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ThisWorkbook" checkCompatibility="1" defaultThemeVersion="124226"/>
  <bookViews>
    <workbookView xWindow="-15" yWindow="-15" windowWidth="10245" windowHeight="8070" tabRatio="757"/>
  </bookViews>
  <sheets>
    <sheet name="入力マニュアル" sheetId="18" r:id="rId1"/>
    <sheet name="入力シート" sheetId="1" r:id="rId2"/>
    <sheet name="確認シート（印刷版）" sheetId="11" r:id="rId3"/>
    <sheet name="プログラム併記確認シート（印刷版）" sheetId="19" r:id="rId4"/>
    <sheet name="FRSheet1" sheetId="17" r:id="rId5"/>
    <sheet name="FGSheet" sheetId="16" r:id="rId6"/>
    <sheet name="WORK" sheetId="3" state="hidden" r:id="rId7"/>
  </sheets>
  <definedNames>
    <definedName name="_xlnm.Print_Area" localSheetId="4">FRSheet1!$A$2:$L$40</definedName>
    <definedName name="_xlnm.Print_Area" localSheetId="3">'プログラム併記確認シート（印刷版）'!$A$14:$CN$95</definedName>
    <definedName name="_xlnm.Print_Area" localSheetId="2">'確認シート（印刷版）'!$A$1:$CT$95</definedName>
    <definedName name="_xlnm.Print_Area" localSheetId="1">入力シート!$A$1:$CV$101</definedName>
  </definedNames>
  <calcPr calcId="145621"/>
</workbook>
</file>

<file path=xl/calcChain.xml><?xml version="1.0" encoding="utf-8"?>
<calcChain xmlns="http://schemas.openxmlformats.org/spreadsheetml/2006/main">
  <c r="CJ95" i="19" l="1"/>
  <c r="CJ94" i="19"/>
  <c r="CJ93" i="19"/>
  <c r="CJ92" i="19"/>
  <c r="CJ91" i="19"/>
  <c r="CJ90" i="19"/>
  <c r="CJ89" i="19"/>
  <c r="CJ88" i="19"/>
  <c r="CJ87" i="19"/>
  <c r="CJ86" i="19"/>
  <c r="CJ85" i="19"/>
  <c r="CJ84" i="19"/>
  <c r="CJ83" i="19"/>
  <c r="CJ82" i="19"/>
  <c r="CJ81" i="19"/>
  <c r="CJ80" i="19"/>
  <c r="CJ79" i="19"/>
  <c r="CJ78" i="19"/>
  <c r="CJ77" i="19"/>
  <c r="CJ76" i="19"/>
  <c r="CJ75" i="19"/>
  <c r="CJ74" i="19"/>
  <c r="CJ73" i="19"/>
  <c r="CJ72" i="19"/>
  <c r="CJ71" i="19"/>
  <c r="CJ70" i="19"/>
  <c r="CJ69" i="19"/>
  <c r="CJ68" i="19"/>
  <c r="CJ67" i="19"/>
  <c r="CJ66" i="19"/>
  <c r="CJ65" i="19"/>
  <c r="CJ64" i="19"/>
  <c r="CJ63" i="19"/>
  <c r="CJ62" i="19"/>
  <c r="CJ61" i="19"/>
  <c r="CJ60" i="19"/>
  <c r="CJ59" i="19"/>
  <c r="CJ58" i="19"/>
  <c r="CJ57" i="19"/>
  <c r="CJ56" i="19"/>
  <c r="CJ55" i="19"/>
  <c r="CJ54" i="19"/>
  <c r="CJ53" i="19"/>
  <c r="CJ52" i="19"/>
  <c r="CJ51" i="19"/>
  <c r="CJ50" i="19"/>
  <c r="CJ49" i="19"/>
  <c r="CJ48" i="19"/>
  <c r="CJ47" i="19"/>
  <c r="CJ46" i="19"/>
  <c r="CJ45" i="19"/>
  <c r="CJ44" i="19"/>
  <c r="CJ43" i="19"/>
  <c r="CJ42" i="19"/>
  <c r="CJ41" i="19"/>
  <c r="CJ40" i="19"/>
  <c r="CJ39" i="19"/>
  <c r="CJ38" i="19"/>
  <c r="CJ37" i="19"/>
  <c r="CJ36" i="19"/>
  <c r="CJ35" i="19"/>
  <c r="CJ34" i="19"/>
  <c r="CJ33" i="19"/>
  <c r="CJ32" i="19"/>
  <c r="CJ31" i="19"/>
  <c r="CJ30" i="19"/>
  <c r="CJ29" i="19"/>
  <c r="CJ28" i="19"/>
  <c r="CJ27" i="19"/>
  <c r="CJ26" i="19"/>
  <c r="CH95" i="19"/>
  <c r="CF95" i="19"/>
  <c r="CD95" i="19"/>
  <c r="CB95" i="19"/>
  <c r="BZ95" i="19"/>
  <c r="BX95" i="19"/>
  <c r="BV95" i="19"/>
  <c r="BT95" i="19"/>
  <c r="CH94" i="19"/>
  <c r="CF94" i="19"/>
  <c r="CD94" i="19"/>
  <c r="CB94" i="19"/>
  <c r="BZ94" i="19"/>
  <c r="BX94" i="19"/>
  <c r="BV94" i="19"/>
  <c r="BT94" i="19"/>
  <c r="CH93" i="19"/>
  <c r="CF93" i="19"/>
  <c r="CD93" i="19"/>
  <c r="CB93" i="19"/>
  <c r="BZ93" i="19"/>
  <c r="BX93" i="19"/>
  <c r="BV93" i="19"/>
  <c r="BT93" i="19"/>
  <c r="CH92" i="19"/>
  <c r="CF92" i="19"/>
  <c r="CD92" i="19"/>
  <c r="CB92" i="19"/>
  <c r="BZ92" i="19"/>
  <c r="BX92" i="19"/>
  <c r="BV92" i="19"/>
  <c r="BT92" i="19"/>
  <c r="CH91" i="19"/>
  <c r="CF91" i="19"/>
  <c r="CD91" i="19"/>
  <c r="CB91" i="19"/>
  <c r="BZ91" i="19"/>
  <c r="BX91" i="19"/>
  <c r="BV91" i="19"/>
  <c r="BT91" i="19"/>
  <c r="CH90" i="19"/>
  <c r="CF90" i="19"/>
  <c r="CD90" i="19"/>
  <c r="CB90" i="19"/>
  <c r="BZ90" i="19"/>
  <c r="BX90" i="19"/>
  <c r="BV90" i="19"/>
  <c r="BT90" i="19"/>
  <c r="CH89" i="19"/>
  <c r="CF89" i="19"/>
  <c r="CD89" i="19"/>
  <c r="CB89" i="19"/>
  <c r="BZ89" i="19"/>
  <c r="BX89" i="19"/>
  <c r="BV89" i="19"/>
  <c r="BT89" i="19"/>
  <c r="CH88" i="19"/>
  <c r="CF88" i="19"/>
  <c r="CD88" i="19"/>
  <c r="CB88" i="19"/>
  <c r="BZ88" i="19"/>
  <c r="BX88" i="19"/>
  <c r="BV88" i="19"/>
  <c r="BT88" i="19"/>
  <c r="CH87" i="19"/>
  <c r="CF87" i="19"/>
  <c r="CD87" i="19"/>
  <c r="CB87" i="19"/>
  <c r="BZ87" i="19"/>
  <c r="BX87" i="19"/>
  <c r="BV87" i="19"/>
  <c r="BT87" i="19"/>
  <c r="CH86" i="19"/>
  <c r="CF86" i="19"/>
  <c r="CD86" i="19"/>
  <c r="CB86" i="19"/>
  <c r="BZ86" i="19"/>
  <c r="BX86" i="19"/>
  <c r="BV86" i="19"/>
  <c r="BT86" i="19"/>
  <c r="CH85" i="19"/>
  <c r="CF85" i="19"/>
  <c r="CD85" i="19"/>
  <c r="CB85" i="19"/>
  <c r="BZ85" i="19"/>
  <c r="BX85" i="19"/>
  <c r="BV85" i="19"/>
  <c r="BT85" i="19"/>
  <c r="CH84" i="19"/>
  <c r="CF84" i="19"/>
  <c r="CD84" i="19"/>
  <c r="CB84" i="19"/>
  <c r="BZ84" i="19"/>
  <c r="BX84" i="19"/>
  <c r="BV84" i="19"/>
  <c r="BT84" i="19"/>
  <c r="CH83" i="19"/>
  <c r="CF83" i="19"/>
  <c r="CD83" i="19"/>
  <c r="CB83" i="19"/>
  <c r="BZ83" i="19"/>
  <c r="BX83" i="19"/>
  <c r="BV83" i="19"/>
  <c r="BT83" i="19"/>
  <c r="CH82" i="19"/>
  <c r="CF82" i="19"/>
  <c r="CD82" i="19"/>
  <c r="CB82" i="19"/>
  <c r="BZ82" i="19"/>
  <c r="BX82" i="19"/>
  <c r="BV82" i="19"/>
  <c r="BT82" i="19"/>
  <c r="CH81" i="19"/>
  <c r="CF81" i="19"/>
  <c r="CD81" i="19"/>
  <c r="CB81" i="19"/>
  <c r="BZ81" i="19"/>
  <c r="BX81" i="19"/>
  <c r="BV81" i="19"/>
  <c r="BT81" i="19"/>
  <c r="CH80" i="19"/>
  <c r="CF80" i="19"/>
  <c r="CD80" i="19"/>
  <c r="CB80" i="19"/>
  <c r="BZ80" i="19"/>
  <c r="BX80" i="19"/>
  <c r="BV80" i="19"/>
  <c r="BT80" i="19"/>
  <c r="CH79" i="19"/>
  <c r="CF79" i="19"/>
  <c r="CD79" i="19"/>
  <c r="CB79" i="19"/>
  <c r="BZ79" i="19"/>
  <c r="BX79" i="19"/>
  <c r="BV79" i="19"/>
  <c r="BT79" i="19"/>
  <c r="CH78" i="19"/>
  <c r="CF78" i="19"/>
  <c r="CD78" i="19"/>
  <c r="CB78" i="19"/>
  <c r="BZ78" i="19"/>
  <c r="BX78" i="19"/>
  <c r="BV78" i="19"/>
  <c r="BT78" i="19"/>
  <c r="CH77" i="19"/>
  <c r="CF77" i="19"/>
  <c r="CD77" i="19"/>
  <c r="CB77" i="19"/>
  <c r="BZ77" i="19"/>
  <c r="BX77" i="19"/>
  <c r="BV77" i="19"/>
  <c r="BT77" i="19"/>
  <c r="CH76" i="19"/>
  <c r="CF76" i="19"/>
  <c r="CD76" i="19"/>
  <c r="CB76" i="19"/>
  <c r="BZ76" i="19"/>
  <c r="BX76" i="19"/>
  <c r="BV76" i="19"/>
  <c r="BT76" i="19"/>
  <c r="CH75" i="19"/>
  <c r="CF75" i="19"/>
  <c r="CD75" i="19"/>
  <c r="CB75" i="19"/>
  <c r="BZ75" i="19"/>
  <c r="BX75" i="19"/>
  <c r="BV75" i="19"/>
  <c r="BT75" i="19"/>
  <c r="CH74" i="19"/>
  <c r="CF74" i="19"/>
  <c r="CD74" i="19"/>
  <c r="CB74" i="19"/>
  <c r="BZ74" i="19"/>
  <c r="BX74" i="19"/>
  <c r="BV74" i="19"/>
  <c r="BT74" i="19"/>
  <c r="CH73" i="19"/>
  <c r="CF73" i="19"/>
  <c r="CD73" i="19"/>
  <c r="CB73" i="19"/>
  <c r="BZ73" i="19"/>
  <c r="BX73" i="19"/>
  <c r="BV73" i="19"/>
  <c r="BT73" i="19"/>
  <c r="CH72" i="19"/>
  <c r="CF72" i="19"/>
  <c r="CD72" i="19"/>
  <c r="CB72" i="19"/>
  <c r="BZ72" i="19"/>
  <c r="BX72" i="19"/>
  <c r="BV72" i="19"/>
  <c r="BT72" i="19"/>
  <c r="CH71" i="19"/>
  <c r="CF71" i="19"/>
  <c r="CD71" i="19"/>
  <c r="CB71" i="19"/>
  <c r="BZ71" i="19"/>
  <c r="BX71" i="19"/>
  <c r="BV71" i="19"/>
  <c r="BT71" i="19"/>
  <c r="CH70" i="19"/>
  <c r="CF70" i="19"/>
  <c r="CD70" i="19"/>
  <c r="CB70" i="19"/>
  <c r="BZ70" i="19"/>
  <c r="BX70" i="19"/>
  <c r="BV70" i="19"/>
  <c r="BT70" i="19"/>
  <c r="CH69" i="19"/>
  <c r="CF69" i="19"/>
  <c r="CD69" i="19"/>
  <c r="CB69" i="19"/>
  <c r="BZ69" i="19"/>
  <c r="BX69" i="19"/>
  <c r="BV69" i="19"/>
  <c r="BT69" i="19"/>
  <c r="CH68" i="19"/>
  <c r="CF68" i="19"/>
  <c r="CD68" i="19"/>
  <c r="CB68" i="19"/>
  <c r="BZ68" i="19"/>
  <c r="BX68" i="19"/>
  <c r="BV68" i="19"/>
  <c r="BT68" i="19"/>
  <c r="CH67" i="19"/>
  <c r="CF67" i="19"/>
  <c r="CD67" i="19"/>
  <c r="CB67" i="19"/>
  <c r="BZ67" i="19"/>
  <c r="BX67" i="19"/>
  <c r="BV67" i="19"/>
  <c r="BT67" i="19"/>
  <c r="CH66" i="19"/>
  <c r="CF66" i="19"/>
  <c r="CD66" i="19"/>
  <c r="CB66" i="19"/>
  <c r="BZ66" i="19"/>
  <c r="BX66" i="19"/>
  <c r="BV66" i="19"/>
  <c r="BT66" i="19"/>
  <c r="CH65" i="19"/>
  <c r="CF65" i="19"/>
  <c r="CD65" i="19"/>
  <c r="CB65" i="19"/>
  <c r="BZ65" i="19"/>
  <c r="BX65" i="19"/>
  <c r="BV65" i="19"/>
  <c r="BT65" i="19"/>
  <c r="CH64" i="19"/>
  <c r="CF64" i="19"/>
  <c r="CD64" i="19"/>
  <c r="CB64" i="19"/>
  <c r="BZ64" i="19"/>
  <c r="BX64" i="19"/>
  <c r="BV64" i="19"/>
  <c r="BT64" i="19"/>
  <c r="CH63" i="19"/>
  <c r="CF63" i="19"/>
  <c r="CD63" i="19"/>
  <c r="CB63" i="19"/>
  <c r="BZ63" i="19"/>
  <c r="BX63" i="19"/>
  <c r="BV63" i="19"/>
  <c r="BT63" i="19"/>
  <c r="CH62" i="19"/>
  <c r="CF62" i="19"/>
  <c r="CD62" i="19"/>
  <c r="CB62" i="19"/>
  <c r="BZ62" i="19"/>
  <c r="BX62" i="19"/>
  <c r="BV62" i="19"/>
  <c r="BT62" i="19"/>
  <c r="CH61" i="19"/>
  <c r="CF61" i="19"/>
  <c r="CD61" i="19"/>
  <c r="CB61" i="19"/>
  <c r="BZ61" i="19"/>
  <c r="BX61" i="19"/>
  <c r="BV61" i="19"/>
  <c r="BT61" i="19"/>
  <c r="CH60" i="19"/>
  <c r="CF60" i="19"/>
  <c r="CD60" i="19"/>
  <c r="CB60" i="19"/>
  <c r="BZ60" i="19"/>
  <c r="BX60" i="19"/>
  <c r="BV60" i="19"/>
  <c r="BT60" i="19"/>
  <c r="CH59" i="19"/>
  <c r="CF59" i="19"/>
  <c r="CD59" i="19"/>
  <c r="CB59" i="19"/>
  <c r="BZ59" i="19"/>
  <c r="BX59" i="19"/>
  <c r="BV59" i="19"/>
  <c r="BT59" i="19"/>
  <c r="CH58" i="19"/>
  <c r="CF58" i="19"/>
  <c r="CD58" i="19"/>
  <c r="CB58" i="19"/>
  <c r="BZ58" i="19"/>
  <c r="BX58" i="19"/>
  <c r="BV58" i="19"/>
  <c r="BT58" i="19"/>
  <c r="CH57" i="19"/>
  <c r="CF57" i="19"/>
  <c r="CD57" i="19"/>
  <c r="CB57" i="19"/>
  <c r="BZ57" i="19"/>
  <c r="BX57" i="19"/>
  <c r="BV57" i="19"/>
  <c r="BT57" i="19"/>
  <c r="CH56" i="19"/>
  <c r="CF56" i="19"/>
  <c r="CD56" i="19"/>
  <c r="CB56" i="19"/>
  <c r="BZ56" i="19"/>
  <c r="BX56" i="19"/>
  <c r="BV56" i="19"/>
  <c r="BT56" i="19"/>
  <c r="CH55" i="19"/>
  <c r="CF55" i="19"/>
  <c r="CD55" i="19"/>
  <c r="CB55" i="19"/>
  <c r="BZ55" i="19"/>
  <c r="BX55" i="19"/>
  <c r="BV55" i="19"/>
  <c r="BT55" i="19"/>
  <c r="CH54" i="19"/>
  <c r="CF54" i="19"/>
  <c r="CD54" i="19"/>
  <c r="CB54" i="19"/>
  <c r="BZ54" i="19"/>
  <c r="BX54" i="19"/>
  <c r="BV54" i="19"/>
  <c r="BT54" i="19"/>
  <c r="CH53" i="19"/>
  <c r="CF53" i="19"/>
  <c r="CD53" i="19"/>
  <c r="CB53" i="19"/>
  <c r="BZ53" i="19"/>
  <c r="BX53" i="19"/>
  <c r="BV53" i="19"/>
  <c r="BT53" i="19"/>
  <c r="CH52" i="19"/>
  <c r="CF52" i="19"/>
  <c r="CD52" i="19"/>
  <c r="CB52" i="19"/>
  <c r="BZ52" i="19"/>
  <c r="BX52" i="19"/>
  <c r="BV52" i="19"/>
  <c r="BT52" i="19"/>
  <c r="CH51" i="19"/>
  <c r="CF51" i="19"/>
  <c r="CD51" i="19"/>
  <c r="CB51" i="19"/>
  <c r="BZ51" i="19"/>
  <c r="BX51" i="19"/>
  <c r="BV51" i="19"/>
  <c r="BT51" i="19"/>
  <c r="CH50" i="19"/>
  <c r="CF50" i="19"/>
  <c r="CD50" i="19"/>
  <c r="CB50" i="19"/>
  <c r="BZ50" i="19"/>
  <c r="BX50" i="19"/>
  <c r="BV50" i="19"/>
  <c r="BT50" i="19"/>
  <c r="CH49" i="19"/>
  <c r="CF49" i="19"/>
  <c r="CD49" i="19"/>
  <c r="CB49" i="19"/>
  <c r="BZ49" i="19"/>
  <c r="BX49" i="19"/>
  <c r="BV49" i="19"/>
  <c r="BT49" i="19"/>
  <c r="CH48" i="19"/>
  <c r="CF48" i="19"/>
  <c r="CD48" i="19"/>
  <c r="CB48" i="19"/>
  <c r="BZ48" i="19"/>
  <c r="BX48" i="19"/>
  <c r="BV48" i="19"/>
  <c r="BT48" i="19"/>
  <c r="CH47" i="19"/>
  <c r="CF47" i="19"/>
  <c r="CD47" i="19"/>
  <c r="CB47" i="19"/>
  <c r="BZ47" i="19"/>
  <c r="BX47" i="19"/>
  <c r="BV47" i="19"/>
  <c r="BT47" i="19"/>
  <c r="CH46" i="19"/>
  <c r="CF46" i="19"/>
  <c r="CD46" i="19"/>
  <c r="CB46" i="19"/>
  <c r="BZ46" i="19"/>
  <c r="BX46" i="19"/>
  <c r="BV46" i="19"/>
  <c r="BT46" i="19"/>
  <c r="CH45" i="19"/>
  <c r="CF45" i="19"/>
  <c r="CD45" i="19"/>
  <c r="CB45" i="19"/>
  <c r="BZ45" i="19"/>
  <c r="BX45" i="19"/>
  <c r="BV45" i="19"/>
  <c r="BT45" i="19"/>
  <c r="CH44" i="19"/>
  <c r="CF44" i="19"/>
  <c r="CD44" i="19"/>
  <c r="CB44" i="19"/>
  <c r="BZ44" i="19"/>
  <c r="BX44" i="19"/>
  <c r="BV44" i="19"/>
  <c r="BT44" i="19"/>
  <c r="CH43" i="19"/>
  <c r="CF43" i="19"/>
  <c r="CD43" i="19"/>
  <c r="CB43" i="19"/>
  <c r="BZ43" i="19"/>
  <c r="BX43" i="19"/>
  <c r="BV43" i="19"/>
  <c r="BT43" i="19"/>
  <c r="CH42" i="19"/>
  <c r="CF42" i="19"/>
  <c r="CD42" i="19"/>
  <c r="CB42" i="19"/>
  <c r="BZ42" i="19"/>
  <c r="BX42" i="19"/>
  <c r="BV42" i="19"/>
  <c r="BT42" i="19"/>
  <c r="CH41" i="19"/>
  <c r="CF41" i="19"/>
  <c r="CD41" i="19"/>
  <c r="CB41" i="19"/>
  <c r="BZ41" i="19"/>
  <c r="BX41" i="19"/>
  <c r="BV41" i="19"/>
  <c r="BT41" i="19"/>
  <c r="CH40" i="19"/>
  <c r="CF40" i="19"/>
  <c r="CD40" i="19"/>
  <c r="CB40" i="19"/>
  <c r="BZ40" i="19"/>
  <c r="BX40" i="19"/>
  <c r="BV40" i="19"/>
  <c r="BT40" i="19"/>
  <c r="CH39" i="19"/>
  <c r="CF39" i="19"/>
  <c r="CD39" i="19"/>
  <c r="CB39" i="19"/>
  <c r="BZ39" i="19"/>
  <c r="BX39" i="19"/>
  <c r="BV39" i="19"/>
  <c r="BT39" i="19"/>
  <c r="CH38" i="19"/>
  <c r="CF38" i="19"/>
  <c r="CD38" i="19"/>
  <c r="CB38" i="19"/>
  <c r="BZ38" i="19"/>
  <c r="BX38" i="19"/>
  <c r="BV38" i="19"/>
  <c r="BT38" i="19"/>
  <c r="CH37" i="19"/>
  <c r="CF37" i="19"/>
  <c r="CD37" i="19"/>
  <c r="CB37" i="19"/>
  <c r="BZ37" i="19"/>
  <c r="BX37" i="19"/>
  <c r="BV37" i="19"/>
  <c r="BT37" i="19"/>
  <c r="CH36" i="19"/>
  <c r="CF36" i="19"/>
  <c r="CD36" i="19"/>
  <c r="CB36" i="19"/>
  <c r="BZ36" i="19"/>
  <c r="BX36" i="19"/>
  <c r="BV36" i="19"/>
  <c r="BT36" i="19"/>
  <c r="CH35" i="19"/>
  <c r="CF35" i="19"/>
  <c r="CD35" i="19"/>
  <c r="CB35" i="19"/>
  <c r="BZ35" i="19"/>
  <c r="BX35" i="19"/>
  <c r="BV35" i="19"/>
  <c r="BT35" i="19"/>
  <c r="CH34" i="19"/>
  <c r="CF34" i="19"/>
  <c r="CD34" i="19"/>
  <c r="CB34" i="19"/>
  <c r="BZ34" i="19"/>
  <c r="BX34" i="19"/>
  <c r="BV34" i="19"/>
  <c r="BT34" i="19"/>
  <c r="CH33" i="19"/>
  <c r="CF33" i="19"/>
  <c r="CD33" i="19"/>
  <c r="CB33" i="19"/>
  <c r="BZ33" i="19"/>
  <c r="BX33" i="19"/>
  <c r="BV33" i="19"/>
  <c r="BT33" i="19"/>
  <c r="CH32" i="19"/>
  <c r="CF32" i="19"/>
  <c r="CD32" i="19"/>
  <c r="CB32" i="19"/>
  <c r="BZ32" i="19"/>
  <c r="BX32" i="19"/>
  <c r="BV32" i="19"/>
  <c r="BT32" i="19"/>
  <c r="CH31" i="19"/>
  <c r="CF31" i="19"/>
  <c r="CD31" i="19"/>
  <c r="CB31" i="19"/>
  <c r="BZ31" i="19"/>
  <c r="BX31" i="19"/>
  <c r="BV31" i="19"/>
  <c r="BT31" i="19"/>
  <c r="CH30" i="19"/>
  <c r="CF30" i="19"/>
  <c r="CD30" i="19"/>
  <c r="CB30" i="19"/>
  <c r="BZ30" i="19"/>
  <c r="BX30" i="19"/>
  <c r="BV30" i="19"/>
  <c r="BT30" i="19"/>
  <c r="CH29" i="19"/>
  <c r="CF29" i="19"/>
  <c r="CD29" i="19"/>
  <c r="CB29" i="19"/>
  <c r="BZ29" i="19"/>
  <c r="BX29" i="19"/>
  <c r="BV29" i="19"/>
  <c r="BT29" i="19"/>
  <c r="CH28" i="19"/>
  <c r="CF28" i="19"/>
  <c r="CD28" i="19"/>
  <c r="CB28" i="19"/>
  <c r="BZ28" i="19"/>
  <c r="BX28" i="19"/>
  <c r="BV28" i="19"/>
  <c r="BT28" i="19"/>
  <c r="CH27" i="19"/>
  <c r="CF27" i="19"/>
  <c r="CD27" i="19"/>
  <c r="CB27" i="19"/>
  <c r="BZ27" i="19"/>
  <c r="BX27" i="19"/>
  <c r="BV27" i="19"/>
  <c r="BT27" i="19"/>
  <c r="CH26" i="19"/>
  <c r="CF26" i="19"/>
  <c r="CD26" i="19"/>
  <c r="CB26" i="19"/>
  <c r="BZ26" i="19"/>
  <c r="BX26" i="19"/>
  <c r="BV26" i="19"/>
  <c r="BT26" i="19"/>
  <c r="BR95" i="19"/>
  <c r="BR94" i="19"/>
  <c r="BR93" i="19"/>
  <c r="BR92" i="19"/>
  <c r="BR91" i="19"/>
  <c r="BR90" i="19"/>
  <c r="BR89" i="19"/>
  <c r="BR88" i="19"/>
  <c r="BR87" i="19"/>
  <c r="BR86" i="19"/>
  <c r="BR85" i="19"/>
  <c r="BR84" i="19"/>
  <c r="BR83" i="19"/>
  <c r="BR82" i="19"/>
  <c r="BR81" i="19"/>
  <c r="BR80" i="19"/>
  <c r="BR79" i="19"/>
  <c r="BR78" i="19"/>
  <c r="BR77" i="19"/>
  <c r="BR76" i="19"/>
  <c r="BR75" i="19"/>
  <c r="BR74" i="19"/>
  <c r="BR73" i="19"/>
  <c r="BR72" i="19"/>
  <c r="BR71" i="19"/>
  <c r="BR70" i="19"/>
  <c r="BR69" i="19"/>
  <c r="BR68" i="19"/>
  <c r="BR67" i="19"/>
  <c r="BR66" i="19"/>
  <c r="BR65" i="19"/>
  <c r="BR64" i="19"/>
  <c r="BR63" i="19"/>
  <c r="BR62" i="19"/>
  <c r="BR61" i="19"/>
  <c r="BR60" i="19"/>
  <c r="BR59" i="19"/>
  <c r="BR58" i="19"/>
  <c r="BR57" i="19"/>
  <c r="BR56" i="19"/>
  <c r="BR55" i="19"/>
  <c r="BR54" i="19"/>
  <c r="BR53" i="19"/>
  <c r="BR52" i="19"/>
  <c r="BR51" i="19"/>
  <c r="BR50" i="19"/>
  <c r="BR49" i="19"/>
  <c r="BR48" i="19"/>
  <c r="BR47" i="19"/>
  <c r="BR46" i="19"/>
  <c r="BR45" i="19"/>
  <c r="BR44" i="19"/>
  <c r="BR43" i="19"/>
  <c r="BR42" i="19"/>
  <c r="BR41" i="19"/>
  <c r="BR40" i="19"/>
  <c r="BR39" i="19"/>
  <c r="BR38" i="19"/>
  <c r="BR37" i="19"/>
  <c r="BR36" i="19"/>
  <c r="BR35" i="19"/>
  <c r="BR34" i="19"/>
  <c r="BR33" i="19"/>
  <c r="BR32" i="19"/>
  <c r="BR31" i="19"/>
  <c r="BR30" i="19"/>
  <c r="BR29" i="19"/>
  <c r="BR28" i="19"/>
  <c r="BR27" i="19"/>
  <c r="BR26" i="19"/>
  <c r="BP95" i="19"/>
  <c r="BN95" i="19"/>
  <c r="BL95" i="19"/>
  <c r="BP94" i="19"/>
  <c r="BN94" i="19"/>
  <c r="BL94" i="19"/>
  <c r="BP93" i="19"/>
  <c r="BN93" i="19"/>
  <c r="BL93" i="19"/>
  <c r="BP92" i="19"/>
  <c r="BN92" i="19"/>
  <c r="BL92" i="19"/>
  <c r="BP91" i="19"/>
  <c r="BN91" i="19"/>
  <c r="BL91" i="19"/>
  <c r="BP90" i="19"/>
  <c r="BN90" i="19"/>
  <c r="BL90" i="19"/>
  <c r="BP89" i="19"/>
  <c r="BN89" i="19"/>
  <c r="BL89" i="19"/>
  <c r="BP88" i="19"/>
  <c r="BN88" i="19"/>
  <c r="BL88" i="19"/>
  <c r="BP87" i="19"/>
  <c r="BN87" i="19"/>
  <c r="BL87" i="19"/>
  <c r="BP86" i="19"/>
  <c r="BN86" i="19"/>
  <c r="BL86" i="19"/>
  <c r="BP85" i="19"/>
  <c r="BN85" i="19"/>
  <c r="BL85" i="19"/>
  <c r="BP84" i="19"/>
  <c r="BN84" i="19"/>
  <c r="BL84" i="19"/>
  <c r="BP83" i="19"/>
  <c r="BN83" i="19"/>
  <c r="BL83" i="19"/>
  <c r="BP82" i="19"/>
  <c r="BN82" i="19"/>
  <c r="BL82" i="19"/>
  <c r="BP81" i="19"/>
  <c r="BN81" i="19"/>
  <c r="BL81" i="19"/>
  <c r="BP80" i="19"/>
  <c r="BN80" i="19"/>
  <c r="BL80" i="19"/>
  <c r="BP79" i="19"/>
  <c r="BN79" i="19"/>
  <c r="BL79" i="19"/>
  <c r="BP78" i="19"/>
  <c r="BN78" i="19"/>
  <c r="BL78" i="19"/>
  <c r="BP77" i="19"/>
  <c r="BN77" i="19"/>
  <c r="BL77" i="19"/>
  <c r="BP76" i="19"/>
  <c r="BN76" i="19"/>
  <c r="BL76" i="19"/>
  <c r="BP75" i="19"/>
  <c r="BN75" i="19"/>
  <c r="BL75" i="19"/>
  <c r="BP74" i="19"/>
  <c r="BN74" i="19"/>
  <c r="BL74" i="19"/>
  <c r="BP73" i="19"/>
  <c r="BN73" i="19"/>
  <c r="BL73" i="19"/>
  <c r="BP72" i="19"/>
  <c r="BN72" i="19"/>
  <c r="BL72" i="19"/>
  <c r="BP71" i="19"/>
  <c r="BN71" i="19"/>
  <c r="BL71" i="19"/>
  <c r="BP70" i="19"/>
  <c r="BN70" i="19"/>
  <c r="BL70" i="19"/>
  <c r="BP69" i="19"/>
  <c r="BN69" i="19"/>
  <c r="BL69" i="19"/>
  <c r="BP68" i="19"/>
  <c r="BN68" i="19"/>
  <c r="BL68" i="19"/>
  <c r="BP67" i="19"/>
  <c r="BN67" i="19"/>
  <c r="BL67" i="19"/>
  <c r="BP66" i="19"/>
  <c r="BN66" i="19"/>
  <c r="BL66" i="19"/>
  <c r="BP65" i="19"/>
  <c r="BN65" i="19"/>
  <c r="BL65" i="19"/>
  <c r="BP64" i="19"/>
  <c r="BN64" i="19"/>
  <c r="BL64" i="19"/>
  <c r="BP63" i="19"/>
  <c r="BN63" i="19"/>
  <c r="BL63" i="19"/>
  <c r="BP62" i="19"/>
  <c r="BN62" i="19"/>
  <c r="BL62" i="19"/>
  <c r="BP61" i="19"/>
  <c r="BN61" i="19"/>
  <c r="BL61" i="19"/>
  <c r="BP60" i="19"/>
  <c r="BN60" i="19"/>
  <c r="BL60" i="19"/>
  <c r="BP59" i="19"/>
  <c r="BN59" i="19"/>
  <c r="BL59" i="19"/>
  <c r="BP58" i="19"/>
  <c r="BN58" i="19"/>
  <c r="BL58" i="19"/>
  <c r="BP57" i="19"/>
  <c r="BN57" i="19"/>
  <c r="BL57" i="19"/>
  <c r="BP56" i="19"/>
  <c r="BN56" i="19"/>
  <c r="BL56" i="19"/>
  <c r="BP55" i="19"/>
  <c r="BN55" i="19"/>
  <c r="BL55" i="19"/>
  <c r="BP54" i="19"/>
  <c r="BN54" i="19"/>
  <c r="BL54" i="19"/>
  <c r="BP53" i="19"/>
  <c r="BN53" i="19"/>
  <c r="BL53" i="19"/>
  <c r="BP52" i="19"/>
  <c r="BN52" i="19"/>
  <c r="BL52" i="19"/>
  <c r="BP51" i="19"/>
  <c r="BN51" i="19"/>
  <c r="BL51" i="19"/>
  <c r="BP50" i="19"/>
  <c r="BN50" i="19"/>
  <c r="BL50" i="19"/>
  <c r="BP49" i="19"/>
  <c r="BN49" i="19"/>
  <c r="BL49" i="19"/>
  <c r="BP48" i="19"/>
  <c r="BN48" i="19"/>
  <c r="BL48" i="19"/>
  <c r="BP47" i="19"/>
  <c r="BN47" i="19"/>
  <c r="BL47" i="19"/>
  <c r="BP46" i="19"/>
  <c r="BN46" i="19"/>
  <c r="BL46" i="19"/>
  <c r="BP45" i="19"/>
  <c r="BN45" i="19"/>
  <c r="BL45" i="19"/>
  <c r="BP44" i="19"/>
  <c r="BN44" i="19"/>
  <c r="BL44" i="19"/>
  <c r="BP43" i="19"/>
  <c r="BN43" i="19"/>
  <c r="BL43" i="19"/>
  <c r="BP42" i="19"/>
  <c r="BN42" i="19"/>
  <c r="BL42" i="19"/>
  <c r="BP41" i="19"/>
  <c r="BN41" i="19"/>
  <c r="BL41" i="19"/>
  <c r="BP40" i="19"/>
  <c r="BN40" i="19"/>
  <c r="BL40" i="19"/>
  <c r="BP39" i="19"/>
  <c r="BN39" i="19"/>
  <c r="BL39" i="19"/>
  <c r="BP38" i="19"/>
  <c r="BN38" i="19"/>
  <c r="BL38" i="19"/>
  <c r="BP37" i="19"/>
  <c r="BN37" i="19"/>
  <c r="BL37" i="19"/>
  <c r="BP36" i="19"/>
  <c r="BN36" i="19"/>
  <c r="BL36" i="19"/>
  <c r="BP35" i="19"/>
  <c r="BN35" i="19"/>
  <c r="BL35" i="19"/>
  <c r="BP34" i="19"/>
  <c r="BN34" i="19"/>
  <c r="BL34" i="19"/>
  <c r="BP33" i="19"/>
  <c r="BN33" i="19"/>
  <c r="BL33" i="19"/>
  <c r="BP32" i="19"/>
  <c r="BN32" i="19"/>
  <c r="BL32" i="19"/>
  <c r="BP31" i="19"/>
  <c r="BN31" i="19"/>
  <c r="BL31" i="19"/>
  <c r="BP30" i="19"/>
  <c r="BN30" i="19"/>
  <c r="BL30" i="19"/>
  <c r="BP29" i="19"/>
  <c r="BN29" i="19"/>
  <c r="BL29" i="19"/>
  <c r="BP28" i="19"/>
  <c r="BN28" i="19"/>
  <c r="BL28" i="19"/>
  <c r="BP27" i="19"/>
  <c r="BN27" i="19"/>
  <c r="BL27" i="19"/>
  <c r="BP26" i="19"/>
  <c r="BN26" i="19"/>
  <c r="BL2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H95" i="19"/>
  <c r="BF95" i="19"/>
  <c r="BD95" i="19"/>
  <c r="BB95" i="19"/>
  <c r="AZ95" i="19"/>
  <c r="AX95" i="19"/>
  <c r="AV95" i="19"/>
  <c r="AT95" i="19"/>
  <c r="AQ95" i="19"/>
  <c r="AO95" i="19"/>
  <c r="AF95" i="19"/>
  <c r="W95" i="19"/>
  <c r="P95" i="19"/>
  <c r="K95" i="19"/>
  <c r="G95" i="19"/>
  <c r="C95" i="19"/>
  <c r="BH94" i="19"/>
  <c r="BF94" i="19"/>
  <c r="BD94" i="19"/>
  <c r="BB94" i="19"/>
  <c r="AZ94" i="19"/>
  <c r="AX94" i="19"/>
  <c r="AV94" i="19"/>
  <c r="AT94" i="19"/>
  <c r="AQ94" i="19"/>
  <c r="AO94" i="19"/>
  <c r="AF94" i="19"/>
  <c r="W94" i="19"/>
  <c r="P94" i="19"/>
  <c r="K94" i="19"/>
  <c r="G94" i="19"/>
  <c r="C94" i="19"/>
  <c r="BH93" i="19"/>
  <c r="BF93" i="19"/>
  <c r="BD93" i="19"/>
  <c r="BB93" i="19"/>
  <c r="AZ93" i="19"/>
  <c r="AX93" i="19"/>
  <c r="AV93" i="19"/>
  <c r="AT93" i="19"/>
  <c r="AQ93" i="19"/>
  <c r="AO93" i="19"/>
  <c r="AF93" i="19"/>
  <c r="W93" i="19"/>
  <c r="P93" i="19"/>
  <c r="K93" i="19"/>
  <c r="G93" i="19"/>
  <c r="C93" i="19"/>
  <c r="BH92" i="19"/>
  <c r="BF92" i="19"/>
  <c r="BD92" i="19"/>
  <c r="BB92" i="19"/>
  <c r="AZ92" i="19"/>
  <c r="AX92" i="19"/>
  <c r="AV92" i="19"/>
  <c r="AT92" i="19"/>
  <c r="AQ92" i="19"/>
  <c r="AO92" i="19"/>
  <c r="AF92" i="19"/>
  <c r="W92" i="19"/>
  <c r="P92" i="19"/>
  <c r="K92" i="19"/>
  <c r="G92" i="19"/>
  <c r="C92" i="19"/>
  <c r="BH91" i="19"/>
  <c r="BF91" i="19"/>
  <c r="BD91" i="19"/>
  <c r="BB91" i="19"/>
  <c r="AZ91" i="19"/>
  <c r="AX91" i="19"/>
  <c r="AV91" i="19"/>
  <c r="AT91" i="19"/>
  <c r="AQ91" i="19"/>
  <c r="AO91" i="19"/>
  <c r="AF91" i="19"/>
  <c r="W91" i="19"/>
  <c r="P91" i="19"/>
  <c r="K91" i="19"/>
  <c r="G91" i="19"/>
  <c r="C91" i="19"/>
  <c r="BH90" i="19"/>
  <c r="BF90" i="19"/>
  <c r="BD90" i="19"/>
  <c r="BB90" i="19"/>
  <c r="AZ90" i="19"/>
  <c r="AX90" i="19"/>
  <c r="AV90" i="19"/>
  <c r="AT90" i="19"/>
  <c r="AQ90" i="19"/>
  <c r="AO90" i="19"/>
  <c r="AF90" i="19"/>
  <c r="W90" i="19"/>
  <c r="P90" i="19"/>
  <c r="K90" i="19"/>
  <c r="G90" i="19"/>
  <c r="C90" i="19"/>
  <c r="BH89" i="19"/>
  <c r="BF89" i="19"/>
  <c r="BD89" i="19"/>
  <c r="BB89" i="19"/>
  <c r="AZ89" i="19"/>
  <c r="AX89" i="19"/>
  <c r="AV89" i="19"/>
  <c r="AT89" i="19"/>
  <c r="AQ89" i="19"/>
  <c r="AO89" i="19"/>
  <c r="AF89" i="19"/>
  <c r="W89" i="19"/>
  <c r="P89" i="19"/>
  <c r="K89" i="19"/>
  <c r="G89" i="19"/>
  <c r="C89" i="19"/>
  <c r="BH88" i="19"/>
  <c r="BF88" i="19"/>
  <c r="BD88" i="19"/>
  <c r="BB88" i="19"/>
  <c r="AZ88" i="19"/>
  <c r="AX88" i="19"/>
  <c r="AV88" i="19"/>
  <c r="AT88" i="19"/>
  <c r="AQ88" i="19"/>
  <c r="AO88" i="19"/>
  <c r="AF88" i="19"/>
  <c r="W88" i="19"/>
  <c r="P88" i="19"/>
  <c r="K88" i="19"/>
  <c r="G88" i="19"/>
  <c r="C88" i="19"/>
  <c r="BH87" i="19"/>
  <c r="BF87" i="19"/>
  <c r="BD87" i="19"/>
  <c r="BB87" i="19"/>
  <c r="AZ87" i="19"/>
  <c r="AX87" i="19"/>
  <c r="AV87" i="19"/>
  <c r="AT87" i="19"/>
  <c r="AQ87" i="19"/>
  <c r="AO87" i="19"/>
  <c r="AF87" i="19"/>
  <c r="W87" i="19"/>
  <c r="P87" i="19"/>
  <c r="K87" i="19"/>
  <c r="G87" i="19"/>
  <c r="C87" i="19"/>
  <c r="BH86" i="19"/>
  <c r="BF86" i="19"/>
  <c r="BD86" i="19"/>
  <c r="BB86" i="19"/>
  <c r="AZ86" i="19"/>
  <c r="AX86" i="19"/>
  <c r="AV86" i="19"/>
  <c r="AT86" i="19"/>
  <c r="AQ86" i="19"/>
  <c r="AO86" i="19"/>
  <c r="AF86" i="19"/>
  <c r="W86" i="19"/>
  <c r="P86" i="19"/>
  <c r="K86" i="19"/>
  <c r="G86" i="19"/>
  <c r="C86" i="19"/>
  <c r="BH85" i="19"/>
  <c r="BF85" i="19"/>
  <c r="BD85" i="19"/>
  <c r="BB85" i="19"/>
  <c r="AZ85" i="19"/>
  <c r="AX85" i="19"/>
  <c r="AV85" i="19"/>
  <c r="AT85" i="19"/>
  <c r="AQ85" i="19"/>
  <c r="AO85" i="19"/>
  <c r="AF85" i="19"/>
  <c r="W85" i="19"/>
  <c r="P85" i="19"/>
  <c r="K85" i="19"/>
  <c r="G85" i="19"/>
  <c r="C85" i="19"/>
  <c r="BH84" i="19"/>
  <c r="BF84" i="19"/>
  <c r="BD84" i="19"/>
  <c r="BB84" i="19"/>
  <c r="AZ84" i="19"/>
  <c r="AX84" i="19"/>
  <c r="AV84" i="19"/>
  <c r="AT84" i="19"/>
  <c r="AQ84" i="19"/>
  <c r="AO84" i="19"/>
  <c r="AF84" i="19"/>
  <c r="W84" i="19"/>
  <c r="P84" i="19"/>
  <c r="K84" i="19"/>
  <c r="G84" i="19"/>
  <c r="C84" i="19"/>
  <c r="BH83" i="19"/>
  <c r="BF83" i="19"/>
  <c r="BD83" i="19"/>
  <c r="BB83" i="19"/>
  <c r="AZ83" i="19"/>
  <c r="AX83" i="19"/>
  <c r="AV83" i="19"/>
  <c r="AT83" i="19"/>
  <c r="AQ83" i="19"/>
  <c r="AO83" i="19"/>
  <c r="AF83" i="19"/>
  <c r="W83" i="19"/>
  <c r="P83" i="19"/>
  <c r="K83" i="19"/>
  <c r="G83" i="19"/>
  <c r="C83" i="19"/>
  <c r="BH82" i="19"/>
  <c r="BF82" i="19"/>
  <c r="BD82" i="19"/>
  <c r="BB82" i="19"/>
  <c r="AZ82" i="19"/>
  <c r="AX82" i="19"/>
  <c r="AV82" i="19"/>
  <c r="AT82" i="19"/>
  <c r="AQ82" i="19"/>
  <c r="AO82" i="19"/>
  <c r="AF82" i="19"/>
  <c r="W82" i="19"/>
  <c r="P82" i="19"/>
  <c r="K82" i="19"/>
  <c r="G82" i="19"/>
  <c r="C82" i="19"/>
  <c r="BH81" i="19"/>
  <c r="BF81" i="19"/>
  <c r="BD81" i="19"/>
  <c r="BB81" i="19"/>
  <c r="AZ81" i="19"/>
  <c r="AX81" i="19"/>
  <c r="AV81" i="19"/>
  <c r="AT81" i="19"/>
  <c r="AQ81" i="19"/>
  <c r="AO81" i="19"/>
  <c r="AF81" i="19"/>
  <c r="W81" i="19"/>
  <c r="P81" i="19"/>
  <c r="K81" i="19"/>
  <c r="G81" i="19"/>
  <c r="C81" i="19"/>
  <c r="BH80" i="19"/>
  <c r="BF80" i="19"/>
  <c r="BD80" i="19"/>
  <c r="BB80" i="19"/>
  <c r="AZ80" i="19"/>
  <c r="AX80" i="19"/>
  <c r="AV80" i="19"/>
  <c r="AT80" i="19"/>
  <c r="AQ80" i="19"/>
  <c r="AO80" i="19"/>
  <c r="AF80" i="19"/>
  <c r="W80" i="19"/>
  <c r="P80" i="19"/>
  <c r="K80" i="19"/>
  <c r="G80" i="19"/>
  <c r="C80" i="19"/>
  <c r="BH79" i="19"/>
  <c r="BF79" i="19"/>
  <c r="BD79" i="19"/>
  <c r="BB79" i="19"/>
  <c r="AZ79" i="19"/>
  <c r="AX79" i="19"/>
  <c r="AV79" i="19"/>
  <c r="AT79" i="19"/>
  <c r="AQ79" i="19"/>
  <c r="AO79" i="19"/>
  <c r="AF79" i="19"/>
  <c r="W79" i="19"/>
  <c r="P79" i="19"/>
  <c r="K79" i="19"/>
  <c r="G79" i="19"/>
  <c r="C79" i="19"/>
  <c r="BH78" i="19"/>
  <c r="BF78" i="19"/>
  <c r="BD78" i="19"/>
  <c r="BB78" i="19"/>
  <c r="AZ78" i="19"/>
  <c r="AX78" i="19"/>
  <c r="AV78" i="19"/>
  <c r="AT78" i="19"/>
  <c r="AQ78" i="19"/>
  <c r="AO78" i="19"/>
  <c r="AF78" i="19"/>
  <c r="W78" i="19"/>
  <c r="P78" i="19"/>
  <c r="K78" i="19"/>
  <c r="G78" i="19"/>
  <c r="C78" i="19"/>
  <c r="BH77" i="19"/>
  <c r="BF77" i="19"/>
  <c r="BD77" i="19"/>
  <c r="BB77" i="19"/>
  <c r="AZ77" i="19"/>
  <c r="AX77" i="19"/>
  <c r="AV77" i="19"/>
  <c r="AT77" i="19"/>
  <c r="AQ77" i="19"/>
  <c r="AO77" i="19"/>
  <c r="AF77" i="19"/>
  <c r="W77" i="19"/>
  <c r="P77" i="19"/>
  <c r="K77" i="19"/>
  <c r="G77" i="19"/>
  <c r="C77" i="19"/>
  <c r="BH76" i="19"/>
  <c r="BF76" i="19"/>
  <c r="BD76" i="19"/>
  <c r="BB76" i="19"/>
  <c r="AZ76" i="19"/>
  <c r="AX76" i="19"/>
  <c r="AV76" i="19"/>
  <c r="AT76" i="19"/>
  <c r="AQ76" i="19"/>
  <c r="AO76" i="19"/>
  <c r="AF76" i="19"/>
  <c r="W76" i="19"/>
  <c r="P76" i="19"/>
  <c r="K76" i="19"/>
  <c r="G76" i="19"/>
  <c r="C76" i="19"/>
  <c r="BH75" i="19"/>
  <c r="BF75" i="19"/>
  <c r="BD75" i="19"/>
  <c r="BB75" i="19"/>
  <c r="AZ75" i="19"/>
  <c r="AX75" i="19"/>
  <c r="AV75" i="19"/>
  <c r="AT75" i="19"/>
  <c r="AQ75" i="19"/>
  <c r="AO75" i="19"/>
  <c r="AF75" i="19"/>
  <c r="W75" i="19"/>
  <c r="P75" i="19"/>
  <c r="K75" i="19"/>
  <c r="G75" i="19"/>
  <c r="C75" i="19"/>
  <c r="BH74" i="19"/>
  <c r="BF74" i="19"/>
  <c r="BD74" i="19"/>
  <c r="BB74" i="19"/>
  <c r="AZ74" i="19"/>
  <c r="AX74" i="19"/>
  <c r="AV74" i="19"/>
  <c r="AT74" i="19"/>
  <c r="AQ74" i="19"/>
  <c r="AO74" i="19"/>
  <c r="AF74" i="19"/>
  <c r="W74" i="19"/>
  <c r="P74" i="19"/>
  <c r="K74" i="19"/>
  <c r="G74" i="19"/>
  <c r="C74" i="19"/>
  <c r="BH73" i="19"/>
  <c r="BF73" i="19"/>
  <c r="BD73" i="19"/>
  <c r="BB73" i="19"/>
  <c r="AZ73" i="19"/>
  <c r="AX73" i="19"/>
  <c r="AV73" i="19"/>
  <c r="AT73" i="19"/>
  <c r="AQ73" i="19"/>
  <c r="AO73" i="19"/>
  <c r="AF73" i="19"/>
  <c r="W73" i="19"/>
  <c r="P73" i="19"/>
  <c r="K73" i="19"/>
  <c r="G73" i="19"/>
  <c r="C73" i="19"/>
  <c r="BH72" i="19"/>
  <c r="BF72" i="19"/>
  <c r="BD72" i="19"/>
  <c r="BB72" i="19"/>
  <c r="AZ72" i="19"/>
  <c r="AX72" i="19"/>
  <c r="AV72" i="19"/>
  <c r="AT72" i="19"/>
  <c r="AQ72" i="19"/>
  <c r="AO72" i="19"/>
  <c r="AF72" i="19"/>
  <c r="W72" i="19"/>
  <c r="P72" i="19"/>
  <c r="K72" i="19"/>
  <c r="G72" i="19"/>
  <c r="C72" i="19"/>
  <c r="BH71" i="19"/>
  <c r="BF71" i="19"/>
  <c r="BD71" i="19"/>
  <c r="BB71" i="19"/>
  <c r="AZ71" i="19"/>
  <c r="AX71" i="19"/>
  <c r="AV71" i="19"/>
  <c r="AT71" i="19"/>
  <c r="AQ71" i="19"/>
  <c r="AO71" i="19"/>
  <c r="AF71" i="19"/>
  <c r="W71" i="19"/>
  <c r="P71" i="19"/>
  <c r="K71" i="19"/>
  <c r="G71" i="19"/>
  <c r="C71" i="19"/>
  <c r="BH70" i="19"/>
  <c r="BF70" i="19"/>
  <c r="BD70" i="19"/>
  <c r="BB70" i="19"/>
  <c r="AZ70" i="19"/>
  <c r="AX70" i="19"/>
  <c r="AV70" i="19"/>
  <c r="AT70" i="19"/>
  <c r="AQ70" i="19"/>
  <c r="AO70" i="19"/>
  <c r="AF70" i="19"/>
  <c r="W70" i="19"/>
  <c r="P70" i="19"/>
  <c r="K70" i="19"/>
  <c r="G70" i="19"/>
  <c r="C70" i="19"/>
  <c r="BH69" i="19"/>
  <c r="BF69" i="19"/>
  <c r="BD69" i="19"/>
  <c r="BB69" i="19"/>
  <c r="AZ69" i="19"/>
  <c r="AX69" i="19"/>
  <c r="AV69" i="19"/>
  <c r="AT69" i="19"/>
  <c r="AQ69" i="19"/>
  <c r="AO69" i="19"/>
  <c r="AF69" i="19"/>
  <c r="W69" i="19"/>
  <c r="P69" i="19"/>
  <c r="K69" i="19"/>
  <c r="G69" i="19"/>
  <c r="C69" i="19"/>
  <c r="BH68" i="19"/>
  <c r="BF68" i="19"/>
  <c r="BD68" i="19"/>
  <c r="BB68" i="19"/>
  <c r="AZ68" i="19"/>
  <c r="AX68" i="19"/>
  <c r="AV68" i="19"/>
  <c r="AT68" i="19"/>
  <c r="AQ68" i="19"/>
  <c r="AO68" i="19"/>
  <c r="AF68" i="19"/>
  <c r="W68" i="19"/>
  <c r="P68" i="19"/>
  <c r="K68" i="19"/>
  <c r="G68" i="19"/>
  <c r="C68" i="19"/>
  <c r="BH67" i="19"/>
  <c r="BF67" i="19"/>
  <c r="BD67" i="19"/>
  <c r="BB67" i="19"/>
  <c r="AZ67" i="19"/>
  <c r="AX67" i="19"/>
  <c r="AV67" i="19"/>
  <c r="AT67" i="19"/>
  <c r="AQ67" i="19"/>
  <c r="AO67" i="19"/>
  <c r="AF67" i="19"/>
  <c r="W67" i="19"/>
  <c r="P67" i="19"/>
  <c r="K67" i="19"/>
  <c r="G67" i="19"/>
  <c r="C67" i="19"/>
  <c r="BH66" i="19"/>
  <c r="BF66" i="19"/>
  <c r="BD66" i="19"/>
  <c r="BB66" i="19"/>
  <c r="AZ66" i="19"/>
  <c r="AX66" i="19"/>
  <c r="AV66" i="19"/>
  <c r="AT66" i="19"/>
  <c r="AQ66" i="19"/>
  <c r="AO66" i="19"/>
  <c r="AF66" i="19"/>
  <c r="W66" i="19"/>
  <c r="P66" i="19"/>
  <c r="K66" i="19"/>
  <c r="G66" i="19"/>
  <c r="C66" i="19"/>
  <c r="BH65" i="19"/>
  <c r="BF65" i="19"/>
  <c r="BD65" i="19"/>
  <c r="BB65" i="19"/>
  <c r="AZ65" i="19"/>
  <c r="AX65" i="19"/>
  <c r="AV65" i="19"/>
  <c r="AT65" i="19"/>
  <c r="AQ65" i="19"/>
  <c r="AO65" i="19"/>
  <c r="AF65" i="19"/>
  <c r="W65" i="19"/>
  <c r="P65" i="19"/>
  <c r="K65" i="19"/>
  <c r="G65" i="19"/>
  <c r="C65" i="19"/>
  <c r="BH64" i="19"/>
  <c r="BF64" i="19"/>
  <c r="BD64" i="19"/>
  <c r="BB64" i="19"/>
  <c r="AZ64" i="19"/>
  <c r="AX64" i="19"/>
  <c r="AV64" i="19"/>
  <c r="AT64" i="19"/>
  <c r="AQ64" i="19"/>
  <c r="AO64" i="19"/>
  <c r="AF64" i="19"/>
  <c r="W64" i="19"/>
  <c r="P64" i="19"/>
  <c r="K64" i="19"/>
  <c r="G64" i="19"/>
  <c r="C64" i="19"/>
  <c r="BH63" i="19"/>
  <c r="BF63" i="19"/>
  <c r="BD63" i="19"/>
  <c r="BB63" i="19"/>
  <c r="AZ63" i="19"/>
  <c r="AX63" i="19"/>
  <c r="AV63" i="19"/>
  <c r="AT63" i="19"/>
  <c r="AQ63" i="19"/>
  <c r="AO63" i="19"/>
  <c r="AF63" i="19"/>
  <c r="W63" i="19"/>
  <c r="P63" i="19"/>
  <c r="K63" i="19"/>
  <c r="G63" i="19"/>
  <c r="C63" i="19"/>
  <c r="BH62" i="19"/>
  <c r="BF62" i="19"/>
  <c r="BD62" i="19"/>
  <c r="BB62" i="19"/>
  <c r="AZ62" i="19"/>
  <c r="AX62" i="19"/>
  <c r="AV62" i="19"/>
  <c r="AT62" i="19"/>
  <c r="AQ62" i="19"/>
  <c r="AO62" i="19"/>
  <c r="AF62" i="19"/>
  <c r="W62" i="19"/>
  <c r="P62" i="19"/>
  <c r="K62" i="19"/>
  <c r="G62" i="19"/>
  <c r="C62" i="19"/>
  <c r="BH61" i="19"/>
  <c r="BF61" i="19"/>
  <c r="BD61" i="19"/>
  <c r="BB61" i="19"/>
  <c r="AZ61" i="19"/>
  <c r="AX61" i="19"/>
  <c r="AV61" i="19"/>
  <c r="AT61" i="19"/>
  <c r="AQ61" i="19"/>
  <c r="AO61" i="19"/>
  <c r="AF61" i="19"/>
  <c r="W61" i="19"/>
  <c r="P61" i="19"/>
  <c r="K61" i="19"/>
  <c r="G61" i="19"/>
  <c r="C61" i="19"/>
  <c r="BH60" i="19"/>
  <c r="BF60" i="19"/>
  <c r="BD60" i="19"/>
  <c r="BB60" i="19"/>
  <c r="AZ60" i="19"/>
  <c r="AX60" i="19"/>
  <c r="AV60" i="19"/>
  <c r="AT60" i="19"/>
  <c r="AQ60" i="19"/>
  <c r="AO60" i="19"/>
  <c r="AF60" i="19"/>
  <c r="W60" i="19"/>
  <c r="P60" i="19"/>
  <c r="K60" i="19"/>
  <c r="G60" i="19"/>
  <c r="C60" i="19"/>
  <c r="BH59" i="19"/>
  <c r="BF59" i="19"/>
  <c r="BD59" i="19"/>
  <c r="BB59" i="19"/>
  <c r="AZ59" i="19"/>
  <c r="AX59" i="19"/>
  <c r="AV59" i="19"/>
  <c r="AT59" i="19"/>
  <c r="AQ59" i="19"/>
  <c r="AO59" i="19"/>
  <c r="AF59" i="19"/>
  <c r="W59" i="19"/>
  <c r="P59" i="19"/>
  <c r="K59" i="19"/>
  <c r="G59" i="19"/>
  <c r="C59" i="19"/>
  <c r="BH58" i="19"/>
  <c r="BF58" i="19"/>
  <c r="BD58" i="19"/>
  <c r="BB58" i="19"/>
  <c r="AZ58" i="19"/>
  <c r="AX58" i="19"/>
  <c r="AV58" i="19"/>
  <c r="AT58" i="19"/>
  <c r="AQ58" i="19"/>
  <c r="AO58" i="19"/>
  <c r="AF58" i="19"/>
  <c r="W58" i="19"/>
  <c r="P58" i="19"/>
  <c r="K58" i="19"/>
  <c r="G58" i="19"/>
  <c r="C58" i="19"/>
  <c r="BH57" i="19"/>
  <c r="BF57" i="19"/>
  <c r="BD57" i="19"/>
  <c r="BB57" i="19"/>
  <c r="AZ57" i="19"/>
  <c r="AX57" i="19"/>
  <c r="AV57" i="19"/>
  <c r="AT57" i="19"/>
  <c r="AQ57" i="19"/>
  <c r="AO57" i="19"/>
  <c r="AF57" i="19"/>
  <c r="W57" i="19"/>
  <c r="P57" i="19"/>
  <c r="K57" i="19"/>
  <c r="G57" i="19"/>
  <c r="C57" i="19"/>
  <c r="BH56" i="19"/>
  <c r="BF56" i="19"/>
  <c r="BD56" i="19"/>
  <c r="BB56" i="19"/>
  <c r="AZ56" i="19"/>
  <c r="AX56" i="19"/>
  <c r="AV56" i="19"/>
  <c r="AT56" i="19"/>
  <c r="AQ56" i="19"/>
  <c r="AO56" i="19"/>
  <c r="AF56" i="19"/>
  <c r="W56" i="19"/>
  <c r="P56" i="19"/>
  <c r="K56" i="19"/>
  <c r="G56" i="19"/>
  <c r="C56" i="19"/>
  <c r="BH55" i="19"/>
  <c r="BF55" i="19"/>
  <c r="BD55" i="19"/>
  <c r="BB55" i="19"/>
  <c r="AZ55" i="19"/>
  <c r="AX55" i="19"/>
  <c r="AV55" i="19"/>
  <c r="AT55" i="19"/>
  <c r="AQ55" i="19"/>
  <c r="AO55" i="19"/>
  <c r="AF55" i="19"/>
  <c r="W55" i="19"/>
  <c r="P55" i="19"/>
  <c r="K55" i="19"/>
  <c r="G55" i="19"/>
  <c r="C55" i="19"/>
  <c r="BH54" i="19"/>
  <c r="BF54" i="19"/>
  <c r="BD54" i="19"/>
  <c r="BB54" i="19"/>
  <c r="AZ54" i="19"/>
  <c r="AX54" i="19"/>
  <c r="AV54" i="19"/>
  <c r="AT54" i="19"/>
  <c r="AQ54" i="19"/>
  <c r="AO54" i="19"/>
  <c r="AF54" i="19"/>
  <c r="W54" i="19"/>
  <c r="P54" i="19"/>
  <c r="K54" i="19"/>
  <c r="G54" i="19"/>
  <c r="C54" i="19"/>
  <c r="BH53" i="19"/>
  <c r="BF53" i="19"/>
  <c r="BD53" i="19"/>
  <c r="BB53" i="19"/>
  <c r="AZ53" i="19"/>
  <c r="AX53" i="19"/>
  <c r="AV53" i="19"/>
  <c r="AT53" i="19"/>
  <c r="AQ53" i="19"/>
  <c r="AO53" i="19"/>
  <c r="AF53" i="19"/>
  <c r="W53" i="19"/>
  <c r="P53" i="19"/>
  <c r="K53" i="19"/>
  <c r="G53" i="19"/>
  <c r="C53" i="19"/>
  <c r="BH52" i="19"/>
  <c r="BF52" i="19"/>
  <c r="BD52" i="19"/>
  <c r="BB52" i="19"/>
  <c r="AZ52" i="19"/>
  <c r="AX52" i="19"/>
  <c r="AV52" i="19"/>
  <c r="AT52" i="19"/>
  <c r="AQ52" i="19"/>
  <c r="AO52" i="19"/>
  <c r="AF52" i="19"/>
  <c r="W52" i="19"/>
  <c r="P52" i="19"/>
  <c r="K52" i="19"/>
  <c r="G52" i="19"/>
  <c r="C52" i="19"/>
  <c r="BH51" i="19"/>
  <c r="BF51" i="19"/>
  <c r="BD51" i="19"/>
  <c r="BB51" i="19"/>
  <c r="AZ51" i="19"/>
  <c r="AX51" i="19"/>
  <c r="AV51" i="19"/>
  <c r="AT51" i="19"/>
  <c r="AQ51" i="19"/>
  <c r="AO51" i="19"/>
  <c r="AF51" i="19"/>
  <c r="W51" i="19"/>
  <c r="P51" i="19"/>
  <c r="K51" i="19"/>
  <c r="G51" i="19"/>
  <c r="C51" i="19"/>
  <c r="BH50" i="19"/>
  <c r="BF50" i="19"/>
  <c r="BD50" i="19"/>
  <c r="BB50" i="19"/>
  <c r="AZ50" i="19"/>
  <c r="AX50" i="19"/>
  <c r="AV50" i="19"/>
  <c r="AT50" i="19"/>
  <c r="AQ50" i="19"/>
  <c r="AO50" i="19"/>
  <c r="AF50" i="19"/>
  <c r="W50" i="19"/>
  <c r="P50" i="19"/>
  <c r="K50" i="19"/>
  <c r="G50" i="19"/>
  <c r="C50" i="19"/>
  <c r="BH49" i="19"/>
  <c r="BF49" i="19"/>
  <c r="BD49" i="19"/>
  <c r="BB49" i="19"/>
  <c r="AZ49" i="19"/>
  <c r="AX49" i="19"/>
  <c r="AV49" i="19"/>
  <c r="AT49" i="19"/>
  <c r="AQ49" i="19"/>
  <c r="AO49" i="19"/>
  <c r="AF49" i="19"/>
  <c r="W49" i="19"/>
  <c r="P49" i="19"/>
  <c r="K49" i="19"/>
  <c r="G49" i="19"/>
  <c r="C49" i="19"/>
  <c r="BH48" i="19"/>
  <c r="BF48" i="19"/>
  <c r="BD48" i="19"/>
  <c r="BB48" i="19"/>
  <c r="AZ48" i="19"/>
  <c r="AX48" i="19"/>
  <c r="AV48" i="19"/>
  <c r="AT48" i="19"/>
  <c r="AQ48" i="19"/>
  <c r="AO48" i="19"/>
  <c r="AF48" i="19"/>
  <c r="W48" i="19"/>
  <c r="P48" i="19"/>
  <c r="K48" i="19"/>
  <c r="G48" i="19"/>
  <c r="C48" i="19"/>
  <c r="BH47" i="19"/>
  <c r="BF47" i="19"/>
  <c r="BD47" i="19"/>
  <c r="BB47" i="19"/>
  <c r="AZ47" i="19"/>
  <c r="AX47" i="19"/>
  <c r="AV47" i="19"/>
  <c r="AT47" i="19"/>
  <c r="AQ47" i="19"/>
  <c r="AO47" i="19"/>
  <c r="AF47" i="19"/>
  <c r="W47" i="19"/>
  <c r="P47" i="19"/>
  <c r="K47" i="19"/>
  <c r="G47" i="19"/>
  <c r="C47" i="19"/>
  <c r="BH46" i="19"/>
  <c r="BF46" i="19"/>
  <c r="BD46" i="19"/>
  <c r="BB46" i="19"/>
  <c r="AZ46" i="19"/>
  <c r="AX46" i="19"/>
  <c r="AV46" i="19"/>
  <c r="AT46" i="19"/>
  <c r="AQ46" i="19"/>
  <c r="AO46" i="19"/>
  <c r="AF46" i="19"/>
  <c r="W46" i="19"/>
  <c r="P46" i="19"/>
  <c r="K46" i="19"/>
  <c r="G46" i="19"/>
  <c r="C46" i="19"/>
  <c r="BH45" i="19"/>
  <c r="BF45" i="19"/>
  <c r="BD45" i="19"/>
  <c r="BB45" i="19"/>
  <c r="AZ45" i="19"/>
  <c r="AX45" i="19"/>
  <c r="AV45" i="19"/>
  <c r="AT45" i="19"/>
  <c r="AQ45" i="19"/>
  <c r="AO45" i="19"/>
  <c r="AF45" i="19"/>
  <c r="W45" i="19"/>
  <c r="P45" i="19"/>
  <c r="K45" i="19"/>
  <c r="G45" i="19"/>
  <c r="C45" i="19"/>
  <c r="BH44" i="19"/>
  <c r="BF44" i="19"/>
  <c r="BD44" i="19"/>
  <c r="BB44" i="19"/>
  <c r="AZ44" i="19"/>
  <c r="AX44" i="19"/>
  <c r="AV44" i="19"/>
  <c r="AT44" i="19"/>
  <c r="AQ44" i="19"/>
  <c r="AO44" i="19"/>
  <c r="AF44" i="19"/>
  <c r="W44" i="19"/>
  <c r="P44" i="19"/>
  <c r="K44" i="19"/>
  <c r="G44" i="19"/>
  <c r="C44" i="19"/>
  <c r="BH43" i="19"/>
  <c r="BF43" i="19"/>
  <c r="BD43" i="19"/>
  <c r="BB43" i="19"/>
  <c r="AZ43" i="19"/>
  <c r="AX43" i="19"/>
  <c r="AV43" i="19"/>
  <c r="AT43" i="19"/>
  <c r="AQ43" i="19"/>
  <c r="AO43" i="19"/>
  <c r="AF43" i="19"/>
  <c r="W43" i="19"/>
  <c r="P43" i="19"/>
  <c r="K43" i="19"/>
  <c r="G43" i="19"/>
  <c r="C43" i="19"/>
  <c r="BH42" i="19"/>
  <c r="BF42" i="19"/>
  <c r="BD42" i="19"/>
  <c r="BB42" i="19"/>
  <c r="AZ42" i="19"/>
  <c r="AX42" i="19"/>
  <c r="AV42" i="19"/>
  <c r="AT42" i="19"/>
  <c r="AQ42" i="19"/>
  <c r="AO42" i="19"/>
  <c r="AF42" i="19"/>
  <c r="W42" i="19"/>
  <c r="P42" i="19"/>
  <c r="K42" i="19"/>
  <c r="G42" i="19"/>
  <c r="C42" i="19"/>
  <c r="BH41" i="19"/>
  <c r="BF41" i="19"/>
  <c r="BD41" i="19"/>
  <c r="BB41" i="19"/>
  <c r="AZ41" i="19"/>
  <c r="AX41" i="19"/>
  <c r="AV41" i="19"/>
  <c r="AT41" i="19"/>
  <c r="AQ41" i="19"/>
  <c r="AO41" i="19"/>
  <c r="AF41" i="19"/>
  <c r="W41" i="19"/>
  <c r="P41" i="19"/>
  <c r="K41" i="19"/>
  <c r="G41" i="19"/>
  <c r="C41" i="19"/>
  <c r="BH40" i="19"/>
  <c r="BF40" i="19"/>
  <c r="BD40" i="19"/>
  <c r="BB40" i="19"/>
  <c r="AZ40" i="19"/>
  <c r="AX40" i="19"/>
  <c r="AV40" i="19"/>
  <c r="AT40" i="19"/>
  <c r="AQ40" i="19"/>
  <c r="AO40" i="19"/>
  <c r="AF40" i="19"/>
  <c r="W40" i="19"/>
  <c r="P40" i="19"/>
  <c r="K40" i="19"/>
  <c r="G40" i="19"/>
  <c r="C40" i="19"/>
  <c r="BH39" i="19"/>
  <c r="BF39" i="19"/>
  <c r="BD39" i="19"/>
  <c r="BB39" i="19"/>
  <c r="AZ39" i="19"/>
  <c r="AX39" i="19"/>
  <c r="AV39" i="19"/>
  <c r="AT39" i="19"/>
  <c r="AQ39" i="19"/>
  <c r="AO39" i="19"/>
  <c r="AF39" i="19"/>
  <c r="W39" i="19"/>
  <c r="P39" i="19"/>
  <c r="K39" i="19"/>
  <c r="G39" i="19"/>
  <c r="C39" i="19"/>
  <c r="BH38" i="19"/>
  <c r="BF38" i="19"/>
  <c r="BD38" i="19"/>
  <c r="BB38" i="19"/>
  <c r="AZ38" i="19"/>
  <c r="AX38" i="19"/>
  <c r="AV38" i="19"/>
  <c r="AT38" i="19"/>
  <c r="AQ38" i="19"/>
  <c r="AO38" i="19"/>
  <c r="AF38" i="19"/>
  <c r="W38" i="19"/>
  <c r="P38" i="19"/>
  <c r="K38" i="19"/>
  <c r="G38" i="19"/>
  <c r="C38" i="19"/>
  <c r="BH37" i="19"/>
  <c r="BF37" i="19"/>
  <c r="BD37" i="19"/>
  <c r="BB37" i="19"/>
  <c r="AZ37" i="19"/>
  <c r="AX37" i="19"/>
  <c r="AV37" i="19"/>
  <c r="AT37" i="19"/>
  <c r="AQ37" i="19"/>
  <c r="AO37" i="19"/>
  <c r="AF37" i="19"/>
  <c r="W37" i="19"/>
  <c r="P37" i="19"/>
  <c r="K37" i="19"/>
  <c r="G37" i="19"/>
  <c r="C37" i="19"/>
  <c r="BH36" i="19"/>
  <c r="BF36" i="19"/>
  <c r="BD36" i="19"/>
  <c r="BB36" i="19"/>
  <c r="AZ36" i="19"/>
  <c r="AX36" i="19"/>
  <c r="AV36" i="19"/>
  <c r="AT36" i="19"/>
  <c r="AQ36" i="19"/>
  <c r="AO36" i="19"/>
  <c r="AF36" i="19"/>
  <c r="W36" i="19"/>
  <c r="P36" i="19"/>
  <c r="K36" i="19"/>
  <c r="G36" i="19"/>
  <c r="C36" i="19"/>
  <c r="BH35" i="19"/>
  <c r="BF35" i="19"/>
  <c r="BD35" i="19"/>
  <c r="BB35" i="19"/>
  <c r="AZ35" i="19"/>
  <c r="AX35" i="19"/>
  <c r="AV35" i="19"/>
  <c r="AT35" i="19"/>
  <c r="AQ35" i="19"/>
  <c r="AO35" i="19"/>
  <c r="AF35" i="19"/>
  <c r="W35" i="19"/>
  <c r="P35" i="19"/>
  <c r="K35" i="19"/>
  <c r="G35" i="19"/>
  <c r="C35" i="19"/>
  <c r="BH34" i="19"/>
  <c r="BF34" i="19"/>
  <c r="BD34" i="19"/>
  <c r="BB34" i="19"/>
  <c r="AZ34" i="19"/>
  <c r="AX34" i="19"/>
  <c r="AV34" i="19"/>
  <c r="AT34" i="19"/>
  <c r="AQ34" i="19"/>
  <c r="AO34" i="19"/>
  <c r="AF34" i="19"/>
  <c r="W34" i="19"/>
  <c r="P34" i="19"/>
  <c r="K34" i="19"/>
  <c r="G34" i="19"/>
  <c r="C34" i="19"/>
  <c r="BH33" i="19"/>
  <c r="BF33" i="19"/>
  <c r="BD33" i="19"/>
  <c r="BB33" i="19"/>
  <c r="AZ33" i="19"/>
  <c r="AX33" i="19"/>
  <c r="AV33" i="19"/>
  <c r="AT33" i="19"/>
  <c r="AQ33" i="19"/>
  <c r="AO33" i="19"/>
  <c r="AF33" i="19"/>
  <c r="W33" i="19"/>
  <c r="P33" i="19"/>
  <c r="K33" i="19"/>
  <c r="G33" i="19"/>
  <c r="C33" i="19"/>
  <c r="BH32" i="19"/>
  <c r="BF32" i="19"/>
  <c r="BD32" i="19"/>
  <c r="BB32" i="19"/>
  <c r="AZ32" i="19"/>
  <c r="AX32" i="19"/>
  <c r="AV32" i="19"/>
  <c r="AT32" i="19"/>
  <c r="AQ32" i="19"/>
  <c r="AO32" i="19"/>
  <c r="AF32" i="19"/>
  <c r="W32" i="19"/>
  <c r="P32" i="19"/>
  <c r="K32" i="19"/>
  <c r="G32" i="19"/>
  <c r="C32" i="19"/>
  <c r="BH31" i="19"/>
  <c r="BF31" i="19"/>
  <c r="BD31" i="19"/>
  <c r="BB31" i="19"/>
  <c r="AZ31" i="19"/>
  <c r="AX31" i="19"/>
  <c r="AV31" i="19"/>
  <c r="AT31" i="19"/>
  <c r="AQ31" i="19"/>
  <c r="AO31" i="19"/>
  <c r="AF31" i="19"/>
  <c r="W31" i="19"/>
  <c r="P31" i="19"/>
  <c r="K31" i="19"/>
  <c r="G31" i="19"/>
  <c r="C31" i="19"/>
  <c r="BH30" i="19"/>
  <c r="BF30" i="19"/>
  <c r="BD30" i="19"/>
  <c r="BB30" i="19"/>
  <c r="AZ30" i="19"/>
  <c r="AX30" i="19"/>
  <c r="AV30" i="19"/>
  <c r="AT30" i="19"/>
  <c r="AQ30" i="19"/>
  <c r="AO30" i="19"/>
  <c r="AF30" i="19"/>
  <c r="W30" i="19"/>
  <c r="P30" i="19"/>
  <c r="K30" i="19"/>
  <c r="G30" i="19"/>
  <c r="C30" i="19"/>
  <c r="BH29" i="19"/>
  <c r="BF29" i="19"/>
  <c r="BD29" i="19"/>
  <c r="BB29" i="19"/>
  <c r="AZ29" i="19"/>
  <c r="AX29" i="19"/>
  <c r="AV29" i="19"/>
  <c r="AT29" i="19"/>
  <c r="AQ29" i="19"/>
  <c r="AO29" i="19"/>
  <c r="AF29" i="19"/>
  <c r="W29" i="19"/>
  <c r="P29" i="19"/>
  <c r="K29" i="19"/>
  <c r="G29" i="19"/>
  <c r="C29" i="19"/>
  <c r="BH28" i="19"/>
  <c r="BF28" i="19"/>
  <c r="BD28" i="19"/>
  <c r="BB28" i="19"/>
  <c r="AZ28" i="19"/>
  <c r="AX28" i="19"/>
  <c r="AV28" i="19"/>
  <c r="AT28" i="19"/>
  <c r="AQ28" i="19"/>
  <c r="AO28" i="19"/>
  <c r="AF28" i="19"/>
  <c r="W28" i="19"/>
  <c r="P28" i="19"/>
  <c r="K28" i="19"/>
  <c r="G28" i="19"/>
  <c r="C28" i="19"/>
  <c r="BH27" i="19"/>
  <c r="BF27" i="19"/>
  <c r="BD27" i="19"/>
  <c r="BB27" i="19"/>
  <c r="AZ27" i="19"/>
  <c r="AX27" i="19"/>
  <c r="AV27" i="19"/>
  <c r="AT27" i="19"/>
  <c r="AQ27" i="19"/>
  <c r="AO27" i="19"/>
  <c r="AF27" i="19"/>
  <c r="W27" i="19"/>
  <c r="P27" i="19"/>
  <c r="K27" i="19"/>
  <c r="G27" i="19"/>
  <c r="C27" i="19"/>
  <c r="BH26" i="19"/>
  <c r="BF26" i="19"/>
  <c r="BD26" i="19"/>
  <c r="BB26" i="19"/>
  <c r="AZ26" i="19"/>
  <c r="AX26" i="19"/>
  <c r="AV26" i="19"/>
  <c r="AT26" i="19"/>
  <c r="AQ26" i="19"/>
  <c r="AO26" i="19"/>
  <c r="AF26" i="19"/>
  <c r="W26" i="19"/>
  <c r="P26" i="19"/>
  <c r="K26" i="19"/>
  <c r="G26" i="19"/>
  <c r="C26" i="19"/>
  <c r="F21" i="19"/>
  <c r="F20" i="19"/>
  <c r="F18" i="19"/>
  <c r="F17" i="19"/>
  <c r="F16" i="19"/>
  <c r="F15" i="19"/>
  <c r="F14" i="19"/>
  <c r="F13" i="19"/>
  <c r="F12" i="19"/>
  <c r="F11" i="19"/>
  <c r="F10" i="19"/>
  <c r="R9" i="19"/>
  <c r="F9" i="19"/>
  <c r="F8" i="19"/>
  <c r="F7" i="19"/>
  <c r="F6" i="19"/>
  <c r="F5" i="19"/>
  <c r="F4" i="19"/>
  <c r="F3" i="19"/>
  <c r="BP95" i="11"/>
  <c r="BP94" i="11"/>
  <c r="BP93" i="11"/>
  <c r="BP92" i="11"/>
  <c r="BP91" i="11"/>
  <c r="BP90" i="11"/>
  <c r="BP89" i="11"/>
  <c r="BP88" i="11"/>
  <c r="BP87" i="11"/>
  <c r="BP86" i="11"/>
  <c r="BP85" i="11"/>
  <c r="BP84" i="11"/>
  <c r="BP83" i="11"/>
  <c r="BP82" i="11"/>
  <c r="BP81" i="11"/>
  <c r="BP80" i="11"/>
  <c r="BP79" i="11"/>
  <c r="BP78" i="11"/>
  <c r="BP77" i="11"/>
  <c r="BP76" i="11"/>
  <c r="BP75" i="11"/>
  <c r="BP74" i="11"/>
  <c r="BP73" i="11"/>
  <c r="BP72" i="11"/>
  <c r="BP71" i="11"/>
  <c r="BP70" i="11"/>
  <c r="BP69" i="11"/>
  <c r="BP68" i="11"/>
  <c r="BP67" i="11"/>
  <c r="BP66" i="11"/>
  <c r="BP65" i="11"/>
  <c r="BP64" i="11"/>
  <c r="BP63" i="11"/>
  <c r="BP62" i="11"/>
  <c r="BP61" i="11"/>
  <c r="BP60" i="11"/>
  <c r="BP59" i="11"/>
  <c r="BP58" i="11"/>
  <c r="BP57" i="11"/>
  <c r="BP56" i="11"/>
  <c r="BP55" i="11"/>
  <c r="BP54" i="11"/>
  <c r="BP53" i="11"/>
  <c r="BP52" i="11"/>
  <c r="BP51" i="11"/>
  <c r="BP50" i="11"/>
  <c r="BP49" i="11"/>
  <c r="BP48" i="11"/>
  <c r="BP47" i="11"/>
  <c r="BP46" i="11"/>
  <c r="BP45" i="11"/>
  <c r="BP44" i="11"/>
  <c r="BP43" i="11"/>
  <c r="BP42" i="11"/>
  <c r="BP41" i="11"/>
  <c r="BP40" i="11"/>
  <c r="BP39" i="11"/>
  <c r="BP38" i="11"/>
  <c r="BP37" i="11"/>
  <c r="BP36" i="11"/>
  <c r="BP35" i="11"/>
  <c r="BP34" i="11"/>
  <c r="BP33" i="11"/>
  <c r="BP32" i="11"/>
  <c r="BP31" i="11"/>
  <c r="BP30" i="11"/>
  <c r="BP29" i="11"/>
  <c r="BP28" i="11"/>
  <c r="BP27" i="11"/>
  <c r="BP26" i="11"/>
  <c r="BN95" i="11"/>
  <c r="BN94" i="11"/>
  <c r="BN93" i="11"/>
  <c r="BN92" i="11"/>
  <c r="BN91" i="11"/>
  <c r="BN90" i="11"/>
  <c r="BN89" i="11"/>
  <c r="BN88" i="11"/>
  <c r="BN87" i="11"/>
  <c r="BN86" i="11"/>
  <c r="BN85" i="11"/>
  <c r="BN84" i="11"/>
  <c r="BN83" i="11"/>
  <c r="BN82" i="11"/>
  <c r="BN81" i="11"/>
  <c r="BN80" i="11"/>
  <c r="BN79" i="11"/>
  <c r="BN78" i="11"/>
  <c r="BN77" i="11"/>
  <c r="BN76" i="11"/>
  <c r="BN75" i="11"/>
  <c r="BN74" i="11"/>
  <c r="BN73" i="11"/>
  <c r="BN72" i="11"/>
  <c r="BN71" i="11"/>
  <c r="BN70" i="11"/>
  <c r="BN69" i="11"/>
  <c r="BN68" i="11"/>
  <c r="BN67" i="11"/>
  <c r="BN66" i="11"/>
  <c r="BN65" i="11"/>
  <c r="BN64" i="11"/>
  <c r="BN63" i="11"/>
  <c r="BN62" i="11"/>
  <c r="BN61" i="11"/>
  <c r="BN60" i="11"/>
  <c r="BN59" i="11"/>
  <c r="BN58" i="11"/>
  <c r="BN57" i="11"/>
  <c r="BN56" i="11"/>
  <c r="BN55" i="11"/>
  <c r="BN54" i="11"/>
  <c r="BN53" i="11"/>
  <c r="BN52" i="11"/>
  <c r="BN51" i="11"/>
  <c r="BN50" i="11"/>
  <c r="BN49" i="11"/>
  <c r="BN48" i="11"/>
  <c r="BN47" i="11"/>
  <c r="BN46" i="11"/>
  <c r="BN45" i="11"/>
  <c r="BN44" i="11"/>
  <c r="BN43" i="11"/>
  <c r="BN42" i="11"/>
  <c r="BN41" i="11"/>
  <c r="BN40" i="11"/>
  <c r="BN39" i="11"/>
  <c r="BN38" i="11"/>
  <c r="BN37" i="11"/>
  <c r="BN36" i="11"/>
  <c r="BN35" i="11"/>
  <c r="BN34" i="11"/>
  <c r="BN33" i="11"/>
  <c r="BN32" i="11"/>
  <c r="BN31" i="11"/>
  <c r="BN30" i="11"/>
  <c r="BN29" i="11"/>
  <c r="BN28" i="11"/>
  <c r="BN27" i="11"/>
  <c r="BN26" i="11"/>
  <c r="BL95" i="11"/>
  <c r="BJ95" i="11"/>
  <c r="BL94" i="11"/>
  <c r="BJ94" i="11"/>
  <c r="BL93" i="11"/>
  <c r="BJ93" i="11"/>
  <c r="BL92" i="11"/>
  <c r="BJ92" i="11"/>
  <c r="BL91" i="11"/>
  <c r="BJ91" i="11"/>
  <c r="BL90" i="11"/>
  <c r="BJ90" i="11"/>
  <c r="BL89" i="11"/>
  <c r="BJ89" i="11"/>
  <c r="BL88" i="11"/>
  <c r="BJ88" i="11"/>
  <c r="BL87" i="11"/>
  <c r="BJ87" i="11"/>
  <c r="BL86" i="11"/>
  <c r="BJ86" i="11"/>
  <c r="BL85" i="11"/>
  <c r="BJ85" i="11"/>
  <c r="BL84" i="11"/>
  <c r="BJ84" i="11"/>
  <c r="BL83" i="11"/>
  <c r="BJ83" i="11"/>
  <c r="BL82" i="11"/>
  <c r="BJ82" i="11"/>
  <c r="BL81" i="11"/>
  <c r="BJ81" i="11"/>
  <c r="BL80" i="11"/>
  <c r="BJ80" i="11"/>
  <c r="BL79" i="11"/>
  <c r="BJ79" i="11"/>
  <c r="BL78" i="11"/>
  <c r="BJ78" i="11"/>
  <c r="BL77" i="11"/>
  <c r="BJ77" i="11"/>
  <c r="BL76" i="11"/>
  <c r="BJ76" i="11"/>
  <c r="BL75" i="11"/>
  <c r="BJ75" i="11"/>
  <c r="BL74" i="11"/>
  <c r="BJ74" i="11"/>
  <c r="BL73" i="11"/>
  <c r="BJ73" i="11"/>
  <c r="BL72" i="11"/>
  <c r="BJ72" i="11"/>
  <c r="BL71" i="11"/>
  <c r="BJ71" i="11"/>
  <c r="BL70" i="11"/>
  <c r="BJ70" i="11"/>
  <c r="BL69" i="11"/>
  <c r="BJ69" i="11"/>
  <c r="BL68" i="11"/>
  <c r="BJ68" i="11"/>
  <c r="BL67" i="11"/>
  <c r="BJ67" i="11"/>
  <c r="BL66" i="11"/>
  <c r="BJ66" i="11"/>
  <c r="BL65" i="11"/>
  <c r="BJ65" i="11"/>
  <c r="BL64" i="11"/>
  <c r="BJ64" i="11"/>
  <c r="BL63" i="11"/>
  <c r="BJ63" i="11"/>
  <c r="BL62" i="11"/>
  <c r="BJ62" i="11"/>
  <c r="BL61" i="11"/>
  <c r="BJ61" i="11"/>
  <c r="BL60" i="11"/>
  <c r="BJ60" i="11"/>
  <c r="BL59" i="11"/>
  <c r="BJ59" i="11"/>
  <c r="BL58" i="11"/>
  <c r="BJ58" i="11"/>
  <c r="BL57" i="11"/>
  <c r="BJ57" i="11"/>
  <c r="BL56" i="11"/>
  <c r="BJ56" i="11"/>
  <c r="BL55" i="11"/>
  <c r="BJ55" i="11"/>
  <c r="BL54" i="11"/>
  <c r="BJ54" i="11"/>
  <c r="BL53" i="11"/>
  <c r="BJ53" i="11"/>
  <c r="BL52" i="11"/>
  <c r="BJ52" i="11"/>
  <c r="BL51" i="11"/>
  <c r="BJ51" i="11"/>
  <c r="BL50" i="11"/>
  <c r="BJ50" i="11"/>
  <c r="BL49" i="11"/>
  <c r="BJ49" i="11"/>
  <c r="BL48" i="11"/>
  <c r="BJ48" i="11"/>
  <c r="BL47" i="11"/>
  <c r="BJ47" i="11"/>
  <c r="BL46" i="11"/>
  <c r="BJ46" i="11"/>
  <c r="BL45" i="11"/>
  <c r="BJ45" i="11"/>
  <c r="BL44" i="11"/>
  <c r="BJ44" i="11"/>
  <c r="BL43" i="11"/>
  <c r="BJ43" i="11"/>
  <c r="BL42" i="11"/>
  <c r="BJ42" i="11"/>
  <c r="BL41" i="11"/>
  <c r="BJ41" i="11"/>
  <c r="BL40" i="11"/>
  <c r="BJ40" i="11"/>
  <c r="BL39" i="11"/>
  <c r="BJ39" i="11"/>
  <c r="BL38" i="11"/>
  <c r="BJ38" i="11"/>
  <c r="BL37" i="11"/>
  <c r="BJ37" i="11"/>
  <c r="BL36" i="11"/>
  <c r="BJ36" i="11"/>
  <c r="BL35" i="11"/>
  <c r="BJ35" i="11"/>
  <c r="BL34" i="11"/>
  <c r="BJ34" i="11"/>
  <c r="BL33" i="11"/>
  <c r="BJ33" i="11"/>
  <c r="BL32" i="11"/>
  <c r="BJ32" i="11"/>
  <c r="BL31" i="11"/>
  <c r="BJ31" i="11"/>
  <c r="BL30" i="11"/>
  <c r="BJ30" i="11"/>
  <c r="BL29" i="11"/>
  <c r="BJ29" i="11"/>
  <c r="BL28" i="11"/>
  <c r="BJ28" i="11"/>
  <c r="BL27" i="11"/>
  <c r="BJ27" i="11"/>
  <c r="BL26" i="11"/>
  <c r="BJ26" i="11"/>
  <c r="F9" i="11"/>
  <c r="F21" i="11"/>
  <c r="F20" i="11"/>
  <c r="F18" i="11"/>
  <c r="F17" i="11"/>
  <c r="F16" i="11"/>
  <c r="F15" i="11"/>
  <c r="F14" i="11"/>
  <c r="F13" i="11"/>
  <c r="F12" i="11"/>
  <c r="F11" i="11"/>
  <c r="F10" i="11"/>
  <c r="R9" i="11"/>
  <c r="F4" i="11"/>
  <c r="F5" i="11"/>
  <c r="F6" i="11"/>
  <c r="F7" i="11"/>
  <c r="F8" i="11"/>
  <c r="F3" i="11"/>
  <c r="AX95" i="11"/>
  <c r="AX94" i="11"/>
  <c r="AX93" i="11"/>
  <c r="AX92" i="11"/>
  <c r="AX91" i="11"/>
  <c r="AX90" i="11"/>
  <c r="AX89" i="11"/>
  <c r="AX88" i="11"/>
  <c r="AX87" i="11"/>
  <c r="AX86" i="11"/>
  <c r="AX85" i="11"/>
  <c r="AX84" i="11"/>
  <c r="AX83" i="11"/>
  <c r="AX82" i="11"/>
  <c r="AX81" i="11"/>
  <c r="AX80" i="11"/>
  <c r="AX79" i="11"/>
  <c r="AX78" i="11"/>
  <c r="AX77" i="11"/>
  <c r="AX76" i="11"/>
  <c r="AX75" i="11"/>
  <c r="AX74" i="11"/>
  <c r="AX73" i="11"/>
  <c r="AX72" i="11"/>
  <c r="AX71" i="11"/>
  <c r="AX70" i="11"/>
  <c r="AX69" i="11"/>
  <c r="AX68" i="11"/>
  <c r="AX67" i="11"/>
  <c r="AX66" i="11"/>
  <c r="AX65" i="11"/>
  <c r="AX64" i="11"/>
  <c r="AX63" i="11"/>
  <c r="AX62" i="11"/>
  <c r="AX61" i="11"/>
  <c r="AX60" i="11"/>
  <c r="AX59" i="11"/>
  <c r="AX58" i="11"/>
  <c r="AX57" i="11"/>
  <c r="AX56" i="11"/>
  <c r="AX55" i="11"/>
  <c r="AX54" i="11"/>
  <c r="AX53" i="11"/>
  <c r="AX52" i="11"/>
  <c r="AX51" i="11"/>
  <c r="AX50" i="11"/>
  <c r="AX49" i="11"/>
  <c r="AX48" i="11"/>
  <c r="AX47" i="11"/>
  <c r="AX46" i="11"/>
  <c r="AX45" i="11"/>
  <c r="AX44" i="11"/>
  <c r="AX43" i="11"/>
  <c r="AX42" i="11"/>
  <c r="AX41" i="11"/>
  <c r="AX40" i="11"/>
  <c r="AX39" i="11"/>
  <c r="AX38" i="11"/>
  <c r="AX37" i="11"/>
  <c r="AX36" i="11"/>
  <c r="AX35" i="11"/>
  <c r="AX34" i="11"/>
  <c r="AX33" i="11"/>
  <c r="AX32" i="11"/>
  <c r="AX31" i="11"/>
  <c r="AX30" i="11"/>
  <c r="AX29" i="11"/>
  <c r="AX28" i="11"/>
  <c r="AX27" i="11"/>
  <c r="AX26" i="11"/>
  <c r="O3" i="3"/>
  <c r="O4" i="3"/>
  <c r="O5" i="3"/>
  <c r="O6" i="3"/>
  <c r="O7" i="3"/>
  <c r="O8" i="3"/>
  <c r="O9" i="3"/>
  <c r="O10" i="3"/>
  <c r="O11" i="3"/>
  <c r="O12" i="3"/>
  <c r="O13" i="3"/>
  <c r="O14" i="3"/>
  <c r="O15" i="3"/>
  <c r="O16" i="3"/>
  <c r="O17" i="3"/>
  <c r="O18" i="3"/>
  <c r="O19" i="3"/>
  <c r="Q17" i="3"/>
  <c r="Q16" i="3"/>
  <c r="Q15" i="3"/>
  <c r="Q14" i="3"/>
  <c r="Q13" i="3"/>
  <c r="BH95" i="11"/>
  <c r="BH94" i="11"/>
  <c r="BH93" i="11"/>
  <c r="BH92" i="11"/>
  <c r="BH91" i="11"/>
  <c r="BH90" i="11"/>
  <c r="BH89" i="11"/>
  <c r="BH88" i="11"/>
  <c r="BH87" i="11"/>
  <c r="BH86" i="11"/>
  <c r="BH85" i="11"/>
  <c r="BH84" i="11"/>
  <c r="BH83" i="11"/>
  <c r="BH82" i="11"/>
  <c r="BH81" i="11"/>
  <c r="BH80" i="11"/>
  <c r="BH79" i="11"/>
  <c r="BH78" i="11"/>
  <c r="BH77" i="11"/>
  <c r="BH76" i="11"/>
  <c r="BH75" i="11"/>
  <c r="BH74" i="11"/>
  <c r="BH73" i="11"/>
  <c r="BH72" i="11"/>
  <c r="BH71" i="11"/>
  <c r="BH70" i="11"/>
  <c r="BH69" i="11"/>
  <c r="BH68" i="11"/>
  <c r="BH67" i="11"/>
  <c r="BH66" i="11"/>
  <c r="BH65" i="11"/>
  <c r="BH64" i="11"/>
  <c r="BH63" i="11"/>
  <c r="BH62" i="11"/>
  <c r="BH61" i="11"/>
  <c r="BH60" i="11"/>
  <c r="BH59" i="11"/>
  <c r="BH58" i="11"/>
  <c r="BH57" i="11"/>
  <c r="BH56" i="11"/>
  <c r="BH55" i="11"/>
  <c r="BH54" i="11"/>
  <c r="BH53" i="11"/>
  <c r="BH52" i="11"/>
  <c r="BH51" i="11"/>
  <c r="BH50" i="11"/>
  <c r="BH49" i="11"/>
  <c r="BH48" i="11"/>
  <c r="BH47" i="11"/>
  <c r="BH46" i="11"/>
  <c r="BH45" i="11"/>
  <c r="BH44" i="11"/>
  <c r="BH43" i="11"/>
  <c r="BH42" i="11"/>
  <c r="BH41" i="11"/>
  <c r="BH40" i="11"/>
  <c r="BH39" i="11"/>
  <c r="BH38" i="11"/>
  <c r="BH37" i="11"/>
  <c r="BH36" i="11"/>
  <c r="BH35" i="11"/>
  <c r="BH34" i="11"/>
  <c r="BH33" i="11"/>
  <c r="BH32" i="11"/>
  <c r="BH31" i="11"/>
  <c r="BH30" i="11"/>
  <c r="BH29" i="11"/>
  <c r="BH28" i="11"/>
  <c r="BH27" i="11"/>
  <c r="BH26" i="11"/>
  <c r="BB95" i="11"/>
  <c r="BB94" i="11"/>
  <c r="BB93" i="11"/>
  <c r="BB92" i="11"/>
  <c r="BB91" i="11"/>
  <c r="BB90" i="11"/>
  <c r="BB89" i="11"/>
  <c r="BB88" i="11"/>
  <c r="BB87" i="11"/>
  <c r="BB86" i="11"/>
  <c r="BB85" i="11"/>
  <c r="BB84" i="11"/>
  <c r="BB83" i="11"/>
  <c r="BB82" i="11"/>
  <c r="BB81" i="11"/>
  <c r="BB80" i="11"/>
  <c r="BB79" i="11"/>
  <c r="BB78" i="11"/>
  <c r="BB77" i="11"/>
  <c r="BB76" i="11"/>
  <c r="BB75" i="11"/>
  <c r="BB74" i="11"/>
  <c r="BB73" i="11"/>
  <c r="BB72" i="11"/>
  <c r="BB71" i="11"/>
  <c r="BB70" i="11"/>
  <c r="BB69" i="11"/>
  <c r="BB68" i="11"/>
  <c r="BB67" i="11"/>
  <c r="BB66" i="11"/>
  <c r="BB65" i="11"/>
  <c r="BB64" i="11"/>
  <c r="BB63" i="11"/>
  <c r="BB62" i="11"/>
  <c r="BB61" i="11"/>
  <c r="BB60" i="11"/>
  <c r="BB59" i="11"/>
  <c r="BB58" i="11"/>
  <c r="BB57" i="11"/>
  <c r="BB56" i="11"/>
  <c r="BB55" i="11"/>
  <c r="BB54" i="11"/>
  <c r="BB53"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BB28" i="11"/>
  <c r="BB27" i="11"/>
  <c r="BB2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8" i="11"/>
  <c r="AZ47" i="11"/>
  <c r="AZ46" i="11"/>
  <c r="AZ45" i="11"/>
  <c r="AZ44" i="11"/>
  <c r="AZ43" i="11"/>
  <c r="AZ42" i="11"/>
  <c r="AZ41" i="11"/>
  <c r="AZ40" i="11"/>
  <c r="AZ39" i="11"/>
  <c r="AZ38" i="11"/>
  <c r="AZ37" i="11"/>
  <c r="AZ36" i="11"/>
  <c r="AZ35" i="11"/>
  <c r="AZ34" i="11"/>
  <c r="AZ33" i="11"/>
  <c r="AZ32" i="11"/>
  <c r="AZ31" i="11"/>
  <c r="AZ30" i="11"/>
  <c r="AZ29" i="11"/>
  <c r="AZ28" i="11"/>
  <c r="AZ27" i="11"/>
  <c r="AZ26" i="11"/>
  <c r="BD95" i="11"/>
  <c r="BD94" i="11"/>
  <c r="BD93" i="11"/>
  <c r="BD92" i="11"/>
  <c r="BD91" i="11"/>
  <c r="BD90" i="11"/>
  <c r="BD89" i="11"/>
  <c r="BD88" i="11"/>
  <c r="BD87" i="11"/>
  <c r="BD86" i="11"/>
  <c r="BD85" i="11"/>
  <c r="BD84" i="11"/>
  <c r="BD83" i="11"/>
  <c r="BD82" i="11"/>
  <c r="BD81" i="11"/>
  <c r="BD80" i="11"/>
  <c r="BD79" i="11"/>
  <c r="BD78" i="11"/>
  <c r="BD77" i="11"/>
  <c r="BD76" i="11"/>
  <c r="BD75" i="11"/>
  <c r="BD74" i="11"/>
  <c r="BD73" i="11"/>
  <c r="BD72" i="11"/>
  <c r="BD71" i="11"/>
  <c r="BD70" i="11"/>
  <c r="BD69" i="11"/>
  <c r="BD68" i="11"/>
  <c r="BD67" i="11"/>
  <c r="BD66" i="11"/>
  <c r="BD65" i="11"/>
  <c r="BD64" i="11"/>
  <c r="BD63" i="11"/>
  <c r="BD62" i="11"/>
  <c r="BD61" i="11"/>
  <c r="BD60" i="11"/>
  <c r="BD59" i="11"/>
  <c r="BD58" i="11"/>
  <c r="BD57" i="11"/>
  <c r="BD56" i="11"/>
  <c r="BD55" i="11"/>
  <c r="BD54" i="11"/>
  <c r="BD53" i="11"/>
  <c r="BD52" i="11"/>
  <c r="BD51" i="11"/>
  <c r="BD50" i="11"/>
  <c r="BD49" i="11"/>
  <c r="BD48" i="11"/>
  <c r="BD47" i="11"/>
  <c r="BD46" i="11"/>
  <c r="BD45" i="11"/>
  <c r="BD44" i="11"/>
  <c r="BD43" i="11"/>
  <c r="BD42" i="11"/>
  <c r="BD41" i="11"/>
  <c r="BD40" i="11"/>
  <c r="BD39" i="11"/>
  <c r="BD38" i="11"/>
  <c r="BD37" i="11"/>
  <c r="BD36" i="11"/>
  <c r="BD35" i="11"/>
  <c r="BD34" i="11"/>
  <c r="BD33" i="11"/>
  <c r="BD32" i="11"/>
  <c r="BD31" i="11"/>
  <c r="BD30" i="11"/>
  <c r="BD29" i="11"/>
  <c r="BD28" i="11"/>
  <c r="BD27" i="11"/>
  <c r="BD26" i="11"/>
  <c r="AQ28" i="11"/>
  <c r="AQ29" i="11"/>
  <c r="AQ30" i="11"/>
  <c r="AQ31" i="11"/>
  <c r="AQ32" i="11"/>
  <c r="AQ33" i="11"/>
  <c r="AQ34" i="11"/>
  <c r="AQ35" i="11"/>
  <c r="AQ36" i="11"/>
  <c r="AQ37" i="11"/>
  <c r="AQ38" i="11"/>
  <c r="AQ39" i="11"/>
  <c r="AQ40" i="11"/>
  <c r="AQ41" i="11"/>
  <c r="AQ42" i="11"/>
  <c r="AQ43" i="11"/>
  <c r="AQ44" i="11"/>
  <c r="AQ45" i="11"/>
  <c r="AQ46" i="11"/>
  <c r="AQ47" i="11"/>
  <c r="AQ48" i="11"/>
  <c r="AQ49" i="11"/>
  <c r="AQ50" i="11"/>
  <c r="AQ51" i="11"/>
  <c r="AQ52" i="11"/>
  <c r="AQ53" i="11"/>
  <c r="AQ54" i="11"/>
  <c r="AQ55" i="11"/>
  <c r="AQ56" i="11"/>
  <c r="AQ57" i="11"/>
  <c r="AQ58" i="11"/>
  <c r="AQ59" i="11"/>
  <c r="AQ60" i="11"/>
  <c r="AQ61" i="11"/>
  <c r="AQ62" i="11"/>
  <c r="AQ63" i="11"/>
  <c r="AQ64" i="11"/>
  <c r="AQ65" i="11"/>
  <c r="AQ66" i="11"/>
  <c r="AQ67" i="11"/>
  <c r="AQ68" i="11"/>
  <c r="AQ69" i="11"/>
  <c r="AQ70" i="11"/>
  <c r="AQ71" i="11"/>
  <c r="AQ72" i="11"/>
  <c r="AQ73" i="11"/>
  <c r="AQ74" i="11"/>
  <c r="AQ75" i="11"/>
  <c r="AQ76" i="11"/>
  <c r="AQ77" i="11"/>
  <c r="AQ78" i="11"/>
  <c r="AQ79" i="11"/>
  <c r="AQ80" i="11"/>
  <c r="AQ81" i="11"/>
  <c r="AQ82" i="11"/>
  <c r="AQ83" i="11"/>
  <c r="AQ84" i="11"/>
  <c r="AQ85" i="11"/>
  <c r="AQ86" i="11"/>
  <c r="AQ87" i="11"/>
  <c r="AQ88" i="11"/>
  <c r="AQ89" i="11"/>
  <c r="AQ90" i="11"/>
  <c r="AQ91" i="11"/>
  <c r="AQ92" i="11"/>
  <c r="AQ93" i="11"/>
  <c r="AQ94"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BF26" i="11"/>
  <c r="BF27" i="11"/>
  <c r="BF28" i="11"/>
  <c r="BF29" i="11"/>
  <c r="BF30" i="11"/>
  <c r="BF31" i="11"/>
  <c r="BF32" i="11"/>
  <c r="BF33" i="11"/>
  <c r="BF34" i="11"/>
  <c r="BF35" i="11"/>
  <c r="BF36" i="11"/>
  <c r="BF37" i="11"/>
  <c r="N3" i="3"/>
  <c r="Q3" i="3"/>
  <c r="N4" i="3"/>
  <c r="P4" i="3" s="1"/>
  <c r="N5" i="3"/>
  <c r="P5" i="3" s="1"/>
  <c r="N6" i="3"/>
  <c r="P6" i="3" s="1"/>
  <c r="N7" i="3"/>
  <c r="P7" i="3"/>
  <c r="N8" i="3"/>
  <c r="P8" i="3" s="1"/>
  <c r="N9" i="3"/>
  <c r="P9" i="3" s="1"/>
  <c r="N10" i="3"/>
  <c r="P10" i="3" s="1"/>
  <c r="N11" i="3"/>
  <c r="P11" i="3" s="1"/>
  <c r="N12" i="3"/>
  <c r="N13" i="3"/>
  <c r="P13" i="3" s="1"/>
  <c r="N14" i="3"/>
  <c r="P14" i="3" s="1"/>
  <c r="N15" i="3"/>
  <c r="P15" i="3" s="1"/>
  <c r="N16" i="3"/>
  <c r="P16" i="3" s="1"/>
  <c r="N17" i="3"/>
  <c r="P17" i="3" s="1"/>
  <c r="N18" i="3"/>
  <c r="P18" i="3" s="1"/>
  <c r="N19" i="3"/>
  <c r="P19" i="3" s="1"/>
  <c r="N20" i="3"/>
  <c r="O20" i="3"/>
  <c r="N21" i="3"/>
  <c r="O21" i="3"/>
  <c r="N22" i="3"/>
  <c r="O22" i="3"/>
  <c r="N23" i="3"/>
  <c r="P23" i="3" s="1"/>
  <c r="O23" i="3"/>
  <c r="N24" i="3"/>
  <c r="O24" i="3"/>
  <c r="N25" i="3"/>
  <c r="O25" i="3"/>
  <c r="N26" i="3"/>
  <c r="O26" i="3"/>
  <c r="N27" i="3"/>
  <c r="O27" i="3"/>
  <c r="N28" i="3"/>
  <c r="O28" i="3"/>
  <c r="N29" i="3"/>
  <c r="O29" i="3"/>
  <c r="N30" i="3"/>
  <c r="O30" i="3"/>
  <c r="N31" i="3"/>
  <c r="O31" i="3"/>
  <c r="N32" i="3"/>
  <c r="O32" i="3"/>
  <c r="N33" i="3"/>
  <c r="O33" i="3"/>
  <c r="N34" i="3"/>
  <c r="O34" i="3"/>
  <c r="N35" i="3"/>
  <c r="P35" i="3" s="1"/>
  <c r="O35" i="3"/>
  <c r="N36" i="3"/>
  <c r="O36" i="3"/>
  <c r="N37" i="3"/>
  <c r="O37" i="3"/>
  <c r="N38" i="3"/>
  <c r="P38" i="3" s="1"/>
  <c r="O38" i="3"/>
  <c r="N39" i="3"/>
  <c r="P39" i="3" s="1"/>
  <c r="O39" i="3"/>
  <c r="N40" i="3"/>
  <c r="O40" i="3"/>
  <c r="N41" i="3"/>
  <c r="O41" i="3"/>
  <c r="N42" i="3"/>
  <c r="P42" i="3" s="1"/>
  <c r="O42" i="3"/>
  <c r="N43" i="3"/>
  <c r="P43" i="3" s="1"/>
  <c r="O43" i="3"/>
  <c r="N44" i="3"/>
  <c r="O44" i="3"/>
  <c r="N45" i="3"/>
  <c r="P45" i="3" s="1"/>
  <c r="O45" i="3"/>
  <c r="N46" i="3"/>
  <c r="O46" i="3"/>
  <c r="P46" i="3" s="1"/>
  <c r="N47" i="3"/>
  <c r="O47" i="3"/>
  <c r="N48" i="3"/>
  <c r="O48" i="3"/>
  <c r="P48" i="3" s="1"/>
  <c r="N49" i="3"/>
  <c r="O49" i="3"/>
  <c r="N50" i="3"/>
  <c r="P50" i="3" s="1"/>
  <c r="O50" i="3"/>
  <c r="N51" i="3"/>
  <c r="O51" i="3"/>
  <c r="N52" i="3"/>
  <c r="O52" i="3"/>
  <c r="N53" i="3"/>
  <c r="P53" i="3" s="1"/>
  <c r="O53" i="3"/>
  <c r="N54" i="3"/>
  <c r="O54" i="3"/>
  <c r="N55" i="3"/>
  <c r="O55" i="3"/>
  <c r="N56" i="3"/>
  <c r="O56" i="3"/>
  <c r="N57" i="3"/>
  <c r="P57" i="3" s="1"/>
  <c r="O57" i="3"/>
  <c r="N58" i="3"/>
  <c r="P58" i="3" s="1"/>
  <c r="O58" i="3"/>
  <c r="N59" i="3"/>
  <c r="O59" i="3"/>
  <c r="N60" i="3"/>
  <c r="O60" i="3"/>
  <c r="N61" i="3"/>
  <c r="P61" i="3" s="1"/>
  <c r="O61" i="3"/>
  <c r="N62" i="3"/>
  <c r="P62" i="3" s="1"/>
  <c r="O62" i="3"/>
  <c r="N63" i="3"/>
  <c r="P63" i="3" s="1"/>
  <c r="O63" i="3"/>
  <c r="N64" i="3"/>
  <c r="O64" i="3"/>
  <c r="N65" i="3"/>
  <c r="O65" i="3"/>
  <c r="N66" i="3"/>
  <c r="P66" i="3" s="1"/>
  <c r="O66" i="3"/>
  <c r="N67" i="3"/>
  <c r="P67" i="3" s="1"/>
  <c r="O67" i="3"/>
  <c r="N68" i="3"/>
  <c r="P68" i="3"/>
  <c r="O68" i="3"/>
  <c r="N69" i="3"/>
  <c r="O69" i="3"/>
  <c r="N70" i="3"/>
  <c r="O70" i="3"/>
  <c r="N71" i="3"/>
  <c r="O71" i="3"/>
  <c r="N72" i="3"/>
  <c r="O72" i="3"/>
  <c r="Q4" i="3"/>
  <c r="Q5" i="3"/>
  <c r="Q6" i="3"/>
  <c r="Q7" i="3"/>
  <c r="Q8" i="3"/>
  <c r="Q9" i="3"/>
  <c r="Q10" i="3"/>
  <c r="Q11" i="3"/>
  <c r="Q12" i="3"/>
  <c r="A7" i="3"/>
  <c r="A8" i="3"/>
  <c r="A3" i="3"/>
  <c r="B3" i="3"/>
  <c r="A4" i="3"/>
  <c r="A5" i="3"/>
  <c r="A6" i="3"/>
  <c r="D3" i="3"/>
  <c r="E3" i="3"/>
  <c r="D4" i="3"/>
  <c r="E4" i="3"/>
  <c r="D5" i="3"/>
  <c r="E5" i="3"/>
  <c r="F5" i="3" s="1"/>
  <c r="D6" i="3"/>
  <c r="E6" i="3"/>
  <c r="F6" i="3" s="1"/>
  <c r="G3" i="3"/>
  <c r="I3" i="3"/>
  <c r="J3" i="3"/>
  <c r="K3" i="3" s="1"/>
  <c r="I4" i="3"/>
  <c r="J4" i="3"/>
  <c r="I5" i="3"/>
  <c r="K5" i="3" s="1"/>
  <c r="J5" i="3"/>
  <c r="I6" i="3"/>
  <c r="K6" i="3" s="1"/>
  <c r="J6" i="3"/>
  <c r="L3" i="3"/>
  <c r="B4" i="3"/>
  <c r="G4" i="3"/>
  <c r="L4" i="3"/>
  <c r="B5" i="3"/>
  <c r="L5" i="3"/>
  <c r="B6" i="3"/>
  <c r="G5" i="3"/>
  <c r="L6" i="3"/>
  <c r="G6" i="3"/>
  <c r="C26" i="11"/>
  <c r="G26" i="11"/>
  <c r="K26" i="11"/>
  <c r="P26" i="11"/>
  <c r="W26" i="11"/>
  <c r="AF26" i="11"/>
  <c r="AO26" i="11"/>
  <c r="AQ26" i="11"/>
  <c r="AT26" i="11"/>
  <c r="AV26" i="11"/>
  <c r="C27" i="11"/>
  <c r="G27" i="11"/>
  <c r="K27" i="11"/>
  <c r="P27" i="11"/>
  <c r="W27" i="11"/>
  <c r="AF27" i="11"/>
  <c r="AO27" i="11"/>
  <c r="AQ27" i="11"/>
  <c r="AT27" i="11"/>
  <c r="AV27" i="11"/>
  <c r="C28" i="11"/>
  <c r="G28" i="11"/>
  <c r="K28" i="11"/>
  <c r="P28" i="11"/>
  <c r="AF28" i="11"/>
  <c r="AO28" i="11"/>
  <c r="AT28" i="11"/>
  <c r="AV28" i="11"/>
  <c r="C29" i="11"/>
  <c r="G29" i="11"/>
  <c r="K29" i="11"/>
  <c r="P29" i="11"/>
  <c r="AF29" i="11"/>
  <c r="AO29" i="11"/>
  <c r="AT29" i="11"/>
  <c r="AV29" i="11"/>
  <c r="C30" i="11"/>
  <c r="G30" i="11"/>
  <c r="K30" i="11"/>
  <c r="P30" i="11"/>
  <c r="AF30" i="11"/>
  <c r="AO30" i="11"/>
  <c r="AT30" i="11"/>
  <c r="AV30" i="11"/>
  <c r="C31" i="11"/>
  <c r="G31" i="11"/>
  <c r="K31" i="11"/>
  <c r="P31" i="11"/>
  <c r="AF31" i="11"/>
  <c r="AO31" i="11"/>
  <c r="AT31" i="11"/>
  <c r="AV31" i="11"/>
  <c r="C32" i="11"/>
  <c r="G32" i="11"/>
  <c r="K32" i="11"/>
  <c r="P32" i="11"/>
  <c r="AF32" i="11"/>
  <c r="AO32" i="11"/>
  <c r="AT32" i="11"/>
  <c r="AV32" i="11"/>
  <c r="C33" i="11"/>
  <c r="G33" i="11"/>
  <c r="K33" i="11"/>
  <c r="P33" i="11"/>
  <c r="AF33" i="11"/>
  <c r="AO33" i="11"/>
  <c r="AT33" i="11"/>
  <c r="AV33" i="11"/>
  <c r="C34" i="11"/>
  <c r="G34" i="11"/>
  <c r="K34" i="11"/>
  <c r="P34" i="11"/>
  <c r="AF34" i="11"/>
  <c r="AO34" i="11"/>
  <c r="AT34" i="11"/>
  <c r="AV34" i="11"/>
  <c r="C35" i="11"/>
  <c r="G35" i="11"/>
  <c r="K35" i="11"/>
  <c r="P35" i="11"/>
  <c r="AF35" i="11"/>
  <c r="AO35" i="11"/>
  <c r="AT35" i="11"/>
  <c r="AV35" i="11"/>
  <c r="C36" i="11"/>
  <c r="G36" i="11"/>
  <c r="K36" i="11"/>
  <c r="P36" i="11"/>
  <c r="AF36" i="11"/>
  <c r="AO36" i="11"/>
  <c r="AT36" i="11"/>
  <c r="AV36" i="11"/>
  <c r="C37" i="11"/>
  <c r="G37" i="11"/>
  <c r="K37" i="11"/>
  <c r="P37" i="11"/>
  <c r="AF37" i="11"/>
  <c r="AO37" i="11"/>
  <c r="AT37" i="11"/>
  <c r="AV37" i="11"/>
  <c r="C38" i="11"/>
  <c r="G38" i="11"/>
  <c r="K38" i="11"/>
  <c r="P38" i="11"/>
  <c r="AF38" i="11"/>
  <c r="AO38" i="11"/>
  <c r="AT38" i="11"/>
  <c r="AV38" i="11"/>
  <c r="BF38" i="11"/>
  <c r="C39" i="11"/>
  <c r="G39" i="11"/>
  <c r="K39" i="11"/>
  <c r="P39" i="11"/>
  <c r="AF39" i="11"/>
  <c r="AO39" i="11"/>
  <c r="AT39" i="11"/>
  <c r="AV39" i="11"/>
  <c r="BF39" i="11"/>
  <c r="C40" i="11"/>
  <c r="G40" i="11"/>
  <c r="K40" i="11"/>
  <c r="P40" i="11"/>
  <c r="AF40" i="11"/>
  <c r="AO40" i="11"/>
  <c r="AT40" i="11"/>
  <c r="AV40" i="11"/>
  <c r="BF40" i="11"/>
  <c r="C41" i="11"/>
  <c r="G41" i="11"/>
  <c r="K41" i="11"/>
  <c r="P41" i="11"/>
  <c r="AF41" i="11"/>
  <c r="AO41" i="11"/>
  <c r="AT41" i="11"/>
  <c r="AV41" i="11"/>
  <c r="BF41" i="11"/>
  <c r="C42" i="11"/>
  <c r="G42" i="11"/>
  <c r="K42" i="11"/>
  <c r="P42" i="11"/>
  <c r="AF42" i="11"/>
  <c r="AO42" i="11"/>
  <c r="AT42" i="11"/>
  <c r="AV42" i="11"/>
  <c r="BF42" i="11"/>
  <c r="C43" i="11"/>
  <c r="G43" i="11"/>
  <c r="K43" i="11"/>
  <c r="P43" i="11"/>
  <c r="AF43" i="11"/>
  <c r="AO43" i="11"/>
  <c r="AT43" i="11"/>
  <c r="AV43" i="11"/>
  <c r="BF43" i="11"/>
  <c r="C44" i="11"/>
  <c r="G44" i="11"/>
  <c r="K44" i="11"/>
  <c r="P44" i="11"/>
  <c r="AF44" i="11"/>
  <c r="AO44" i="11"/>
  <c r="AT44" i="11"/>
  <c r="AV44" i="11"/>
  <c r="BF44" i="11"/>
  <c r="C45" i="11"/>
  <c r="G45" i="11"/>
  <c r="K45" i="11"/>
  <c r="P45" i="11"/>
  <c r="AF45" i="11"/>
  <c r="AO45" i="11"/>
  <c r="AT45" i="11"/>
  <c r="AV45" i="11"/>
  <c r="BF45" i="11"/>
  <c r="C46" i="11"/>
  <c r="G46" i="11"/>
  <c r="K46" i="11"/>
  <c r="P46" i="11"/>
  <c r="AF46" i="11"/>
  <c r="AO46" i="11"/>
  <c r="AT46" i="11"/>
  <c r="AV46" i="11"/>
  <c r="BF46" i="11"/>
  <c r="C47" i="11"/>
  <c r="G47" i="11"/>
  <c r="K47" i="11"/>
  <c r="P47" i="11"/>
  <c r="AF47" i="11"/>
  <c r="AO47" i="11"/>
  <c r="AT47" i="11"/>
  <c r="AV47" i="11"/>
  <c r="BF47" i="11"/>
  <c r="C48" i="11"/>
  <c r="G48" i="11"/>
  <c r="K48" i="11"/>
  <c r="P48" i="11"/>
  <c r="AF48" i="11"/>
  <c r="AO48" i="11"/>
  <c r="AT48" i="11"/>
  <c r="AV48" i="11"/>
  <c r="BF48" i="11"/>
  <c r="C49" i="11"/>
  <c r="G49" i="11"/>
  <c r="K49" i="11"/>
  <c r="P49" i="11"/>
  <c r="AF49" i="11"/>
  <c r="AO49" i="11"/>
  <c r="AT49" i="11"/>
  <c r="AV49" i="11"/>
  <c r="BF49" i="11"/>
  <c r="C50" i="11"/>
  <c r="G50" i="11"/>
  <c r="K50" i="11"/>
  <c r="P50" i="11"/>
  <c r="AF50" i="11"/>
  <c r="AO50" i="11"/>
  <c r="AT50" i="11"/>
  <c r="AV50" i="11"/>
  <c r="BF50" i="11"/>
  <c r="C51" i="11"/>
  <c r="G51" i="11"/>
  <c r="K51" i="11"/>
  <c r="P51" i="11"/>
  <c r="AF51" i="11"/>
  <c r="AO51" i="11"/>
  <c r="AT51" i="11"/>
  <c r="AV51" i="11"/>
  <c r="BF51" i="11"/>
  <c r="C52" i="11"/>
  <c r="G52" i="11"/>
  <c r="K52" i="11"/>
  <c r="P52" i="11"/>
  <c r="AF52" i="11"/>
  <c r="AO52" i="11"/>
  <c r="AT52" i="11"/>
  <c r="AV52" i="11"/>
  <c r="BF52" i="11"/>
  <c r="C53" i="11"/>
  <c r="G53" i="11"/>
  <c r="K53" i="11"/>
  <c r="P53" i="11"/>
  <c r="AF53" i="11"/>
  <c r="AO53" i="11"/>
  <c r="AT53" i="11"/>
  <c r="AV53" i="11"/>
  <c r="BF53" i="11"/>
  <c r="C54" i="11"/>
  <c r="G54" i="11"/>
  <c r="K54" i="11"/>
  <c r="P54" i="11"/>
  <c r="AF54" i="11"/>
  <c r="AO54" i="11"/>
  <c r="AT54" i="11"/>
  <c r="AV54" i="11"/>
  <c r="BF54" i="11"/>
  <c r="C55" i="11"/>
  <c r="G55" i="11"/>
  <c r="K55" i="11"/>
  <c r="P55" i="11"/>
  <c r="AF55" i="11"/>
  <c r="AO55" i="11"/>
  <c r="AT55" i="11"/>
  <c r="AV55" i="11"/>
  <c r="BF55" i="11"/>
  <c r="C56" i="11"/>
  <c r="G56" i="11"/>
  <c r="K56" i="11"/>
  <c r="P56" i="11"/>
  <c r="AF56" i="11"/>
  <c r="AO56" i="11"/>
  <c r="AT56" i="11"/>
  <c r="AV56" i="11"/>
  <c r="BF56" i="11"/>
  <c r="C57" i="11"/>
  <c r="G57" i="11"/>
  <c r="K57" i="11"/>
  <c r="P57" i="11"/>
  <c r="AF57" i="11"/>
  <c r="AO57" i="11"/>
  <c r="AT57" i="11"/>
  <c r="AV57" i="11"/>
  <c r="BF57" i="11"/>
  <c r="C58" i="11"/>
  <c r="G58" i="11"/>
  <c r="K58" i="11"/>
  <c r="P58" i="11"/>
  <c r="AF58" i="11"/>
  <c r="AO58" i="11"/>
  <c r="AT58" i="11"/>
  <c r="AV58" i="11"/>
  <c r="BF58" i="11"/>
  <c r="C59" i="11"/>
  <c r="G59" i="11"/>
  <c r="K59" i="11"/>
  <c r="P59" i="11"/>
  <c r="AF59" i="11"/>
  <c r="AO59" i="11"/>
  <c r="AT59" i="11"/>
  <c r="AV59" i="11"/>
  <c r="BF59" i="11"/>
  <c r="C60" i="11"/>
  <c r="G60" i="11"/>
  <c r="K60" i="11"/>
  <c r="P60" i="11"/>
  <c r="AF60" i="11"/>
  <c r="AO60" i="11"/>
  <c r="AT60" i="11"/>
  <c r="AV60" i="11"/>
  <c r="BF60" i="11"/>
  <c r="C61" i="11"/>
  <c r="G61" i="11"/>
  <c r="K61" i="11"/>
  <c r="P61" i="11"/>
  <c r="AF61" i="11"/>
  <c r="AO61" i="11"/>
  <c r="AT61" i="11"/>
  <c r="AV61" i="11"/>
  <c r="BF61" i="11"/>
  <c r="C62" i="11"/>
  <c r="G62" i="11"/>
  <c r="K62" i="11"/>
  <c r="P62" i="11"/>
  <c r="AF62" i="11"/>
  <c r="AO62" i="11"/>
  <c r="AT62" i="11"/>
  <c r="AV62" i="11"/>
  <c r="BF62" i="11"/>
  <c r="C63" i="11"/>
  <c r="G63" i="11"/>
  <c r="K63" i="11"/>
  <c r="P63" i="11"/>
  <c r="AF63" i="11"/>
  <c r="AO63" i="11"/>
  <c r="AT63" i="11"/>
  <c r="AV63" i="11"/>
  <c r="BF63" i="11"/>
  <c r="C64" i="11"/>
  <c r="G64" i="11"/>
  <c r="K64" i="11"/>
  <c r="P64" i="11"/>
  <c r="AF64" i="11"/>
  <c r="AO64" i="11"/>
  <c r="AT64" i="11"/>
  <c r="AV64" i="11"/>
  <c r="BF64" i="11"/>
  <c r="C65" i="11"/>
  <c r="G65" i="11"/>
  <c r="K65" i="11"/>
  <c r="P65" i="11"/>
  <c r="AF65" i="11"/>
  <c r="AO65" i="11"/>
  <c r="AT65" i="11"/>
  <c r="AV65" i="11"/>
  <c r="BF65" i="11"/>
  <c r="C66" i="11"/>
  <c r="G66" i="11"/>
  <c r="K66" i="11"/>
  <c r="P66" i="11"/>
  <c r="AF66" i="11"/>
  <c r="AO66" i="11"/>
  <c r="AT66" i="11"/>
  <c r="AV66" i="11"/>
  <c r="BF66" i="11"/>
  <c r="C67" i="11"/>
  <c r="G67" i="11"/>
  <c r="K67" i="11"/>
  <c r="P67" i="11"/>
  <c r="AF67" i="11"/>
  <c r="AO67" i="11"/>
  <c r="AT67" i="11"/>
  <c r="AV67" i="11"/>
  <c r="BF67" i="11"/>
  <c r="C68" i="11"/>
  <c r="G68" i="11"/>
  <c r="K68" i="11"/>
  <c r="P68" i="11"/>
  <c r="AF68" i="11"/>
  <c r="AO68" i="11"/>
  <c r="AT68" i="11"/>
  <c r="AV68" i="11"/>
  <c r="BF68" i="11"/>
  <c r="C69" i="11"/>
  <c r="G69" i="11"/>
  <c r="K69" i="11"/>
  <c r="P69" i="11"/>
  <c r="AF69" i="11"/>
  <c r="AO69" i="11"/>
  <c r="AT69" i="11"/>
  <c r="AV69" i="11"/>
  <c r="BF69" i="11"/>
  <c r="C70" i="11"/>
  <c r="G70" i="11"/>
  <c r="K70" i="11"/>
  <c r="P70" i="11"/>
  <c r="AF70" i="11"/>
  <c r="AO70" i="11"/>
  <c r="AT70" i="11"/>
  <c r="AV70" i="11"/>
  <c r="BF70" i="11"/>
  <c r="C71" i="11"/>
  <c r="G71" i="11"/>
  <c r="K71" i="11"/>
  <c r="P71" i="11"/>
  <c r="AF71" i="11"/>
  <c r="AO71" i="11"/>
  <c r="AT71" i="11"/>
  <c r="AV71" i="11"/>
  <c r="BF71" i="11"/>
  <c r="C72" i="11"/>
  <c r="G72" i="11"/>
  <c r="K72" i="11"/>
  <c r="P72" i="11"/>
  <c r="AF72" i="11"/>
  <c r="AO72" i="11"/>
  <c r="AT72" i="11"/>
  <c r="AV72" i="11"/>
  <c r="BF72" i="11"/>
  <c r="C73" i="11"/>
  <c r="G73" i="11"/>
  <c r="K73" i="11"/>
  <c r="P73" i="11"/>
  <c r="AF73" i="11"/>
  <c r="AO73" i="11"/>
  <c r="AT73" i="11"/>
  <c r="AV73" i="11"/>
  <c r="BF73" i="11"/>
  <c r="C74" i="11"/>
  <c r="G74" i="11"/>
  <c r="K74" i="11"/>
  <c r="P74" i="11"/>
  <c r="AF74" i="11"/>
  <c r="AO74" i="11"/>
  <c r="AT74" i="11"/>
  <c r="AV74" i="11"/>
  <c r="BF74" i="11"/>
  <c r="C75" i="11"/>
  <c r="G75" i="11"/>
  <c r="K75" i="11"/>
  <c r="P75" i="11"/>
  <c r="AF75" i="11"/>
  <c r="AO75" i="11"/>
  <c r="AT75" i="11"/>
  <c r="AV75" i="11"/>
  <c r="BF75" i="11"/>
  <c r="C76" i="11"/>
  <c r="G76" i="11"/>
  <c r="K76" i="11"/>
  <c r="P76" i="11"/>
  <c r="AF76" i="11"/>
  <c r="AO76" i="11"/>
  <c r="AT76" i="11"/>
  <c r="AV76" i="11"/>
  <c r="BF76" i="11"/>
  <c r="C77" i="11"/>
  <c r="G77" i="11"/>
  <c r="K77" i="11"/>
  <c r="P77" i="11"/>
  <c r="AF77" i="11"/>
  <c r="AO77" i="11"/>
  <c r="AT77" i="11"/>
  <c r="AV77" i="11"/>
  <c r="BF77" i="11"/>
  <c r="C78" i="11"/>
  <c r="G78" i="11"/>
  <c r="K78" i="11"/>
  <c r="P78" i="11"/>
  <c r="AF78" i="11"/>
  <c r="AO78" i="11"/>
  <c r="AT78" i="11"/>
  <c r="AV78" i="11"/>
  <c r="BF78" i="11"/>
  <c r="C79" i="11"/>
  <c r="G79" i="11"/>
  <c r="K79" i="11"/>
  <c r="P79" i="11"/>
  <c r="AF79" i="11"/>
  <c r="AO79" i="11"/>
  <c r="AT79" i="11"/>
  <c r="AV79" i="11"/>
  <c r="BF79" i="11"/>
  <c r="C80" i="11"/>
  <c r="G80" i="11"/>
  <c r="K80" i="11"/>
  <c r="P80" i="11"/>
  <c r="AF80" i="11"/>
  <c r="AO80" i="11"/>
  <c r="AT80" i="11"/>
  <c r="AV80" i="11"/>
  <c r="BF80" i="11"/>
  <c r="C81" i="11"/>
  <c r="G81" i="11"/>
  <c r="K81" i="11"/>
  <c r="P81" i="11"/>
  <c r="AF81" i="11"/>
  <c r="AO81" i="11"/>
  <c r="AT81" i="11"/>
  <c r="AV81" i="11"/>
  <c r="BF81" i="11"/>
  <c r="C82" i="11"/>
  <c r="G82" i="11"/>
  <c r="K82" i="11"/>
  <c r="P82" i="11"/>
  <c r="AF82" i="11"/>
  <c r="AO82" i="11"/>
  <c r="AT82" i="11"/>
  <c r="AV82" i="11"/>
  <c r="BF82" i="11"/>
  <c r="C83" i="11"/>
  <c r="G83" i="11"/>
  <c r="K83" i="11"/>
  <c r="P83" i="11"/>
  <c r="AF83" i="11"/>
  <c r="AO83" i="11"/>
  <c r="AT83" i="11"/>
  <c r="AV83" i="11"/>
  <c r="BF83" i="11"/>
  <c r="C84" i="11"/>
  <c r="G84" i="11"/>
  <c r="K84" i="11"/>
  <c r="P84" i="11"/>
  <c r="AF84" i="11"/>
  <c r="AO84" i="11"/>
  <c r="AT84" i="11"/>
  <c r="AV84" i="11"/>
  <c r="BF84" i="11"/>
  <c r="C85" i="11"/>
  <c r="G85" i="11"/>
  <c r="K85" i="11"/>
  <c r="P85" i="11"/>
  <c r="AF85" i="11"/>
  <c r="AO85" i="11"/>
  <c r="AT85" i="11"/>
  <c r="AV85" i="11"/>
  <c r="BF85" i="11"/>
  <c r="C86" i="11"/>
  <c r="G86" i="11"/>
  <c r="K86" i="11"/>
  <c r="P86" i="11"/>
  <c r="AF86" i="11"/>
  <c r="AO86" i="11"/>
  <c r="AT86" i="11"/>
  <c r="AV86" i="11"/>
  <c r="BF86" i="11"/>
  <c r="C87" i="11"/>
  <c r="G87" i="11"/>
  <c r="K87" i="11"/>
  <c r="P87" i="11"/>
  <c r="AF87" i="11"/>
  <c r="AO87" i="11"/>
  <c r="AT87" i="11"/>
  <c r="AV87" i="11"/>
  <c r="BF87" i="11"/>
  <c r="C88" i="11"/>
  <c r="G88" i="11"/>
  <c r="K88" i="11"/>
  <c r="P88" i="11"/>
  <c r="AF88" i="11"/>
  <c r="AO88" i="11"/>
  <c r="AT88" i="11"/>
  <c r="AV88" i="11"/>
  <c r="BF88" i="11"/>
  <c r="C89" i="11"/>
  <c r="G89" i="11"/>
  <c r="K89" i="11"/>
  <c r="P89" i="11"/>
  <c r="AF89" i="11"/>
  <c r="AO89" i="11"/>
  <c r="AT89" i="11"/>
  <c r="AV89" i="11"/>
  <c r="BF89" i="11"/>
  <c r="C90" i="11"/>
  <c r="G90" i="11"/>
  <c r="K90" i="11"/>
  <c r="P90" i="11"/>
  <c r="AF90" i="11"/>
  <c r="AO90" i="11"/>
  <c r="AT90" i="11"/>
  <c r="AV90" i="11"/>
  <c r="BF90" i="11"/>
  <c r="C91" i="11"/>
  <c r="G91" i="11"/>
  <c r="K91" i="11"/>
  <c r="P91" i="11"/>
  <c r="AF91" i="11"/>
  <c r="AO91" i="11"/>
  <c r="AT91" i="11"/>
  <c r="AV91" i="11"/>
  <c r="BF91" i="11"/>
  <c r="C92" i="11"/>
  <c r="G92" i="11"/>
  <c r="K92" i="11"/>
  <c r="P92" i="11"/>
  <c r="AF92" i="11"/>
  <c r="AO92" i="11"/>
  <c r="AT92" i="11"/>
  <c r="AV92" i="11"/>
  <c r="BF92" i="11"/>
  <c r="C93" i="11"/>
  <c r="G93" i="11"/>
  <c r="K93" i="11"/>
  <c r="P93" i="11"/>
  <c r="AF93" i="11"/>
  <c r="AO93" i="11"/>
  <c r="AT93" i="11"/>
  <c r="AV93" i="11"/>
  <c r="BF93" i="11"/>
  <c r="C94" i="11"/>
  <c r="G94" i="11"/>
  <c r="K94" i="11"/>
  <c r="P94" i="11"/>
  <c r="AF94" i="11"/>
  <c r="AO94" i="11"/>
  <c r="AT94" i="11"/>
  <c r="AV94" i="11"/>
  <c r="BF94" i="11"/>
  <c r="C95" i="11"/>
  <c r="G95" i="11"/>
  <c r="K95" i="11"/>
  <c r="P95" i="11"/>
  <c r="W95" i="11"/>
  <c r="AF95" i="11"/>
  <c r="AO95" i="11"/>
  <c r="AQ95" i="11"/>
  <c r="AT95" i="11"/>
  <c r="AV95" i="11"/>
  <c r="BF95" i="11"/>
  <c r="B7" i="3"/>
  <c r="I7" i="3"/>
  <c r="J7" i="3"/>
  <c r="L7"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B10" i="3"/>
  <c r="D7" i="3"/>
  <c r="E7" i="3"/>
  <c r="F7" i="3" s="1"/>
  <c r="G7" i="3"/>
  <c r="I8" i="3"/>
  <c r="J8" i="3"/>
  <c r="I9" i="3"/>
  <c r="J9" i="3"/>
  <c r="I10" i="3"/>
  <c r="J10" i="3"/>
  <c r="K10" i="3" s="1"/>
  <c r="L10" i="3"/>
  <c r="B13" i="3"/>
  <c r="D8" i="3"/>
  <c r="E8" i="3"/>
  <c r="D9" i="3"/>
  <c r="F9" i="3" s="1"/>
  <c r="E9" i="3"/>
  <c r="D10" i="3"/>
  <c r="F10" i="3" s="1"/>
  <c r="E10" i="3"/>
  <c r="G10" i="3"/>
  <c r="I11" i="3"/>
  <c r="J11" i="3"/>
  <c r="I12" i="3"/>
  <c r="K12" i="3"/>
  <c r="J12" i="3"/>
  <c r="I13" i="3"/>
  <c r="J13" i="3"/>
  <c r="L13" i="3"/>
  <c r="B12" i="3"/>
  <c r="D11" i="3"/>
  <c r="F11" i="3" s="1"/>
  <c r="E11" i="3"/>
  <c r="D12" i="3"/>
  <c r="E12" i="3"/>
  <c r="D13" i="3"/>
  <c r="E13" i="3"/>
  <c r="G13" i="3"/>
  <c r="B11" i="3"/>
  <c r="G12" i="3"/>
  <c r="B9" i="3"/>
  <c r="I14" i="3"/>
  <c r="J14" i="3"/>
  <c r="I15" i="3"/>
  <c r="J15" i="3"/>
  <c r="I16" i="3"/>
  <c r="J16" i="3"/>
  <c r="K16" i="3" s="1"/>
  <c r="I17" i="3"/>
  <c r="J17" i="3"/>
  <c r="I18" i="3"/>
  <c r="J18" i="3"/>
  <c r="I19" i="3"/>
  <c r="J19" i="3"/>
  <c r="I20" i="3"/>
  <c r="J20" i="3"/>
  <c r="K20" i="3" s="1"/>
  <c r="I21" i="3"/>
  <c r="K21" i="3" s="1"/>
  <c r="J21" i="3"/>
  <c r="I22" i="3"/>
  <c r="J22" i="3"/>
  <c r="I23" i="3"/>
  <c r="J23" i="3"/>
  <c r="I24" i="3"/>
  <c r="K24" i="3" s="1"/>
  <c r="J24" i="3"/>
  <c r="I25" i="3"/>
  <c r="K25" i="3" s="1"/>
  <c r="J25" i="3"/>
  <c r="I26" i="3"/>
  <c r="J26" i="3"/>
  <c r="I27" i="3"/>
  <c r="K27" i="3" s="1"/>
  <c r="J27" i="3"/>
  <c r="I28" i="3"/>
  <c r="K28" i="3" s="1"/>
  <c r="J28" i="3"/>
  <c r="I29" i="3"/>
  <c r="K29" i="3" s="1"/>
  <c r="J29" i="3"/>
  <c r="I30" i="3"/>
  <c r="J30" i="3"/>
  <c r="K30" i="3" s="1"/>
  <c r="I31" i="3"/>
  <c r="J31" i="3"/>
  <c r="K31" i="3"/>
  <c r="I32" i="3"/>
  <c r="J32" i="3"/>
  <c r="I33" i="3"/>
  <c r="J33" i="3"/>
  <c r="K33" i="3" s="1"/>
  <c r="I34" i="3"/>
  <c r="J34" i="3"/>
  <c r="I35" i="3"/>
  <c r="K35" i="3"/>
  <c r="J35" i="3"/>
  <c r="I36" i="3"/>
  <c r="J36" i="3"/>
  <c r="I37" i="3"/>
  <c r="J37" i="3"/>
  <c r="I38" i="3"/>
  <c r="K38" i="3" s="1"/>
  <c r="J38" i="3"/>
  <c r="I39" i="3"/>
  <c r="K39" i="3" s="1"/>
  <c r="J39" i="3"/>
  <c r="I40" i="3"/>
  <c r="J40" i="3"/>
  <c r="I41" i="3"/>
  <c r="J41" i="3"/>
  <c r="K41" i="3"/>
  <c r="I42" i="3"/>
  <c r="J42" i="3"/>
  <c r="K42" i="3" s="1"/>
  <c r="I43" i="3"/>
  <c r="J43" i="3"/>
  <c r="I44" i="3"/>
  <c r="J44" i="3"/>
  <c r="I45" i="3"/>
  <c r="J45" i="3"/>
  <c r="I46" i="3"/>
  <c r="J46" i="3"/>
  <c r="I47" i="3"/>
  <c r="J47" i="3"/>
  <c r="I48" i="3"/>
  <c r="J48" i="3"/>
  <c r="I49" i="3"/>
  <c r="J49" i="3"/>
  <c r="I50" i="3"/>
  <c r="J50" i="3"/>
  <c r="K50" i="3" s="1"/>
  <c r="I51" i="3"/>
  <c r="J51" i="3"/>
  <c r="I52" i="3"/>
  <c r="J52" i="3"/>
  <c r="K52" i="3" s="1"/>
  <c r="I53" i="3"/>
  <c r="J53" i="3"/>
  <c r="I54" i="3"/>
  <c r="J54" i="3"/>
  <c r="K54" i="3" s="1"/>
  <c r="I55" i="3"/>
  <c r="J55" i="3"/>
  <c r="K55" i="3" s="1"/>
  <c r="I56" i="3"/>
  <c r="J56" i="3"/>
  <c r="I57" i="3"/>
  <c r="J57" i="3"/>
  <c r="I58" i="3"/>
  <c r="K58" i="3"/>
  <c r="J58" i="3"/>
  <c r="I59" i="3"/>
  <c r="J59" i="3"/>
  <c r="I60" i="3"/>
  <c r="J60" i="3"/>
  <c r="I61" i="3"/>
  <c r="K61" i="3" s="1"/>
  <c r="J61" i="3"/>
  <c r="I62" i="3"/>
  <c r="K62" i="3" s="1"/>
  <c r="J62" i="3"/>
  <c r="I63" i="3"/>
  <c r="K63" i="3" s="1"/>
  <c r="J63" i="3"/>
  <c r="I64" i="3"/>
  <c r="K64" i="3" s="1"/>
  <c r="J64" i="3"/>
  <c r="I65" i="3"/>
  <c r="K65" i="3" s="1"/>
  <c r="J65" i="3"/>
  <c r="I66" i="3"/>
  <c r="J66" i="3"/>
  <c r="I67" i="3"/>
  <c r="J67" i="3"/>
  <c r="I68" i="3"/>
  <c r="J68" i="3"/>
  <c r="I69" i="3"/>
  <c r="K69" i="3" s="1"/>
  <c r="J69" i="3"/>
  <c r="I70" i="3"/>
  <c r="J70" i="3"/>
  <c r="K70" i="3" s="1"/>
  <c r="I71" i="3"/>
  <c r="K71" i="3" s="1"/>
  <c r="J71" i="3"/>
  <c r="I72" i="3"/>
  <c r="J72" i="3"/>
  <c r="B8" i="3"/>
  <c r="D14" i="3"/>
  <c r="E14" i="3"/>
  <c r="D15" i="3"/>
  <c r="F15" i="3" s="1"/>
  <c r="E15" i="3"/>
  <c r="D16" i="3"/>
  <c r="F16" i="3" s="1"/>
  <c r="E16" i="3"/>
  <c r="D17" i="3"/>
  <c r="F17" i="3" s="1"/>
  <c r="E17" i="3"/>
  <c r="D18" i="3"/>
  <c r="E18" i="3"/>
  <c r="D19" i="3"/>
  <c r="F19" i="3" s="1"/>
  <c r="E19" i="3"/>
  <c r="D20" i="3"/>
  <c r="F20" i="3"/>
  <c r="E20" i="3"/>
  <c r="D21" i="3"/>
  <c r="E21" i="3"/>
  <c r="D22" i="3"/>
  <c r="E22" i="3"/>
  <c r="D23" i="3"/>
  <c r="E23" i="3"/>
  <c r="D24" i="3"/>
  <c r="F24" i="3" s="1"/>
  <c r="E24" i="3"/>
  <c r="D25" i="3"/>
  <c r="E25" i="3"/>
  <c r="D26" i="3"/>
  <c r="E26" i="3"/>
  <c r="D27" i="3"/>
  <c r="F27" i="3" s="1"/>
  <c r="E27" i="3"/>
  <c r="D28" i="3"/>
  <c r="E28" i="3"/>
  <c r="D29" i="3"/>
  <c r="E29" i="3"/>
  <c r="F29" i="3" s="1"/>
  <c r="D30" i="3"/>
  <c r="E30" i="3"/>
  <c r="F30" i="3" s="1"/>
  <c r="D31" i="3"/>
  <c r="E31" i="3"/>
  <c r="D32" i="3"/>
  <c r="E32" i="3"/>
  <c r="D33" i="3"/>
  <c r="E33" i="3"/>
  <c r="D34" i="3"/>
  <c r="E34" i="3"/>
  <c r="D35" i="3"/>
  <c r="E35" i="3"/>
  <c r="D36" i="3"/>
  <c r="E36" i="3"/>
  <c r="D37" i="3"/>
  <c r="E37" i="3"/>
  <c r="F37" i="3" s="1"/>
  <c r="D38" i="3"/>
  <c r="E38" i="3"/>
  <c r="D39" i="3"/>
  <c r="E39" i="3"/>
  <c r="D40" i="3"/>
  <c r="F40" i="3" s="1"/>
  <c r="E40" i="3"/>
  <c r="D41" i="3"/>
  <c r="E41" i="3"/>
  <c r="F41" i="3" s="1"/>
  <c r="D42" i="3"/>
  <c r="E42" i="3"/>
  <c r="D43" i="3"/>
  <c r="E43" i="3"/>
  <c r="D44" i="3"/>
  <c r="F44" i="3" s="1"/>
  <c r="E44" i="3"/>
  <c r="D45" i="3"/>
  <c r="E45" i="3"/>
  <c r="D46" i="3"/>
  <c r="E46" i="3"/>
  <c r="D47" i="3"/>
  <c r="E47" i="3"/>
  <c r="D48" i="3"/>
  <c r="F48" i="3" s="1"/>
  <c r="E48" i="3"/>
  <c r="D49" i="3"/>
  <c r="E49" i="3"/>
  <c r="F49" i="3" s="1"/>
  <c r="D50" i="3"/>
  <c r="E50" i="3"/>
  <c r="D51" i="3"/>
  <c r="E51" i="3"/>
  <c r="D52" i="3"/>
  <c r="F52" i="3" s="1"/>
  <c r="E52" i="3"/>
  <c r="D53" i="3"/>
  <c r="E53" i="3"/>
  <c r="D54" i="3"/>
  <c r="E54" i="3"/>
  <c r="D55" i="3"/>
  <c r="E55" i="3"/>
  <c r="D56" i="3"/>
  <c r="E56" i="3"/>
  <c r="D57" i="3"/>
  <c r="E57" i="3"/>
  <c r="D58" i="3"/>
  <c r="E58" i="3"/>
  <c r="D59" i="3"/>
  <c r="E59" i="3"/>
  <c r="D60" i="3"/>
  <c r="E60" i="3"/>
  <c r="D61" i="3"/>
  <c r="E61" i="3"/>
  <c r="D62" i="3"/>
  <c r="E62" i="3"/>
  <c r="D63" i="3"/>
  <c r="E63" i="3"/>
  <c r="D64" i="3"/>
  <c r="F64" i="3" s="1"/>
  <c r="E64" i="3"/>
  <c r="D65" i="3"/>
  <c r="E65" i="3"/>
  <c r="F65" i="3" s="1"/>
  <c r="D66" i="3"/>
  <c r="E66" i="3"/>
  <c r="D67" i="3"/>
  <c r="E67" i="3"/>
  <c r="D68" i="3"/>
  <c r="F68" i="3" s="1"/>
  <c r="E68" i="3"/>
  <c r="D69" i="3"/>
  <c r="E69" i="3"/>
  <c r="D70" i="3"/>
  <c r="E70" i="3"/>
  <c r="D71" i="3"/>
  <c r="E71" i="3"/>
  <c r="D72" i="3"/>
  <c r="F72" i="3" s="1"/>
  <c r="E72" i="3"/>
  <c r="G8" i="3"/>
  <c r="L8" i="3"/>
  <c r="G9" i="3"/>
  <c r="L14" i="3"/>
  <c r="B14" i="3"/>
  <c r="L15" i="3"/>
  <c r="B16" i="3"/>
  <c r="G11" i="3"/>
  <c r="L16" i="3"/>
  <c r="B15" i="3"/>
  <c r="G14" i="3"/>
  <c r="L9" i="3"/>
  <c r="L11" i="3"/>
  <c r="G15" i="3"/>
  <c r="L12" i="3"/>
  <c r="G16" i="3"/>
  <c r="B17" i="3"/>
  <c r="G17" i="3"/>
  <c r="L17" i="3"/>
  <c r="B18" i="3"/>
  <c r="G18" i="3"/>
  <c r="L18" i="3"/>
  <c r="Q18" i="3"/>
  <c r="B19" i="3"/>
  <c r="G19" i="3"/>
  <c r="L19" i="3"/>
  <c r="Q19" i="3"/>
  <c r="B20" i="3"/>
  <c r="G20" i="3"/>
  <c r="L20" i="3"/>
  <c r="Q20" i="3"/>
  <c r="B21" i="3"/>
  <c r="G21" i="3"/>
  <c r="L21" i="3"/>
  <c r="Q21" i="3"/>
  <c r="B22" i="3"/>
  <c r="G22" i="3"/>
  <c r="L22" i="3"/>
  <c r="Q22" i="3"/>
  <c r="B23" i="3"/>
  <c r="G23" i="3"/>
  <c r="L23" i="3"/>
  <c r="Q23" i="3"/>
  <c r="B24" i="3"/>
  <c r="G24" i="3"/>
  <c r="L24" i="3"/>
  <c r="Q24" i="3"/>
  <c r="B25" i="3"/>
  <c r="G25" i="3"/>
  <c r="L25" i="3"/>
  <c r="Q25" i="3"/>
  <c r="B26" i="3"/>
  <c r="G26" i="3"/>
  <c r="L26" i="3"/>
  <c r="Q26" i="3"/>
  <c r="B27" i="3"/>
  <c r="G27" i="3"/>
  <c r="L27" i="3"/>
  <c r="Q27" i="3"/>
  <c r="B28" i="3"/>
  <c r="G28" i="3"/>
  <c r="L28" i="3"/>
  <c r="Q28" i="3"/>
  <c r="B29" i="3"/>
  <c r="G29" i="3"/>
  <c r="L29" i="3"/>
  <c r="Q29" i="3"/>
  <c r="B30" i="3"/>
  <c r="G30" i="3"/>
  <c r="L30" i="3"/>
  <c r="Q30" i="3"/>
  <c r="B31" i="3"/>
  <c r="G31" i="3"/>
  <c r="L31" i="3"/>
  <c r="Q31" i="3"/>
  <c r="B32" i="3"/>
  <c r="G32" i="3"/>
  <c r="L32" i="3"/>
  <c r="Q32" i="3"/>
  <c r="B33" i="3"/>
  <c r="G33" i="3"/>
  <c r="L33" i="3"/>
  <c r="Q33" i="3"/>
  <c r="B34" i="3"/>
  <c r="G34" i="3"/>
  <c r="L34" i="3"/>
  <c r="Q34" i="3"/>
  <c r="B35" i="3"/>
  <c r="G35" i="3"/>
  <c r="L35" i="3"/>
  <c r="Q35" i="3"/>
  <c r="B36" i="3"/>
  <c r="G36" i="3"/>
  <c r="L36" i="3"/>
  <c r="Q36" i="3"/>
  <c r="B37" i="3"/>
  <c r="G37" i="3"/>
  <c r="L37" i="3"/>
  <c r="Q37" i="3"/>
  <c r="B38" i="3"/>
  <c r="G38" i="3"/>
  <c r="L38" i="3"/>
  <c r="Q38" i="3"/>
  <c r="B39" i="3"/>
  <c r="G39" i="3"/>
  <c r="L39" i="3"/>
  <c r="Q39" i="3"/>
  <c r="B40" i="3"/>
  <c r="G40" i="3"/>
  <c r="L40" i="3"/>
  <c r="Q40" i="3"/>
  <c r="B41" i="3"/>
  <c r="G41" i="3"/>
  <c r="L41" i="3"/>
  <c r="Q41" i="3"/>
  <c r="B42" i="3"/>
  <c r="G42" i="3"/>
  <c r="L42" i="3"/>
  <c r="Q42" i="3"/>
  <c r="B43" i="3"/>
  <c r="G43" i="3"/>
  <c r="L43" i="3"/>
  <c r="Q43" i="3"/>
  <c r="B44" i="3"/>
  <c r="G44" i="3"/>
  <c r="L44" i="3"/>
  <c r="Q44" i="3"/>
  <c r="B45" i="3"/>
  <c r="G45" i="3"/>
  <c r="L45" i="3"/>
  <c r="Q45" i="3"/>
  <c r="B46" i="3"/>
  <c r="G46" i="3"/>
  <c r="L46" i="3"/>
  <c r="Q46" i="3"/>
  <c r="B47" i="3"/>
  <c r="G47" i="3"/>
  <c r="L47" i="3"/>
  <c r="Q47" i="3"/>
  <c r="B48" i="3"/>
  <c r="G48" i="3"/>
  <c r="L48" i="3"/>
  <c r="Q48" i="3"/>
  <c r="B49" i="3"/>
  <c r="G49" i="3"/>
  <c r="L49" i="3"/>
  <c r="Q49" i="3"/>
  <c r="B50" i="3"/>
  <c r="G50" i="3"/>
  <c r="L50" i="3"/>
  <c r="Q50" i="3"/>
  <c r="B51" i="3"/>
  <c r="G51" i="3"/>
  <c r="L51" i="3"/>
  <c r="Q51" i="3"/>
  <c r="B52" i="3"/>
  <c r="G52" i="3"/>
  <c r="L52" i="3"/>
  <c r="Q52" i="3"/>
  <c r="B53" i="3"/>
  <c r="G53" i="3"/>
  <c r="L53" i="3"/>
  <c r="Q53" i="3"/>
  <c r="B54" i="3"/>
  <c r="G54" i="3"/>
  <c r="L54" i="3"/>
  <c r="Q54" i="3"/>
  <c r="B55" i="3"/>
  <c r="G55" i="3"/>
  <c r="L55" i="3"/>
  <c r="Q55" i="3"/>
  <c r="B56" i="3"/>
  <c r="G56" i="3"/>
  <c r="L56" i="3"/>
  <c r="Q56" i="3"/>
  <c r="B57" i="3"/>
  <c r="G57" i="3"/>
  <c r="L57" i="3"/>
  <c r="Q57" i="3"/>
  <c r="B58" i="3"/>
  <c r="G58" i="3"/>
  <c r="L58" i="3"/>
  <c r="Q58" i="3"/>
  <c r="B59" i="3"/>
  <c r="G59" i="3"/>
  <c r="L59" i="3"/>
  <c r="Q59" i="3"/>
  <c r="B60" i="3"/>
  <c r="G60" i="3"/>
  <c r="L60" i="3"/>
  <c r="Q60" i="3"/>
  <c r="B61" i="3"/>
  <c r="G61" i="3"/>
  <c r="L61" i="3"/>
  <c r="Q61" i="3"/>
  <c r="B62" i="3"/>
  <c r="G62" i="3"/>
  <c r="L62" i="3"/>
  <c r="Q62" i="3"/>
  <c r="B63" i="3"/>
  <c r="G63" i="3"/>
  <c r="L63" i="3"/>
  <c r="Q63" i="3"/>
  <c r="B64" i="3"/>
  <c r="G64" i="3"/>
  <c r="L64" i="3"/>
  <c r="Q64" i="3"/>
  <c r="B65" i="3"/>
  <c r="G65" i="3"/>
  <c r="L65" i="3"/>
  <c r="Q65" i="3"/>
  <c r="B66" i="3"/>
  <c r="G66" i="3"/>
  <c r="L66" i="3"/>
  <c r="Q66" i="3"/>
  <c r="B67" i="3"/>
  <c r="G67" i="3"/>
  <c r="L67" i="3"/>
  <c r="Q67" i="3"/>
  <c r="B68" i="3"/>
  <c r="G68" i="3"/>
  <c r="L68" i="3"/>
  <c r="Q68" i="3"/>
  <c r="B69" i="3"/>
  <c r="G69" i="3"/>
  <c r="L69" i="3"/>
  <c r="Q69" i="3"/>
  <c r="B70" i="3"/>
  <c r="G70" i="3"/>
  <c r="L70" i="3"/>
  <c r="Q70" i="3"/>
  <c r="B71" i="3"/>
  <c r="G71" i="3"/>
  <c r="L71" i="3"/>
  <c r="Q71" i="3"/>
  <c r="B72" i="3"/>
  <c r="G72" i="3"/>
  <c r="L72" i="3"/>
  <c r="Q72" i="3"/>
  <c r="F61" i="3"/>
  <c r="F38" i="3"/>
  <c r="P34" i="3"/>
  <c r="F4" i="3"/>
  <c r="F3" i="3"/>
  <c r="BV4" i="11"/>
  <c r="BV5" i="11"/>
  <c r="F8" i="3" l="1"/>
  <c r="AJ14" i="11"/>
  <c r="AE14" i="11"/>
  <c r="AJ15" i="11"/>
  <c r="AN15" i="11" s="1"/>
  <c r="AJ16" i="11"/>
  <c r="AE15" i="11"/>
  <c r="BV12" i="11"/>
  <c r="BV23" i="11"/>
  <c r="BV10" i="11"/>
  <c r="P70" i="3"/>
  <c r="P51" i="3"/>
  <c r="P47" i="3"/>
  <c r="P32" i="3"/>
  <c r="P24" i="3"/>
  <c r="P20" i="3"/>
  <c r="BV33" i="11"/>
  <c r="BV6" i="11"/>
  <c r="F59" i="3"/>
  <c r="F55" i="3"/>
  <c r="F51" i="3"/>
  <c r="F47" i="3"/>
  <c r="F43" i="3"/>
  <c r="F39" i="3"/>
  <c r="K72" i="3"/>
  <c r="K51" i="3"/>
  <c r="K7" i="3"/>
  <c r="F62" i="3"/>
  <c r="F58" i="3"/>
  <c r="F54" i="3"/>
  <c r="F50" i="3"/>
  <c r="F46" i="3"/>
  <c r="F42" i="3"/>
  <c r="F34" i="3"/>
  <c r="K46" i="3"/>
  <c r="K23" i="3"/>
  <c r="P69" i="3"/>
  <c r="P65" i="3"/>
  <c r="P22" i="3"/>
  <c r="F57" i="3"/>
  <c r="F33" i="3"/>
  <c r="K57" i="3"/>
  <c r="K53" i="3"/>
  <c r="K45" i="3"/>
  <c r="K34" i="3"/>
  <c r="K15" i="3"/>
  <c r="F13" i="3"/>
  <c r="F56" i="3"/>
  <c r="F25" i="3"/>
  <c r="F14" i="3"/>
  <c r="K37" i="3"/>
  <c r="K26" i="3"/>
  <c r="K22" i="3"/>
  <c r="K13" i="3"/>
  <c r="P64" i="3"/>
  <c r="P60" i="3"/>
  <c r="P52" i="3"/>
  <c r="P41" i="3"/>
  <c r="P37" i="3"/>
  <c r="P33" i="3"/>
  <c r="P21" i="3"/>
  <c r="F32" i="3"/>
  <c r="K56" i="3"/>
  <c r="K48" i="3"/>
  <c r="K44" i="3"/>
  <c r="K18" i="3"/>
  <c r="K14" i="3"/>
  <c r="F12" i="3"/>
  <c r="CE27" i="11" s="1"/>
  <c r="P44" i="3"/>
  <c r="BV15" i="11"/>
  <c r="P71" i="3"/>
  <c r="P54" i="3"/>
  <c r="P40" i="3"/>
  <c r="P30" i="3"/>
  <c r="P26" i="3"/>
  <c r="F70" i="3"/>
  <c r="F66" i="3"/>
  <c r="F36" i="3"/>
  <c r="F22" i="3"/>
  <c r="K49" i="3"/>
  <c r="K32" i="3"/>
  <c r="K19" i="3"/>
  <c r="K9" i="3"/>
  <c r="P29" i="3"/>
  <c r="P25" i="3"/>
  <c r="F69" i="3"/>
  <c r="F35" i="3"/>
  <c r="F28" i="3"/>
  <c r="F21" i="3"/>
  <c r="F18" i="3"/>
  <c r="K68" i="3"/>
  <c r="K11" i="3"/>
  <c r="K8" i="3"/>
  <c r="P49" i="3"/>
  <c r="P36" i="3"/>
  <c r="P28" i="3"/>
  <c r="F31" i="3"/>
  <c r="K67" i="3"/>
  <c r="P56" i="3"/>
  <c r="P12" i="3"/>
  <c r="F60" i="3"/>
  <c r="F53" i="3"/>
  <c r="F45" i="3"/>
  <c r="K60" i="3"/>
  <c r="K47" i="3"/>
  <c r="K40" i="3"/>
  <c r="K36" i="3"/>
  <c r="K17" i="3"/>
  <c r="P72" i="3"/>
  <c r="P59" i="3"/>
  <c r="P55" i="3"/>
  <c r="P31" i="3"/>
  <c r="P27" i="3"/>
  <c r="F71" i="3"/>
  <c r="F67" i="3"/>
  <c r="F63" i="3"/>
  <c r="CE19" i="11" s="1"/>
  <c r="F26" i="3"/>
  <c r="F23" i="3"/>
  <c r="K66" i="3"/>
  <c r="K59" i="3"/>
  <c r="K43" i="3"/>
  <c r="K4" i="3"/>
  <c r="BV32" i="11"/>
  <c r="BV20" i="11"/>
  <c r="BV29" i="11"/>
  <c r="BV16" i="11"/>
  <c r="BV27" i="11"/>
  <c r="BV24" i="11"/>
  <c r="BV22" i="11"/>
  <c r="BV31" i="11"/>
  <c r="BV11" i="11"/>
  <c r="BV17" i="11"/>
  <c r="AE16" i="11"/>
  <c r="BV9" i="11"/>
  <c r="BV26" i="11"/>
  <c r="BV21" i="11"/>
  <c r="BV30" i="11"/>
  <c r="BV8" i="11"/>
  <c r="BV14" i="11"/>
  <c r="BV28" i="11"/>
  <c r="BV18" i="11"/>
  <c r="BV19" i="11"/>
  <c r="BV7" i="11"/>
  <c r="BV13" i="11"/>
  <c r="BV25" i="11"/>
  <c r="P3" i="3"/>
  <c r="CN8" i="11" s="1"/>
  <c r="CN6" i="11"/>
  <c r="CN15" i="11"/>
  <c r="CE4" i="11"/>
  <c r="CE6" i="11"/>
  <c r="CE7" i="11"/>
  <c r="CE8" i="11"/>
  <c r="AN14" i="11"/>
  <c r="AN17" i="11" s="1"/>
  <c r="AJ17" i="11" l="1"/>
  <c r="CE10" i="11"/>
  <c r="CE5" i="11"/>
  <c r="CN4" i="11"/>
  <c r="CN21" i="11"/>
  <c r="CN7" i="11"/>
  <c r="CN5" i="11"/>
  <c r="CN24" i="11"/>
  <c r="AE17" i="11"/>
  <c r="CE18" i="11"/>
  <c r="CE33" i="11"/>
  <c r="CN18" i="11"/>
  <c r="CE26" i="11"/>
  <c r="CE15" i="11"/>
  <c r="CN27" i="11"/>
  <c r="CN17" i="11"/>
  <c r="CN12" i="11"/>
  <c r="CE11" i="11"/>
  <c r="CE24" i="11"/>
  <c r="CE29" i="11"/>
  <c r="CE14" i="11"/>
  <c r="CN22" i="11"/>
  <c r="CN31" i="11"/>
  <c r="CN30" i="11"/>
  <c r="CE21" i="11"/>
  <c r="CE9" i="11"/>
  <c r="CE28" i="11"/>
  <c r="CN33" i="11"/>
  <c r="CE13" i="11"/>
  <c r="CE23" i="11"/>
  <c r="CE20" i="11"/>
  <c r="CE25" i="11"/>
  <c r="CN11" i="11"/>
  <c r="CN25" i="11"/>
  <c r="CE22" i="11"/>
  <c r="CE16" i="11"/>
  <c r="CE12" i="11"/>
  <c r="CE31" i="11"/>
  <c r="CN10" i="11"/>
  <c r="CN32" i="11"/>
  <c r="CN23" i="11"/>
  <c r="CE30" i="11"/>
  <c r="CE32" i="11"/>
  <c r="CN29" i="11"/>
  <c r="CN26" i="11"/>
  <c r="CE17" i="11"/>
  <c r="CN19" i="11"/>
  <c r="CN14" i="11"/>
  <c r="CN13" i="11"/>
  <c r="CN20" i="11"/>
  <c r="CN28" i="11"/>
  <c r="CN9" i="11"/>
  <c r="CN16" i="11"/>
</calcChain>
</file>

<file path=xl/sharedStrings.xml><?xml version="1.0" encoding="utf-8"?>
<sst xmlns="http://schemas.openxmlformats.org/spreadsheetml/2006/main" count="718" uniqueCount="369">
  <si>
    <t>SOLO_ENTRY</t>
    <phoneticPr fontId="4"/>
  </si>
  <si>
    <t>DUET_Entry</t>
    <phoneticPr fontId="4"/>
  </si>
  <si>
    <t>組＋表示順</t>
    <rPh sb="0" eb="1">
      <t>クミ</t>
    </rPh>
    <rPh sb="2" eb="5">
      <t>ヒョウジジュン</t>
    </rPh>
    <phoneticPr fontId="4"/>
  </si>
  <si>
    <t>TEAM_Entry</t>
    <phoneticPr fontId="4"/>
  </si>
  <si>
    <t>氏　　名</t>
    <rPh sb="0" eb="4">
      <t>シメイ</t>
    </rPh>
    <phoneticPr fontId="4"/>
  </si>
  <si>
    <t>FRC_Entry</t>
    <phoneticPr fontId="4"/>
  </si>
  <si>
    <t>※記入上の注意</t>
    <rPh sb="1" eb="4">
      <t>キニュウジョウ</t>
    </rPh>
    <rPh sb="5" eb="7">
      <t>チュウイ</t>
    </rPh>
    <phoneticPr fontId="4"/>
  </si>
  <si>
    <t>　</t>
    <phoneticPr fontId="4"/>
  </si>
  <si>
    <t>1．入力シートのみ記入すること。（印刷シートは確認のためだけのものです）</t>
    <rPh sb="2" eb="4">
      <t>ニュウリョク</t>
    </rPh>
    <rPh sb="9" eb="11">
      <t>キニュウ</t>
    </rPh>
    <rPh sb="17" eb="19">
      <t>インサツ</t>
    </rPh>
    <rPh sb="23" eb="25">
      <t>カクニン</t>
    </rPh>
    <phoneticPr fontId="4"/>
  </si>
  <si>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4"/>
  </si>
  <si>
    <t>エントリー記入シート</t>
    <rPh sb="5" eb="7">
      <t>キニュウラン</t>
    </rPh>
    <phoneticPr fontId="4"/>
  </si>
  <si>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4"/>
  </si>
  <si>
    <t>人　数</t>
    <rPh sb="0" eb="3">
      <t>ニンズウ</t>
    </rPh>
    <phoneticPr fontId="4"/>
  </si>
  <si>
    <t>合計（円）</t>
    <rPh sb="0" eb="2">
      <t>ゴウケイ</t>
    </rPh>
    <rPh sb="3" eb="4">
      <t>エン</t>
    </rPh>
    <phoneticPr fontId="4"/>
  </si>
  <si>
    <t>合　計</t>
    <rPh sb="0" eb="3">
      <t>ゴウケイ</t>
    </rPh>
    <phoneticPr fontId="4"/>
  </si>
  <si>
    <t>R</t>
    <phoneticPr fontId="4"/>
  </si>
  <si>
    <t>大　会　名</t>
    <rPh sb="0" eb="5">
      <t>タイカイメイ</t>
    </rPh>
    <phoneticPr fontId="4"/>
  </si>
  <si>
    <t>期　　　日</t>
    <rPh sb="0" eb="5">
      <t>キジツ</t>
    </rPh>
    <phoneticPr fontId="4"/>
  </si>
  <si>
    <t>場　　　所</t>
    <rPh sb="0" eb="5">
      <t>バショ</t>
    </rPh>
    <phoneticPr fontId="4"/>
  </si>
  <si>
    <t>表示順</t>
    <rPh sb="0" eb="3">
      <t>ヒョウジジュン</t>
    </rPh>
    <phoneticPr fontId="4"/>
  </si>
  <si>
    <t>ソロ</t>
    <phoneticPr fontId="4"/>
  </si>
  <si>
    <t>デュエット</t>
    <phoneticPr fontId="4"/>
  </si>
  <si>
    <t>組</t>
    <rPh sb="0" eb="1">
      <t>クミ</t>
    </rPh>
    <phoneticPr fontId="4"/>
  </si>
  <si>
    <t>エントリー</t>
    <phoneticPr fontId="4"/>
  </si>
  <si>
    <t>確認シート（印刷版）</t>
    <rPh sb="0" eb="2">
      <t>カクニン</t>
    </rPh>
    <rPh sb="6" eb="8">
      <t>インサツバン</t>
    </rPh>
    <rPh sb="8" eb="9">
      <t>バン</t>
    </rPh>
    <phoneticPr fontId="4"/>
  </si>
  <si>
    <t>金額シート</t>
    <rPh sb="0" eb="2">
      <t>キンガク</t>
    </rPh>
    <phoneticPr fontId="4"/>
  </si>
  <si>
    <t>種　目</t>
    <rPh sb="0" eb="3">
      <t>シュモク</t>
    </rPh>
    <phoneticPr fontId="4"/>
  </si>
  <si>
    <t>エントリー数</t>
    <rPh sb="5" eb="6">
      <t>スウ</t>
    </rPh>
    <phoneticPr fontId="4"/>
  </si>
  <si>
    <t>登録団体名</t>
    <rPh sb="0" eb="5">
      <t>トウロクダンタイメイ</t>
    </rPh>
    <phoneticPr fontId="4"/>
  </si>
  <si>
    <t>代表者名</t>
    <rPh sb="0" eb="3">
      <t>ダイヒョウシャ</t>
    </rPh>
    <rPh sb="3" eb="4">
      <t>メイ</t>
    </rPh>
    <phoneticPr fontId="4"/>
  </si>
  <si>
    <t>団体番号</t>
    <rPh sb="0" eb="4">
      <t>トウロクダンタイバンゴウ</t>
    </rPh>
    <phoneticPr fontId="4"/>
  </si>
  <si>
    <t>登録団体住所</t>
    <rPh sb="0" eb="2">
      <t>トウロク</t>
    </rPh>
    <rPh sb="2" eb="4">
      <t>ダンタイ</t>
    </rPh>
    <rPh sb="4" eb="6">
      <t>ジュウショ</t>
    </rPh>
    <phoneticPr fontId="4"/>
  </si>
  <si>
    <t>登録団体Tel</t>
    <rPh sb="0" eb="2">
      <t>トウロク</t>
    </rPh>
    <rPh sb="2" eb="4">
      <t>ダンタイ</t>
    </rPh>
    <phoneticPr fontId="4"/>
  </si>
  <si>
    <t>登録団体Fax</t>
    <rPh sb="0" eb="2">
      <t>トウロク</t>
    </rPh>
    <rPh sb="2" eb="4">
      <t>ダンタイ</t>
    </rPh>
    <phoneticPr fontId="4"/>
  </si>
  <si>
    <t>連絡責任者</t>
    <rPh sb="0" eb="5">
      <t>レンラクセキニンシャ</t>
    </rPh>
    <phoneticPr fontId="4"/>
  </si>
  <si>
    <t>連絡先住所</t>
    <rPh sb="0" eb="3">
      <t>レンラクサキ</t>
    </rPh>
    <rPh sb="3" eb="5">
      <t>ジュウショ</t>
    </rPh>
    <phoneticPr fontId="4"/>
  </si>
  <si>
    <t>携帯</t>
    <rPh sb="0" eb="2">
      <t>ケイタイ</t>
    </rPh>
    <phoneticPr fontId="4"/>
  </si>
  <si>
    <t>加盟団体名</t>
    <rPh sb="0" eb="2">
      <t>カメイ</t>
    </rPh>
    <rPh sb="2" eb="4">
      <t>ダンタイ</t>
    </rPh>
    <rPh sb="4" eb="5">
      <t>メイ</t>
    </rPh>
    <phoneticPr fontId="4"/>
  </si>
  <si>
    <t>会長名</t>
    <rPh sb="0" eb="2">
      <t>カイチョウ</t>
    </rPh>
    <rPh sb="2" eb="3">
      <t>メイ</t>
    </rPh>
    <phoneticPr fontId="4"/>
  </si>
  <si>
    <t>番号</t>
    <rPh sb="0" eb="2">
      <t>バンゴウ</t>
    </rPh>
    <phoneticPr fontId="4"/>
  </si>
  <si>
    <t>加盟団体</t>
    <rPh sb="0" eb="4">
      <t>カメイダンタイ</t>
    </rPh>
    <phoneticPr fontId="4"/>
  </si>
  <si>
    <t>登録団体</t>
    <rPh sb="0" eb="4">
      <t>トウロクダンタイ</t>
    </rPh>
    <phoneticPr fontId="4"/>
  </si>
  <si>
    <t>競技者番号</t>
    <rPh sb="0" eb="5">
      <t>キョウギシャバンゴウ</t>
    </rPh>
    <phoneticPr fontId="4"/>
  </si>
  <si>
    <t>氏　　　名</t>
    <rPh sb="0" eb="5">
      <t>シメイ</t>
    </rPh>
    <phoneticPr fontId="4"/>
  </si>
  <si>
    <t>ローマ字氏名</t>
    <rPh sb="3" eb="4">
      <t>ジ</t>
    </rPh>
    <rPh sb="4" eb="6">
      <t>シメイ</t>
    </rPh>
    <phoneticPr fontId="4"/>
  </si>
  <si>
    <t>学　　　校</t>
    <rPh sb="0" eb="5">
      <t>ガッコウ</t>
    </rPh>
    <phoneticPr fontId="4"/>
  </si>
  <si>
    <t>学年</t>
    <rPh sb="0" eb="2">
      <t>ガクネン</t>
    </rPh>
    <phoneticPr fontId="4"/>
  </si>
  <si>
    <t>生年月日</t>
    <rPh sb="0" eb="4">
      <t>セイネンガッピ</t>
    </rPh>
    <phoneticPr fontId="4"/>
  </si>
  <si>
    <t>西暦</t>
    <rPh sb="0" eb="2">
      <t>セイレキ</t>
    </rPh>
    <phoneticPr fontId="4"/>
  </si>
  <si>
    <t>月</t>
    <rPh sb="0" eb="1">
      <t>ツキ</t>
    </rPh>
    <phoneticPr fontId="4"/>
  </si>
  <si>
    <t>日</t>
    <rPh sb="0" eb="1">
      <t>ヒ</t>
    </rPh>
    <phoneticPr fontId="4"/>
  </si>
  <si>
    <t>【処理手順】</t>
    <rPh sb="1" eb="3">
      <t>ショリ</t>
    </rPh>
    <rPh sb="3" eb="5">
      <t>テジュン</t>
    </rPh>
    <phoneticPr fontId="4"/>
  </si>
  <si>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4"/>
  </si>
  <si>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4"/>
  </si>
  <si>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4"/>
  </si>
  <si>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4"/>
  </si>
  <si>
    <t>英数字は半角で入力すること。</t>
    <rPh sb="0" eb="1">
      <t>エイ</t>
    </rPh>
    <rPh sb="1" eb="3">
      <t>スウジ</t>
    </rPh>
    <rPh sb="4" eb="6">
      <t>ハンカク</t>
    </rPh>
    <rPh sb="7" eb="9">
      <t>ニュウリョク</t>
    </rPh>
    <phoneticPr fontId="4"/>
  </si>
  <si>
    <t>入力欄に「計算式」「関数」は入力しないこと。</t>
    <rPh sb="0" eb="2">
      <t>ニュウリョク</t>
    </rPh>
    <rPh sb="2" eb="3">
      <t>ラン</t>
    </rPh>
    <rPh sb="5" eb="7">
      <t>ケイサン</t>
    </rPh>
    <rPh sb="7" eb="8">
      <t>シキ</t>
    </rPh>
    <rPh sb="10" eb="12">
      <t>カンスウ</t>
    </rPh>
    <rPh sb="14" eb="16">
      <t>ニュウリョク</t>
    </rPh>
    <phoneticPr fontId="4"/>
  </si>
  <si>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4"/>
  </si>
  <si>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4"/>
  </si>
  <si>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4"/>
  </si>
  <si>
    <t>機種依存文字　例）</t>
    <rPh sb="0" eb="2">
      <t>キシュ</t>
    </rPh>
    <rPh sb="2" eb="4">
      <t>イゾン</t>
    </rPh>
    <rPh sb="4" eb="6">
      <t>モジ</t>
    </rPh>
    <rPh sb="7" eb="8">
      <t>レイ</t>
    </rPh>
    <phoneticPr fontId="4"/>
  </si>
  <si>
    <t>１．大会基本情報について</t>
    <rPh sb="2" eb="4">
      <t>タイカイ</t>
    </rPh>
    <rPh sb="4" eb="6">
      <t>キホン</t>
    </rPh>
    <rPh sb="6" eb="8">
      <t>ジョウホウ</t>
    </rPh>
    <phoneticPr fontId="4"/>
  </si>
  <si>
    <t>入力されている「大会基本情報」を確認してください。</t>
    <rPh sb="0" eb="2">
      <t>ニュウリョク</t>
    </rPh>
    <rPh sb="8" eb="10">
      <t>タイカイ</t>
    </rPh>
    <rPh sb="10" eb="12">
      <t>キホン</t>
    </rPh>
    <rPh sb="12" eb="14">
      <t>ジョウホウ</t>
    </rPh>
    <rPh sb="16" eb="18">
      <t>カクニン</t>
    </rPh>
    <phoneticPr fontId="4"/>
  </si>
  <si>
    <t>記入済例）</t>
    <rPh sb="0" eb="2">
      <t>キニュウ</t>
    </rPh>
    <rPh sb="2" eb="3">
      <t>ス</t>
    </rPh>
    <rPh sb="3" eb="4">
      <t>レイ</t>
    </rPh>
    <phoneticPr fontId="4"/>
  </si>
  <si>
    <t>大会名</t>
    <rPh sb="0" eb="3">
      <t>タイカイメイ</t>
    </rPh>
    <phoneticPr fontId="4"/>
  </si>
  <si>
    <t>期日</t>
    <rPh sb="0" eb="2">
      <t>キジツ</t>
    </rPh>
    <phoneticPr fontId="4"/>
  </si>
  <si>
    <t>場所</t>
    <rPh sb="0" eb="2">
      <t>バショ</t>
    </rPh>
    <phoneticPr fontId="4"/>
  </si>
  <si>
    <t>２．登録団体情報について</t>
    <rPh sb="2" eb="4">
      <t>トウロク</t>
    </rPh>
    <rPh sb="4" eb="6">
      <t>ダンタイ</t>
    </rPh>
    <rPh sb="6" eb="8">
      <t>ジョウホウ</t>
    </rPh>
    <phoneticPr fontId="4"/>
  </si>
  <si>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4"/>
  </si>
  <si>
    <t>入力例）</t>
    <rPh sb="0" eb="2">
      <t>ニュウリョク</t>
    </rPh>
    <rPh sb="2" eb="3">
      <t>レイ</t>
    </rPh>
    <phoneticPr fontId="4"/>
  </si>
  <si>
    <t>関東水泳協会シンクロクラブ</t>
    <rPh sb="0" eb="2">
      <t>カントウ</t>
    </rPh>
    <rPh sb="2" eb="6">
      <t>スイエイキョウカイ</t>
    </rPh>
    <phoneticPr fontId="4"/>
  </si>
  <si>
    <t>正式名称を入力すること。</t>
    <rPh sb="0" eb="2">
      <t>セイシキ</t>
    </rPh>
    <rPh sb="2" eb="4">
      <t>メイショウ</t>
    </rPh>
    <rPh sb="5" eb="7">
      <t>ニュウリョク</t>
    </rPh>
    <phoneticPr fontId="4"/>
  </si>
  <si>
    <t>田中まり子</t>
    <rPh sb="0" eb="2">
      <t>タナカ</t>
    </rPh>
    <rPh sb="4" eb="5">
      <t>コ</t>
    </rPh>
    <phoneticPr fontId="4"/>
  </si>
  <si>
    <t>登録団体番号を半角5文字で入力すること。</t>
    <rPh sb="0" eb="2">
      <t>トウロク</t>
    </rPh>
    <rPh sb="2" eb="4">
      <t>ダンタイ</t>
    </rPh>
    <rPh sb="4" eb="6">
      <t>バンゴウ</t>
    </rPh>
    <rPh sb="7" eb="9">
      <t>ハンカク</t>
    </rPh>
    <rPh sb="10" eb="12">
      <t>モジ</t>
    </rPh>
    <rPh sb="13" eb="15">
      <t>ニュウリョク</t>
    </rPh>
    <phoneticPr fontId="4"/>
  </si>
  <si>
    <t>東京都世田谷区桜上水1-2-34</t>
    <rPh sb="0" eb="7">
      <t>トウキョウトセタガヤク</t>
    </rPh>
    <rPh sb="7" eb="10">
      <t>サクラジョウスイ</t>
    </rPh>
    <phoneticPr fontId="4"/>
  </si>
  <si>
    <t>鈴木ゆう子</t>
    <rPh sb="0" eb="2">
      <t>スズキ</t>
    </rPh>
    <rPh sb="4" eb="5">
      <t>コ</t>
    </rPh>
    <phoneticPr fontId="4"/>
  </si>
  <si>
    <t>東京都世田谷区桜上水5-67-89</t>
    <rPh sb="0" eb="7">
      <t>トウキョウトセタガヤク</t>
    </rPh>
    <rPh sb="7" eb="10">
      <t>サクラジョウスイ</t>
    </rPh>
    <phoneticPr fontId="4"/>
  </si>
  <si>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4"/>
  </si>
  <si>
    <t>03-5555-6667</t>
  </si>
  <si>
    <t>３．競技者情報について</t>
    <rPh sb="2" eb="5">
      <t>キョウギシャ</t>
    </rPh>
    <rPh sb="5" eb="7">
      <t>ジョウホウ</t>
    </rPh>
    <phoneticPr fontId="4"/>
  </si>
  <si>
    <t>競技者情報の「加盟団体番号」「登録団体番号」「競技者番号」「氏名」「ローマ字氏名」「学校」「学年」「生年月日」を入力します。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30" eb="32">
      <t>シメイ</t>
    </rPh>
    <rPh sb="37" eb="38">
      <t>ジ</t>
    </rPh>
    <rPh sb="38" eb="40">
      <t>シメイ</t>
    </rPh>
    <rPh sb="42" eb="44">
      <t>ガッコウ</t>
    </rPh>
    <rPh sb="46" eb="48">
      <t>ガクネン</t>
    </rPh>
    <rPh sb="50" eb="52">
      <t>セイネン</t>
    </rPh>
    <rPh sb="52" eb="54">
      <t>ガッピ</t>
    </rPh>
    <rPh sb="56" eb="58">
      <t>ニュウリョク</t>
    </rPh>
    <phoneticPr fontId="4"/>
  </si>
  <si>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4"/>
  </si>
  <si>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4"/>
  </si>
  <si>
    <t>登録団体の番号を確認すること。</t>
    <rPh sb="0" eb="2">
      <t>トウロク</t>
    </rPh>
    <rPh sb="2" eb="4">
      <t>ダンタイ</t>
    </rPh>
    <rPh sb="5" eb="7">
      <t>バンゴウ</t>
    </rPh>
    <rPh sb="8" eb="10">
      <t>カクニン</t>
    </rPh>
    <phoneticPr fontId="4"/>
  </si>
  <si>
    <t>「ローマ字氏名」</t>
  </si>
  <si>
    <t>姓（大文字半角）＋半角スペース＋名（頭文字：大文字、2文字目以降：小文字）の順に入力。</t>
    <rPh sb="0" eb="1">
      <t>セイ</t>
    </rPh>
    <rPh sb="2" eb="5">
      <t>オオモジ</t>
    </rPh>
    <rPh sb="5" eb="7">
      <t>ハンカク</t>
    </rPh>
    <rPh sb="9" eb="11">
      <t>ハンカク</t>
    </rPh>
    <rPh sb="16" eb="17">
      <t>メイ</t>
    </rPh>
    <rPh sb="18" eb="21">
      <t>カシラモジ</t>
    </rPh>
    <rPh sb="22" eb="25">
      <t>オオモジ</t>
    </rPh>
    <rPh sb="27" eb="30">
      <t>モジメ</t>
    </rPh>
    <rPh sb="30" eb="32">
      <t>イコウ</t>
    </rPh>
    <rPh sb="33" eb="36">
      <t>コモジ</t>
    </rPh>
    <rPh sb="38" eb="39">
      <t>ジュン</t>
    </rPh>
    <rPh sb="40" eb="42">
      <t>ニュウリョク</t>
    </rPh>
    <phoneticPr fontId="4"/>
  </si>
  <si>
    <t>例）　TAKAHASHI Hanako　</t>
    <rPh sb="0" eb="1">
      <t>レイ</t>
    </rPh>
    <phoneticPr fontId="4"/>
  </si>
  <si>
    <t>「学校」</t>
    <rPh sb="1" eb="3">
      <t>ガッコウ</t>
    </rPh>
    <phoneticPr fontId="4"/>
  </si>
  <si>
    <t>大会初日現在の学種を入力すること。</t>
    <rPh sb="0" eb="2">
      <t>タイカイ</t>
    </rPh>
    <rPh sb="2" eb="4">
      <t>ショニチ</t>
    </rPh>
    <rPh sb="4" eb="6">
      <t>ゲンザイ</t>
    </rPh>
    <rPh sb="7" eb="8">
      <t>ガク</t>
    </rPh>
    <rPh sb="8" eb="9">
      <t>タネ</t>
    </rPh>
    <rPh sb="10" eb="12">
      <t>ニュウリョク</t>
    </rPh>
    <phoneticPr fontId="4"/>
  </si>
  <si>
    <t>例）　○○小学校→小、中学校→中、高校→高、大学→大、専門学校→名称</t>
    <rPh sb="0" eb="1">
      <t>レイ</t>
    </rPh>
    <phoneticPr fontId="4"/>
  </si>
  <si>
    <t>「学年」</t>
    <rPh sb="1" eb="3">
      <t>ガクネン</t>
    </rPh>
    <phoneticPr fontId="4"/>
  </si>
  <si>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4"/>
  </si>
  <si>
    <t>「生年月日」</t>
    <rPh sb="1" eb="3">
      <t>セイネン</t>
    </rPh>
    <rPh sb="3" eb="5">
      <t>ガッピ</t>
    </rPh>
    <phoneticPr fontId="4"/>
  </si>
  <si>
    <t>西暦で入力のこと。</t>
    <rPh sb="0" eb="2">
      <t>セイレキ</t>
    </rPh>
    <rPh sb="3" eb="5">
      <t>ニュウリョク</t>
    </rPh>
    <phoneticPr fontId="4"/>
  </si>
  <si>
    <t>高橋　花子</t>
    <rPh sb="0" eb="2">
      <t>タカハシ</t>
    </rPh>
    <rPh sb="3" eb="5">
      <t>ハナコ</t>
    </rPh>
    <phoneticPr fontId="4"/>
  </si>
  <si>
    <t>伊藤　咲子</t>
    <rPh sb="0" eb="2">
      <t>イトウ</t>
    </rPh>
    <rPh sb="3" eb="5">
      <t>サキコ</t>
    </rPh>
    <phoneticPr fontId="4"/>
  </si>
  <si>
    <t>高寄　優子</t>
    <rPh sb="0" eb="2">
      <t>タカヨセ</t>
    </rPh>
    <rPh sb="3" eb="5">
      <t>ユウコ</t>
    </rPh>
    <phoneticPr fontId="4"/>
  </si>
  <si>
    <t>3</t>
  </si>
  <si>
    <t>小沢　さくら</t>
    <rPh sb="0" eb="2">
      <t>オザワ</t>
    </rPh>
    <phoneticPr fontId="4"/>
  </si>
  <si>
    <t>真剣中学校</t>
    <rPh sb="0" eb="2">
      <t>シンケン</t>
    </rPh>
    <rPh sb="2" eb="5">
      <t>チュガッコウ</t>
    </rPh>
    <phoneticPr fontId="4"/>
  </si>
  <si>
    <t>安住　かすみ</t>
    <rPh sb="0" eb="2">
      <t>アズミ</t>
    </rPh>
    <phoneticPr fontId="4"/>
  </si>
  <si>
    <t>飯塚　ひとみ</t>
    <rPh sb="0" eb="2">
      <t>イイヅカ</t>
    </rPh>
    <phoneticPr fontId="4"/>
  </si>
  <si>
    <t>6</t>
  </si>
  <si>
    <t>芦塚　智子</t>
    <rPh sb="0" eb="2">
      <t>アシヅカ</t>
    </rPh>
    <rPh sb="3" eb="5">
      <t>トモコ</t>
    </rPh>
    <phoneticPr fontId="4"/>
  </si>
  <si>
    <t>7</t>
  </si>
  <si>
    <t>健康　良子</t>
    <rPh sb="0" eb="2">
      <t>ケンコウ</t>
    </rPh>
    <rPh sb="3" eb="5">
      <t>ヨシコ</t>
    </rPh>
    <phoneticPr fontId="4"/>
  </si>
  <si>
    <t>緑が丘中学校</t>
    <rPh sb="0" eb="1">
      <t>ミドリ</t>
    </rPh>
    <rPh sb="2" eb="3">
      <t>オカ</t>
    </rPh>
    <rPh sb="3" eb="6">
      <t>チュウガッコウ</t>
    </rPh>
    <phoneticPr fontId="4"/>
  </si>
  <si>
    <t>8</t>
  </si>
  <si>
    <t>佐藤　みさき</t>
    <rPh sb="0" eb="2">
      <t>サトウ</t>
    </rPh>
    <phoneticPr fontId="4"/>
  </si>
  <si>
    <t>9</t>
  </si>
  <si>
    <t>10</t>
  </si>
  <si>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4"/>
  </si>
  <si>
    <t>「ソロ」「デュエット」は、組「1」から順に、プログラムへ記載します。</t>
    <rPh sb="13" eb="14">
      <t>ク</t>
    </rPh>
    <rPh sb="19" eb="20">
      <t>ジュン</t>
    </rPh>
    <rPh sb="28" eb="30">
      <t>キサイ</t>
    </rPh>
    <phoneticPr fontId="4"/>
  </si>
  <si>
    <t>表示順</t>
    <rPh sb="0" eb="2">
      <t>ヒョウジ</t>
    </rPh>
    <rPh sb="2" eb="3">
      <t>ジュン</t>
    </rPh>
    <phoneticPr fontId="4"/>
  </si>
  <si>
    <t>A</t>
    <phoneticPr fontId="4"/>
  </si>
  <si>
    <t>←補欠（例</t>
    <rPh sb="4" eb="5">
      <t>レイ</t>
    </rPh>
    <phoneticPr fontId="4"/>
  </si>
  <si>
    <t>―以上―</t>
    <rPh sb="1" eb="3">
      <t>イジョウ</t>
    </rPh>
    <phoneticPr fontId="4"/>
  </si>
  <si>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4"/>
  </si>
  <si>
    <t>３．提出用ファイルの作成</t>
    <rPh sb="2" eb="5">
      <t>テイシュツヨウ</t>
    </rPh>
    <rPh sb="10" eb="12">
      <t>サクセイ</t>
    </rPh>
    <phoneticPr fontId="4"/>
  </si>
  <si>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4"/>
  </si>
  <si>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4"/>
  </si>
  <si>
    <t>３．確認シート（印刷版）の印刷</t>
    <rPh sb="2" eb="4">
      <t>カクニン</t>
    </rPh>
    <rPh sb="8" eb="10">
      <t>インサツ</t>
    </rPh>
    <rPh sb="10" eb="11">
      <t>バン</t>
    </rPh>
    <rPh sb="13" eb="15">
      <t>インサツ</t>
    </rPh>
    <phoneticPr fontId="4"/>
  </si>
  <si>
    <t>確認シート（印刷版）を印刷し、入力事項に処理誤りがないか入念にチェックしてください。</t>
    <rPh sb="0" eb="2">
      <t>カクニン</t>
    </rPh>
    <rPh sb="6" eb="8">
      <t>インサツ</t>
    </rPh>
    <rPh sb="8" eb="9">
      <t>バン</t>
    </rPh>
    <rPh sb="11" eb="13">
      <t>インサツ</t>
    </rPh>
    <rPh sb="15" eb="17">
      <t>ニュウリョク</t>
    </rPh>
    <rPh sb="17" eb="19">
      <t>ジコウ</t>
    </rPh>
    <rPh sb="20" eb="22">
      <t>ショリ</t>
    </rPh>
    <rPh sb="22" eb="23">
      <t>アヤマ</t>
    </rPh>
    <rPh sb="28" eb="30">
      <t>ニュウネン</t>
    </rPh>
    <phoneticPr fontId="4"/>
  </si>
  <si>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4"/>
  </si>
  <si>
    <t>自動計算された「申込金欄」を確認してください。</t>
    <rPh sb="0" eb="1">
      <t>ジ</t>
    </rPh>
    <rPh sb="1" eb="2">
      <t>ドウ</t>
    </rPh>
    <rPh sb="2" eb="4">
      <t>ケイサン</t>
    </rPh>
    <phoneticPr fontId="4"/>
  </si>
  <si>
    <r>
      <t>ダウンロードしたエントリーフォームを</t>
    </r>
    <r>
      <rPr>
        <sz val="11"/>
        <rFont val="ＭＳ Ｐゴシック"/>
        <family val="3"/>
        <charset val="128"/>
      </rPr>
      <t>使用しているPCへ保存してください。</t>
    </r>
    <rPh sb="18" eb="20">
      <t>シヨウ</t>
    </rPh>
    <rPh sb="27" eb="29">
      <t>ホゾン</t>
    </rPh>
    <phoneticPr fontId="4"/>
  </si>
  <si>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4"/>
  </si>
  <si>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4"/>
  </si>
  <si>
    <t>【エントリーフォーム入力手順】</t>
    <rPh sb="10" eb="12">
      <t>ニュウリョク</t>
    </rPh>
    <rPh sb="12" eb="14">
      <t>テジュン</t>
    </rPh>
    <phoneticPr fontId="4"/>
  </si>
  <si>
    <t xml:space="preserve">
シンクロナイズドスイミング　大会エントリー　入力・処理マニュアル
</t>
    <rPh sb="15" eb="17">
      <t>タイカイ</t>
    </rPh>
    <rPh sb="23" eb="25">
      <t>ニュウリョク</t>
    </rPh>
    <rPh sb="26" eb="28">
      <t>ショリ</t>
    </rPh>
    <phoneticPr fontId="4"/>
  </si>
  <si>
    <t>各加盟団体は、印刷の控えをとっておいてください。</t>
    <rPh sb="0" eb="1">
      <t>カク</t>
    </rPh>
    <rPh sb="1" eb="3">
      <t>カメイ</t>
    </rPh>
    <rPh sb="3" eb="5">
      <t>ダンタイ</t>
    </rPh>
    <rPh sb="7" eb="9">
      <t>インサツ</t>
    </rPh>
    <rPh sb="10" eb="11">
      <t>ヒカ</t>
    </rPh>
    <phoneticPr fontId="4"/>
  </si>
  <si>
    <t>出場順</t>
    <rPh sb="0" eb="2">
      <t>シュツジョウ</t>
    </rPh>
    <rPh sb="2" eb="3">
      <t>ジュン</t>
    </rPh>
    <phoneticPr fontId="4"/>
  </si>
  <si>
    <t>競技会名</t>
    <rPh sb="0" eb="3">
      <t>キョウギカイ</t>
    </rPh>
    <rPh sb="3" eb="4">
      <t>メイ</t>
    </rPh>
    <phoneticPr fontId="4"/>
  </si>
  <si>
    <t>日付</t>
    <rPh sb="0" eb="2">
      <t>ヒヅケ</t>
    </rPh>
    <phoneticPr fontId="4"/>
  </si>
  <si>
    <t>氏名</t>
    <rPh sb="0" eb="2">
      <t>シメイ</t>
    </rPh>
    <phoneticPr fontId="4"/>
  </si>
  <si>
    <t>順位</t>
    <rPh sb="0" eb="2">
      <t>ジュンイ</t>
    </rPh>
    <phoneticPr fontId="4"/>
  </si>
  <si>
    <t>保護がかかっていますので、シートはPC上ではコピーできません。1エントリー入力したらすぐにプリントアウトし、次のエントリーを入力してください。</t>
    <rPh sb="0" eb="2">
      <t>ホゴ</t>
    </rPh>
    <rPh sb="19" eb="20">
      <t>ジョウ</t>
    </rPh>
    <rPh sb="37" eb="39">
      <t>ニュウリョク</t>
    </rPh>
    <rPh sb="54" eb="55">
      <t>ツギ</t>
    </rPh>
    <rPh sb="62" eb="64">
      <t>ニュウリョク</t>
    </rPh>
    <phoneticPr fontId="4"/>
  </si>
  <si>
    <t>ソ　ロ</t>
    <phoneticPr fontId="4"/>
  </si>
  <si>
    <t>デュエット</t>
    <phoneticPr fontId="4"/>
  </si>
  <si>
    <t>Ａ</t>
    <phoneticPr fontId="4"/>
  </si>
  <si>
    <t>R</t>
    <phoneticPr fontId="4"/>
  </si>
  <si>
    <t>R</t>
    <phoneticPr fontId="4"/>
  </si>
  <si>
    <t>R</t>
    <phoneticPr fontId="4"/>
  </si>
  <si>
    <t>ソ　　　　ロ</t>
    <phoneticPr fontId="4"/>
  </si>
  <si>
    <t>デュエット</t>
    <phoneticPr fontId="4"/>
  </si>
  <si>
    <t>R</t>
    <phoneticPr fontId="4"/>
  </si>
  <si>
    <t>R</t>
    <phoneticPr fontId="4"/>
  </si>
  <si>
    <t>エントリー</t>
    <phoneticPr fontId="4"/>
  </si>
  <si>
    <t>R</t>
    <phoneticPr fontId="4"/>
  </si>
  <si>
    <t>ソロ</t>
    <phoneticPr fontId="4"/>
  </si>
  <si>
    <t>デュエット</t>
    <phoneticPr fontId="4"/>
  </si>
  <si>
    <t>R</t>
    <phoneticPr fontId="4"/>
  </si>
  <si>
    <t>年度</t>
    <rPh sb="0" eb="2">
      <t>ネンド</t>
    </rPh>
    <phoneticPr fontId="4"/>
  </si>
  <si>
    <t>バッジテスト資格</t>
    <rPh sb="6" eb="8">
      <t>シカク</t>
    </rPh>
    <phoneticPr fontId="4"/>
  </si>
  <si>
    <t>取得</t>
    <rPh sb="0" eb="2">
      <t>シュトク</t>
    </rPh>
    <phoneticPr fontId="4"/>
  </si>
  <si>
    <t>東京</t>
    <rPh sb="0" eb="2">
      <t>トウキョウ</t>
    </rPh>
    <phoneticPr fontId="4"/>
  </si>
  <si>
    <t>小計</t>
    <rPh sb="0" eb="2">
      <t>ショウケイ</t>
    </rPh>
    <phoneticPr fontId="4"/>
  </si>
  <si>
    <t>大会エントリーの為のデータを入れる提出用CDを作成。</t>
    <rPh sb="0" eb="2">
      <t>タイカイ</t>
    </rPh>
    <rPh sb="8" eb="9">
      <t>タメ</t>
    </rPh>
    <rPh sb="14" eb="15">
      <t>イ</t>
    </rPh>
    <rPh sb="17" eb="20">
      <t>テイシュツヨウ</t>
    </rPh>
    <rPh sb="23" eb="25">
      <t>サクセイ</t>
    </rPh>
    <phoneticPr fontId="4"/>
  </si>
  <si>
    <t>CDが入ったドライブを指定して、保存。</t>
    <rPh sb="3" eb="4">
      <t>ハイ</t>
    </rPh>
    <rPh sb="11" eb="13">
      <t>シテイ</t>
    </rPh>
    <rPh sb="16" eb="18">
      <t>ホゾン</t>
    </rPh>
    <phoneticPr fontId="4"/>
  </si>
  <si>
    <t>CDは予め、フォーマット（何も記録されていない状態）してから使用すること。</t>
    <rPh sb="3" eb="4">
      <t>アラカジ</t>
    </rPh>
    <rPh sb="13" eb="14">
      <t>ナニ</t>
    </rPh>
    <rPh sb="15" eb="17">
      <t>キロク</t>
    </rPh>
    <rPh sb="23" eb="25">
      <t>ジョウタイ</t>
    </rPh>
    <rPh sb="30" eb="32">
      <t>シヨウ</t>
    </rPh>
    <phoneticPr fontId="4"/>
  </si>
  <si>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4"/>
  </si>
  <si>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4"/>
  </si>
  <si>
    <t>４．提出用CDの作成</t>
    <rPh sb="2" eb="5">
      <t>テイシュツヨウ</t>
    </rPh>
    <rPh sb="8" eb="10">
      <t>サクセイ</t>
    </rPh>
    <phoneticPr fontId="4"/>
  </si>
  <si>
    <t>出場資格確認書の必要事項(青色部分）にバッジテスト資格を入力、印刷したものを、１部提出してください。</t>
    <rPh sb="0" eb="2">
      <t>シュツジョウ</t>
    </rPh>
    <rPh sb="2" eb="4">
      <t>シカク</t>
    </rPh>
    <rPh sb="4" eb="7">
      <t>カクニンショ</t>
    </rPh>
    <rPh sb="8" eb="10">
      <t>ヒツヨウ</t>
    </rPh>
    <rPh sb="10" eb="12">
      <t>ジコウ</t>
    </rPh>
    <rPh sb="13" eb="15">
      <t>アオイロ</t>
    </rPh>
    <rPh sb="15" eb="17">
      <t>ブブン</t>
    </rPh>
    <rPh sb="25" eb="27">
      <t>シカク</t>
    </rPh>
    <rPh sb="28" eb="30">
      <t>ニュウリョク</t>
    </rPh>
    <rPh sb="31" eb="33">
      <t>インサツ</t>
    </rPh>
    <rPh sb="40" eb="41">
      <t>ブ</t>
    </rPh>
    <rPh sb="41" eb="43">
      <t>テイシュツ</t>
    </rPh>
    <phoneticPr fontId="4"/>
  </si>
  <si>
    <t>フィギュア</t>
    <phoneticPr fontId="4"/>
  </si>
  <si>
    <t>【フリールーティン用紙・フィギュア用紙について】</t>
    <rPh sb="9" eb="11">
      <t>ヨウシ</t>
    </rPh>
    <rPh sb="17" eb="19">
      <t>ヨウシ</t>
    </rPh>
    <phoneticPr fontId="4"/>
  </si>
  <si>
    <t>ダウンロードしたフリールーティン用紙およびフィギュア用紙のフォームを使用しているPCへ保存してください。</t>
    <rPh sb="16" eb="18">
      <t>ヨウシ</t>
    </rPh>
    <rPh sb="26" eb="28">
      <t>ヨウシ</t>
    </rPh>
    <rPh sb="34" eb="36">
      <t>シヨウ</t>
    </rPh>
    <rPh sb="43" eb="45">
      <t>ホゾン</t>
    </rPh>
    <phoneticPr fontId="4"/>
  </si>
  <si>
    <t>フリールーティン用紙に必要事項(青色部分）を入力、印刷したものを１エントリーにつき、１部提出してください。</t>
    <rPh sb="11" eb="13">
      <t>ヒツヨウ</t>
    </rPh>
    <rPh sb="13" eb="15">
      <t>ジコウ</t>
    </rPh>
    <rPh sb="16" eb="18">
      <t>アオイロ</t>
    </rPh>
    <rPh sb="18" eb="20">
      <t>ブブン</t>
    </rPh>
    <rPh sb="22" eb="24">
      <t>ニュウリョク</t>
    </rPh>
    <rPh sb="25" eb="27">
      <t>インサツ</t>
    </rPh>
    <rPh sb="43" eb="44">
      <t>ブ</t>
    </rPh>
    <rPh sb="44" eb="46">
      <t>テイシュツ</t>
    </rPh>
    <phoneticPr fontId="4"/>
  </si>
  <si>
    <t>フィギュア用紙に必要事項(青色部分）を入力、印刷したものを１人につき、１部提出してください。</t>
    <rPh sb="8" eb="10">
      <t>ヒツヨウ</t>
    </rPh>
    <rPh sb="10" eb="12">
      <t>ジコウ</t>
    </rPh>
    <rPh sb="13" eb="15">
      <t>アオイロ</t>
    </rPh>
    <rPh sb="15" eb="17">
      <t>ブブン</t>
    </rPh>
    <rPh sb="19" eb="21">
      <t>ニュウリョク</t>
    </rPh>
    <rPh sb="22" eb="24">
      <t>インサツ</t>
    </rPh>
    <rPh sb="30" eb="31">
      <t>ヒト</t>
    </rPh>
    <rPh sb="36" eb="37">
      <t>ブ</t>
    </rPh>
    <rPh sb="37" eb="39">
      <t>テイシュツ</t>
    </rPh>
    <phoneticPr fontId="4"/>
  </si>
  <si>
    <t>フィギュア</t>
    <phoneticPr fontId="4"/>
  </si>
  <si>
    <t>Solo</t>
    <phoneticPr fontId="4"/>
  </si>
  <si>
    <t>フィギュアシート</t>
    <phoneticPr fontId="4"/>
  </si>
  <si>
    <t>ふりがな　　　　　</t>
    <phoneticPr fontId="4"/>
  </si>
  <si>
    <t>生年</t>
    <rPh sb="0" eb="2">
      <t>セイネン</t>
    </rPh>
    <phoneticPr fontId="4"/>
  </si>
  <si>
    <t>出場種目</t>
    <rPh sb="0" eb="2">
      <t>シュツジョウ</t>
    </rPh>
    <rPh sb="2" eb="4">
      <t>シュモク</t>
    </rPh>
    <phoneticPr fontId="4"/>
  </si>
  <si>
    <t>Duet</t>
    <phoneticPr fontId="4"/>
  </si>
  <si>
    <t>クラブ名</t>
    <rPh sb="3" eb="4">
      <t>メイ</t>
    </rPh>
    <phoneticPr fontId="4"/>
  </si>
  <si>
    <t>Ｎｏ．</t>
    <phoneticPr fontId="4"/>
  </si>
  <si>
    <t>フィギュア名</t>
    <rPh sb="5" eb="6">
      <t>メイ</t>
    </rPh>
    <phoneticPr fontId="4"/>
  </si>
  <si>
    <t>Ｊ１</t>
    <phoneticPr fontId="4"/>
  </si>
  <si>
    <t>Ｊ２</t>
    <phoneticPr fontId="4"/>
  </si>
  <si>
    <t>Ｊ３</t>
  </si>
  <si>
    <t>Ｊ４</t>
  </si>
  <si>
    <t>Ｊ５</t>
  </si>
  <si>
    <t>Ｊ６</t>
  </si>
  <si>
    <t>Ｊ７</t>
  </si>
  <si>
    <t>難易率</t>
    <rPh sb="0" eb="2">
      <t>ナンイ</t>
    </rPh>
    <rPh sb="2" eb="3">
      <t>リツ</t>
    </rPh>
    <phoneticPr fontId="4"/>
  </si>
  <si>
    <t>得点</t>
    <rPh sb="0" eb="2">
      <t>トクテン</t>
    </rPh>
    <phoneticPr fontId="4"/>
  </si>
  <si>
    <t>得点合計</t>
    <rPh sb="0" eb="2">
      <t>トクテン</t>
    </rPh>
    <rPh sb="2" eb="4">
      <t>ゴウケイ</t>
    </rPh>
    <phoneticPr fontId="4"/>
  </si>
  <si>
    <r>
      <t xml:space="preserve">100点換算　　　　　　　　　　   </t>
    </r>
    <r>
      <rPr>
        <sz val="8"/>
        <rFont val="ＭＳ Ｐゴシック"/>
        <family val="3"/>
        <charset val="128"/>
      </rPr>
      <t>（得点合計÷難易率合計×１０）</t>
    </r>
    <rPh sb="3" eb="4">
      <t>テン</t>
    </rPh>
    <rPh sb="4" eb="6">
      <t>カンサン</t>
    </rPh>
    <rPh sb="20" eb="22">
      <t>トクテン</t>
    </rPh>
    <rPh sb="22" eb="24">
      <t>ゴウケイ</t>
    </rPh>
    <rPh sb="25" eb="27">
      <t>ナンイ</t>
    </rPh>
    <rPh sb="27" eb="28">
      <t>リツ</t>
    </rPh>
    <rPh sb="28" eb="30">
      <t>ゴウケイ</t>
    </rPh>
    <phoneticPr fontId="4"/>
  </si>
  <si>
    <t>難易率合計</t>
    <rPh sb="0" eb="2">
      <t>ナンイ</t>
    </rPh>
    <rPh sb="2" eb="3">
      <t>リツ</t>
    </rPh>
    <rPh sb="3" eb="5">
      <t>ゴウケイ</t>
    </rPh>
    <phoneticPr fontId="4"/>
  </si>
  <si>
    <t>減点</t>
    <rPh sb="0" eb="2">
      <t>ゲンテン</t>
    </rPh>
    <phoneticPr fontId="4"/>
  </si>
  <si>
    <t>÷４か５</t>
    <phoneticPr fontId="4"/>
  </si>
  <si>
    <t>日本大学第九中学校</t>
    <rPh sb="0" eb="4">
      <t>ニホンダイガク</t>
    </rPh>
    <rPh sb="4" eb="6">
      <t>ダイク</t>
    </rPh>
    <rPh sb="6" eb="9">
      <t>チュウガッコウ</t>
    </rPh>
    <phoneticPr fontId="4"/>
  </si>
  <si>
    <t>日本大学第六中学校</t>
    <rPh sb="0" eb="4">
      <t>ニホンダイガク</t>
    </rPh>
    <rPh sb="4" eb="6">
      <t>ダイロク</t>
    </rPh>
    <rPh sb="6" eb="9">
      <t>チュウガッコウ</t>
    </rPh>
    <phoneticPr fontId="4"/>
  </si>
  <si>
    <t>中部第一中学校</t>
    <rPh sb="0" eb="2">
      <t>チュウブ</t>
    </rPh>
    <rPh sb="2" eb="4">
      <t>ダイイチ</t>
    </rPh>
    <rPh sb="4" eb="7">
      <t>チュウガッコウ</t>
    </rPh>
    <phoneticPr fontId="4"/>
  </si>
  <si>
    <t>東部第三中学校</t>
    <rPh sb="0" eb="2">
      <t>トウブ</t>
    </rPh>
    <rPh sb="2" eb="3">
      <t>ダイ</t>
    </rPh>
    <rPh sb="3" eb="4">
      <t>サン</t>
    </rPh>
    <rPh sb="4" eb="7">
      <t>チュウガッコウ</t>
    </rPh>
    <phoneticPr fontId="4"/>
  </si>
  <si>
    <t>桜山中学校</t>
    <rPh sb="0" eb="1">
      <t>サクラ</t>
    </rPh>
    <rPh sb="1" eb="2">
      <t>ヤマ</t>
    </rPh>
    <rPh sb="2" eb="5">
      <t>チュウガッコウ</t>
    </rPh>
    <phoneticPr fontId="4"/>
  </si>
  <si>
    <t>「デュエット」「フィギュア」の競技者は、表示順の1から順に、プログラムへ記載します。</t>
    <rPh sb="15" eb="18">
      <t>キョウギシャ</t>
    </rPh>
    <rPh sb="20" eb="22">
      <t>ヒョウジ</t>
    </rPh>
    <rPh sb="22" eb="23">
      <t>ジュン</t>
    </rPh>
    <rPh sb="27" eb="28">
      <t>ジュン</t>
    </rPh>
    <rPh sb="36" eb="38">
      <t>キサイ</t>
    </rPh>
    <phoneticPr fontId="4"/>
  </si>
  <si>
    <t>申込の際、補欠としてエントリーする場合、表示順にデュエット：「R」を入力してください。</t>
    <rPh sb="0" eb="2">
      <t>モウシコ</t>
    </rPh>
    <rPh sb="3" eb="4">
      <t>サイ</t>
    </rPh>
    <rPh sb="5" eb="7">
      <t>ホケツ</t>
    </rPh>
    <rPh sb="17" eb="19">
      <t>バアイ</t>
    </rPh>
    <rPh sb="20" eb="22">
      <t>ヒョウジ</t>
    </rPh>
    <rPh sb="22" eb="23">
      <t>ジュン</t>
    </rPh>
    <rPh sb="34" eb="36">
      <t>ニュウリョク</t>
    </rPh>
    <phoneticPr fontId="4"/>
  </si>
  <si>
    <t>バッジテストステージ３以上の取得が必要です。</t>
    <rPh sb="11" eb="13">
      <t>イジョウ</t>
    </rPh>
    <rPh sb="14" eb="16">
      <t>シュトク</t>
    </rPh>
    <rPh sb="17" eb="19">
      <t>ヒツヨウ</t>
    </rPh>
    <phoneticPr fontId="4"/>
  </si>
  <si>
    <t>A</t>
    <phoneticPr fontId="4"/>
  </si>
  <si>
    <t>-</t>
    <phoneticPr fontId="4"/>
  </si>
  <si>
    <t>（公財）日本水泳連盟　シンクロ委員会</t>
    <rPh sb="4" eb="6">
      <t>ニホン</t>
    </rPh>
    <rPh sb="6" eb="8">
      <t>スイエイ</t>
    </rPh>
    <rPh sb="8" eb="10">
      <t>レンメイ</t>
    </rPh>
    <rPh sb="15" eb="18">
      <t>イインカイ</t>
    </rPh>
    <phoneticPr fontId="4"/>
  </si>
  <si>
    <t>（公財）日本水泳連盟が主催する大会、競技会のプログラム、発刊物への掲載</t>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4"/>
  </si>
  <si>
    <t>（公財）日本水泳連盟より通知を受けた番号を入力のこと。（7桁）</t>
    <rPh sb="1" eb="2">
      <t>コウ</t>
    </rPh>
    <rPh sb="2" eb="3">
      <t>ザイ</t>
    </rPh>
    <rPh sb="4" eb="6">
      <t>ニホン</t>
    </rPh>
    <rPh sb="6" eb="8">
      <t>スイエイ</t>
    </rPh>
    <rPh sb="8" eb="10">
      <t>レンメイ</t>
    </rPh>
    <rPh sb="12" eb="14">
      <t>ツウチ</t>
    </rPh>
    <rPh sb="15" eb="16">
      <t>ウ</t>
    </rPh>
    <rPh sb="18" eb="20">
      <t>バンゴウ</t>
    </rPh>
    <rPh sb="21" eb="23">
      <t>ニュウリョク</t>
    </rPh>
    <rPh sb="29" eb="30">
      <t>ケタ</t>
    </rPh>
    <phoneticPr fontId="4"/>
  </si>
  <si>
    <t>東京辰巳国際水泳場</t>
    <rPh sb="0" eb="2">
      <t>トウキョウ</t>
    </rPh>
    <rPh sb="2" eb="4">
      <t>タツミ</t>
    </rPh>
    <rPh sb="4" eb="6">
      <t>コクサイ</t>
    </rPh>
    <rPh sb="6" eb="8">
      <t>スイエイ</t>
    </rPh>
    <rPh sb="8" eb="9">
      <t>バ</t>
    </rPh>
    <phoneticPr fontId="4"/>
  </si>
  <si>
    <t>東京辰巳国際水泳場</t>
    <rPh sb="0" eb="2">
      <t>トウキョウ</t>
    </rPh>
    <rPh sb="2" eb="4">
      <t>タツミ</t>
    </rPh>
    <rPh sb="4" eb="6">
      <t>コクサイ</t>
    </rPh>
    <rPh sb="6" eb="9">
      <t>スイエイジョウ</t>
    </rPh>
    <phoneticPr fontId="4"/>
  </si>
  <si>
    <t>東京辰巳国際水泳場</t>
    <phoneticPr fontId="4"/>
  </si>
  <si>
    <t>アリアーナ</t>
    <phoneticPr fontId="4"/>
  </si>
  <si>
    <t>フィギュア得点</t>
    <phoneticPr fontId="4"/>
  </si>
  <si>
    <t>フリー　ルーティン用紙　及び　最終結果</t>
    <phoneticPr fontId="4"/>
  </si>
  <si>
    <t>SCORE SHEET FOR FREE ROUTINE AND TOTAL SCORE</t>
  </si>
  <si>
    <t>出場順</t>
    <rPh sb="0" eb="2">
      <t>ｼｭﾂｼﾞｮｳ</t>
    </rPh>
    <rPh sb="2" eb="3">
      <t>ｼﾞｭﾝ</t>
    </rPh>
    <phoneticPr fontId="21" type="noConversion"/>
  </si>
  <si>
    <t>競技会名</t>
    <rPh sb="0" eb="3">
      <t>ｷｮｳｷﾞｶｲ</t>
    </rPh>
    <rPh sb="3" eb="4">
      <t>ﾒｲ</t>
    </rPh>
    <phoneticPr fontId="21" type="noConversion"/>
  </si>
  <si>
    <t>場所</t>
    <rPh sb="0" eb="2">
      <t>ﾊﾞｼｮ</t>
    </rPh>
    <phoneticPr fontId="21" type="noConversion"/>
  </si>
  <si>
    <t>予選</t>
    <rPh sb="0" eb="2">
      <t>ﾖｾﾝ</t>
    </rPh>
    <phoneticPr fontId="21" type="noConversion"/>
  </si>
  <si>
    <t>決勝</t>
    <rPh sb="0" eb="2">
      <t>ｹｯｼｮｳ</t>
    </rPh>
    <phoneticPr fontId="21" type="noConversion"/>
  </si>
  <si>
    <t>日付</t>
    <rPh sb="0" eb="2">
      <t>ﾋﾂﾞｹ</t>
    </rPh>
    <phoneticPr fontId="21" type="noConversion"/>
  </si>
  <si>
    <t>Solo</t>
  </si>
  <si>
    <r>
      <rPr>
        <b/>
        <sz val="11"/>
        <color indexed="8"/>
        <rFont val="ＭＳ Ｐゴシック"/>
        <family val="3"/>
        <charset val="128"/>
      </rPr>
      <t>国</t>
    </r>
    <r>
      <rPr>
        <b/>
        <sz val="11"/>
        <color indexed="8"/>
        <rFont val="Calibri"/>
        <family val="2"/>
      </rPr>
      <t xml:space="preserve"> /</t>
    </r>
    <r>
      <rPr>
        <b/>
        <sz val="11"/>
        <color indexed="8"/>
        <rFont val="ＭＳ Ｐゴシック"/>
        <family val="3"/>
        <charset val="128"/>
      </rPr>
      <t>クラブ</t>
    </r>
    <rPh sb="0" eb="1">
      <t>ｸﾆ</t>
    </rPh>
    <phoneticPr fontId="21" type="noConversion"/>
  </si>
  <si>
    <t>Duet</t>
  </si>
  <si>
    <t>音楽</t>
    <rPh sb="0" eb="2">
      <t>ｵﾝｶﾞｸ</t>
    </rPh>
    <phoneticPr fontId="21" type="noConversion"/>
  </si>
  <si>
    <t>No</t>
    <phoneticPr fontId="21" type="noConversion"/>
  </si>
  <si>
    <t>氏名</t>
    <rPh sb="0" eb="2">
      <t>ｼﾒｲ</t>
    </rPh>
    <phoneticPr fontId="21" type="noConversion"/>
  </si>
  <si>
    <t>フィギュア得点</t>
    <rPh sb="5" eb="7">
      <t>ﾄｸﾃﾝ</t>
    </rPh>
    <phoneticPr fontId="21" type="noConversion"/>
  </si>
  <si>
    <t>補欠
（予選）</t>
    <rPh sb="0" eb="2">
      <t>ﾎｹﾂ</t>
    </rPh>
    <rPh sb="4" eb="6">
      <t>ﾖｾﾝ</t>
    </rPh>
    <phoneticPr fontId="21" type="noConversion"/>
  </si>
  <si>
    <t>補欠
（決勝）</t>
    <rPh sb="0" eb="2">
      <t>ﾎｹﾂ</t>
    </rPh>
    <rPh sb="4" eb="6">
      <t>ｹｯｼｮｳ</t>
    </rPh>
    <phoneticPr fontId="21" type="noConversion"/>
  </si>
  <si>
    <t>1.</t>
  </si>
  <si>
    <t>2.</t>
  </si>
  <si>
    <t>3.</t>
  </si>
  <si>
    <t>4.</t>
  </si>
  <si>
    <t>5.</t>
  </si>
  <si>
    <t>6.</t>
  </si>
  <si>
    <t>7.</t>
  </si>
  <si>
    <t>8.</t>
  </si>
  <si>
    <t>9./R</t>
  </si>
  <si>
    <t>10./R</t>
  </si>
  <si>
    <t>合計</t>
    <rPh sb="0" eb="2">
      <t>ｺﾞｳｹｲ</t>
    </rPh>
    <phoneticPr fontId="21" type="noConversion"/>
  </si>
  <si>
    <t>合計÷人数（　　　　　）</t>
    <rPh sb="0" eb="2">
      <t>ｺﾞｳｹｲ</t>
    </rPh>
    <rPh sb="3" eb="5">
      <t>ﾆﾝｽﾞｳ</t>
    </rPh>
    <phoneticPr fontId="21" type="noConversion"/>
  </si>
  <si>
    <t>フィギュア結果</t>
    <rPh sb="5" eb="7">
      <t>ｹｯｶ</t>
    </rPh>
    <phoneticPr fontId="21" type="noConversion"/>
  </si>
  <si>
    <t>FREE ROUTINE</t>
    <phoneticPr fontId="21" type="noConversion"/>
  </si>
  <si>
    <t>%</t>
  </si>
  <si>
    <t>Judge 1</t>
  </si>
  <si>
    <t>Judge 2</t>
  </si>
  <si>
    <t>Judge 3</t>
  </si>
  <si>
    <t>Judge 4</t>
  </si>
  <si>
    <t>Judge 5</t>
  </si>
  <si>
    <r>
      <rPr>
        <b/>
        <sz val="8"/>
        <color indexed="8"/>
        <rFont val="ＭＳ Ｐゴシック"/>
        <family val="3"/>
        <charset val="128"/>
      </rPr>
      <t>小計</t>
    </r>
    <r>
      <rPr>
        <b/>
        <sz val="8"/>
        <color indexed="8"/>
        <rFont val="Calibri"/>
        <family val="2"/>
      </rPr>
      <t xml:space="preserve">
- HI / LO</t>
    </r>
    <rPh sb="0" eb="2">
      <t>ｼｮｳｹｲ</t>
    </rPh>
    <phoneticPr fontId="21" type="noConversion"/>
  </si>
  <si>
    <r>
      <rPr>
        <b/>
        <sz val="8"/>
        <color indexed="8"/>
        <rFont val="ＭＳ Ｐゴシック"/>
        <family val="3"/>
        <charset val="128"/>
      </rPr>
      <t>平均</t>
    </r>
    <r>
      <rPr>
        <b/>
        <sz val="8"/>
        <color indexed="8"/>
        <rFont val="Calibri"/>
        <family val="2"/>
      </rPr>
      <t xml:space="preserve">
</t>
    </r>
    <r>
      <rPr>
        <b/>
        <sz val="8"/>
        <color indexed="8"/>
        <rFont val="ＭＳ Ｐゴシック"/>
        <family val="3"/>
        <charset val="128"/>
      </rPr>
      <t>÷</t>
    </r>
    <r>
      <rPr>
        <b/>
        <sz val="8"/>
        <color indexed="8"/>
        <rFont val="Calibri"/>
        <family val="2"/>
      </rPr>
      <t xml:space="preserve"> ( N*-2)</t>
    </r>
    <rPh sb="0" eb="2">
      <t>ﾍｲｷﾝ</t>
    </rPh>
    <phoneticPr fontId="21" type="noConversion"/>
  </si>
  <si>
    <t>FACTOR</t>
    <phoneticPr fontId="21" type="noConversion"/>
  </si>
  <si>
    <t>得点
× FACTOR</t>
    <rPh sb="0" eb="2">
      <t>ﾄｸﾃﾝ</t>
    </rPh>
    <phoneticPr fontId="21" type="noConversion"/>
  </si>
  <si>
    <t>エクスキューション</t>
    <phoneticPr fontId="21" type="noConversion"/>
  </si>
  <si>
    <t>アーティスティック
インプレッション</t>
    <phoneticPr fontId="21" type="noConversion"/>
  </si>
  <si>
    <t>ディフィカルティ</t>
    <phoneticPr fontId="21" type="noConversion"/>
  </si>
  <si>
    <t xml:space="preserve"> </t>
  </si>
  <si>
    <t>フリールーティン得点</t>
    <rPh sb="8" eb="10">
      <t>ﾄｸﾃﾝ</t>
    </rPh>
    <phoneticPr fontId="21" type="noConversion"/>
  </si>
  <si>
    <t>Deductions / Penalties</t>
    <phoneticPr fontId="21" type="noConversion"/>
  </si>
  <si>
    <t>チーム人数</t>
    <rPh sb="3" eb="5">
      <t>ﾆﾝｽﾞｳ</t>
    </rPh>
    <phoneticPr fontId="21" type="noConversion"/>
  </si>
  <si>
    <t>チーム減点（SS18,1）</t>
    <rPh sb="3" eb="5">
      <t>ｹﾞﾝﾃﾝ</t>
    </rPh>
    <phoneticPr fontId="21" type="noConversion"/>
  </si>
  <si>
    <t xml:space="preserve"> - 2.0</t>
  </si>
  <si>
    <t xml:space="preserve"> - 1.5</t>
  </si>
  <si>
    <t xml:space="preserve"> - 1.0</t>
  </si>
  <si>
    <t xml:space="preserve"> - 0.5</t>
  </si>
  <si>
    <r>
      <t xml:space="preserve">WALK ON
</t>
    </r>
    <r>
      <rPr>
        <b/>
        <sz val="10"/>
        <color indexed="8"/>
        <rFont val="ＭＳ Ｐゴシック"/>
        <family val="3"/>
        <charset val="128"/>
      </rPr>
      <t>（30秒）</t>
    </r>
    <rPh sb="11" eb="12">
      <t>ﾋﾞｮｳ</t>
    </rPh>
    <phoneticPr fontId="21" type="noConversion"/>
  </si>
  <si>
    <t>陸上
（10秒）</t>
    <rPh sb="0" eb="2">
      <t>ﾘｸｼﾞｮｳ</t>
    </rPh>
    <rPh sb="6" eb="7">
      <t>ﾋﾞｮｳ</t>
    </rPh>
    <phoneticPr fontId="21" type="noConversion"/>
  </si>
  <si>
    <t>ルーティン時間</t>
    <rPh sb="5" eb="7">
      <t>ｼﾞｶﾝ</t>
    </rPh>
    <phoneticPr fontId="21" type="noConversion"/>
  </si>
  <si>
    <r>
      <t xml:space="preserve">18.2.1-3
</t>
    </r>
    <r>
      <rPr>
        <b/>
        <sz val="7"/>
        <color indexed="8"/>
        <rFont val="ＭＳ Ｐゴシック"/>
        <family val="3"/>
        <charset val="128"/>
      </rPr>
      <t>時間減点</t>
    </r>
    <r>
      <rPr>
        <b/>
        <sz val="8"/>
        <color indexed="8"/>
        <rFont val="ＭＳ Ｐゴシック"/>
        <family val="3"/>
        <charset val="128"/>
      </rPr>
      <t xml:space="preserve">
-1.0</t>
    </r>
    <rPh sb="9" eb="11">
      <t>ｼﾞｶﾝ</t>
    </rPh>
    <rPh sb="11" eb="13">
      <t>ｹﾞﾝﾃﾝ</t>
    </rPh>
    <phoneticPr fontId="21" type="noConversion"/>
  </si>
  <si>
    <r>
      <t xml:space="preserve">18.2.4-5
</t>
    </r>
    <r>
      <rPr>
        <b/>
        <sz val="8"/>
        <color indexed="8"/>
        <rFont val="ＭＳ Ｐゴシック"/>
        <family val="3"/>
        <charset val="128"/>
      </rPr>
      <t>ﾊﾟｰﾄ・底
-1.0</t>
    </r>
    <rPh sb="14" eb="15">
      <t xml:space="preserve">
</t>
    </rPh>
    <phoneticPr fontId="21" type="noConversion"/>
  </si>
  <si>
    <r>
      <t xml:space="preserve">18.2.6
</t>
    </r>
    <r>
      <rPr>
        <b/>
        <sz val="8"/>
        <color indexed="8"/>
        <rFont val="ＭＳ Ｐゴシック"/>
        <family val="3"/>
        <charset val="128"/>
      </rPr>
      <t>支持
床使用</t>
    </r>
    <rPh sb="7" eb="9">
      <t>ｼｼﾞ</t>
    </rPh>
    <rPh sb="10" eb="11">
      <t>ﾕｶ</t>
    </rPh>
    <rPh sb="11" eb="13">
      <t>ｼﾖｳ</t>
    </rPh>
    <phoneticPr fontId="21" type="noConversion"/>
  </si>
  <si>
    <r>
      <t xml:space="preserve">18.2.7
</t>
    </r>
    <r>
      <rPr>
        <b/>
        <sz val="8"/>
        <color indexed="8"/>
        <rFont val="ＭＳ Ｐゴシック"/>
        <family val="3"/>
        <charset val="128"/>
      </rPr>
      <t>中断</t>
    </r>
    <r>
      <rPr>
        <b/>
        <sz val="8"/>
        <color indexed="8"/>
        <rFont val="Calibri"/>
        <family val="2"/>
      </rPr>
      <t xml:space="preserve">
</t>
    </r>
    <rPh sb="7" eb="9">
      <t>ﾁｭｳﾀﾞﾝ</t>
    </rPh>
    <phoneticPr fontId="21" type="noConversion"/>
  </si>
  <si>
    <r>
      <t xml:space="preserve">18.2.8
</t>
    </r>
    <r>
      <rPr>
        <b/>
        <sz val="8"/>
        <color indexed="8"/>
        <rFont val="ＭＳ Ｐゴシック"/>
        <family val="3"/>
        <charset val="128"/>
      </rPr>
      <t>ｽﾀｯｸ
ﾀﾜｰ他</t>
    </r>
    <r>
      <rPr>
        <b/>
        <sz val="8"/>
        <color indexed="8"/>
        <rFont val="Calibri"/>
        <family val="2"/>
      </rPr>
      <t xml:space="preserve">
</t>
    </r>
    <rPh sb="15" eb="16">
      <t>ﾎｶ</t>
    </rPh>
    <phoneticPr fontId="21" type="noConversion"/>
  </si>
  <si>
    <t>秒</t>
    <rPh sb="0" eb="1">
      <t>ﾋﾞｮｳ</t>
    </rPh>
    <phoneticPr fontId="21" type="noConversion"/>
  </si>
  <si>
    <t>分　　秒</t>
    <rPh sb="0" eb="1">
      <t>ﾌﾝ</t>
    </rPh>
    <rPh sb="3" eb="4">
      <t>ﾋﾞｮｳ</t>
    </rPh>
    <phoneticPr fontId="21" type="noConversion"/>
  </si>
  <si>
    <t>フリールーティン結果</t>
    <rPh sb="8" eb="10">
      <t>ｹｯｶ</t>
    </rPh>
    <phoneticPr fontId="21" type="noConversion"/>
  </si>
  <si>
    <r>
      <rPr>
        <b/>
        <sz val="10"/>
        <color indexed="8"/>
        <rFont val="ＭＳ Ｐゴシック"/>
        <family val="3"/>
        <charset val="128"/>
      </rPr>
      <t>審判長</t>
    </r>
    <r>
      <rPr>
        <b/>
        <sz val="10"/>
        <color indexed="8"/>
        <rFont val="Calibri"/>
        <family val="2"/>
      </rPr>
      <t xml:space="preserve"> /</t>
    </r>
    <r>
      <rPr>
        <b/>
        <sz val="10"/>
        <color indexed="8"/>
        <rFont val="ＭＳ Ｐゴシック"/>
        <family val="3"/>
        <charset val="128"/>
      </rPr>
      <t>記録主任</t>
    </r>
    <rPh sb="0" eb="3">
      <t>ｼﾝﾊﾟﾝﾁｮｳ</t>
    </rPh>
    <rPh sb="5" eb="7">
      <t>ｷﾛｸ</t>
    </rPh>
    <rPh sb="7" eb="9">
      <t>ｼｭﾆﾝ</t>
    </rPh>
    <phoneticPr fontId="21" type="noConversion"/>
  </si>
  <si>
    <t>/</t>
    <phoneticPr fontId="21" type="noConversion"/>
  </si>
  <si>
    <t>最終結果</t>
    <rPh sb="0" eb="4">
      <t>ｻｲｼｭｳｹｯｶ</t>
    </rPh>
    <phoneticPr fontId="21" type="noConversion"/>
  </si>
  <si>
    <r>
      <t xml:space="preserve">(N* = </t>
    </r>
    <r>
      <rPr>
        <b/>
        <sz val="10"/>
        <color indexed="8"/>
        <rFont val="ＭＳ Ｐゴシック"/>
        <family val="3"/>
        <charset val="128"/>
      </rPr>
      <t>審判員数</t>
    </r>
    <r>
      <rPr>
        <b/>
        <sz val="10"/>
        <color indexed="8"/>
        <rFont val="Calibri"/>
        <family val="2"/>
      </rPr>
      <t>)</t>
    </r>
    <rPh sb="6" eb="9">
      <t>ｼﾝﾊﾟﾝｲﾝ</t>
    </rPh>
    <rPh sb="9" eb="10">
      <t>ｽｳ</t>
    </rPh>
    <phoneticPr fontId="21" type="noConversion"/>
  </si>
  <si>
    <t>最終順位</t>
    <rPh sb="0" eb="2">
      <t>ｻｲｼｭｳ</t>
    </rPh>
    <rPh sb="2" eb="4">
      <t>ｼﾞｭﾝｲ</t>
    </rPh>
    <phoneticPr fontId="21" type="noConversion"/>
  </si>
  <si>
    <t>１．ファイルのダウンロード</t>
    <phoneticPr fontId="4"/>
  </si>
  <si>
    <t>□</t>
    <phoneticPr fontId="4"/>
  </si>
  <si>
    <t>*</t>
    <phoneticPr fontId="4"/>
  </si>
  <si>
    <t>*</t>
    <phoneticPr fontId="4"/>
  </si>
  <si>
    <t>その他、旧字体の漢字などの一部にも使用できない文字があります。</t>
    <phoneticPr fontId="4"/>
  </si>
  <si>
    <t>□</t>
    <phoneticPr fontId="4"/>
  </si>
  <si>
    <t>□</t>
    <phoneticPr fontId="4"/>
  </si>
  <si>
    <t>ファイル名の例）　14999関東水泳シンクロ第21回13-15歳ソロ・デュエット大会</t>
    <rPh sb="4" eb="5">
      <t>メイ</t>
    </rPh>
    <rPh sb="6" eb="7">
      <t>レイ</t>
    </rPh>
    <rPh sb="14" eb="16">
      <t>カントウ</t>
    </rPh>
    <rPh sb="16" eb="18">
      <t>スイエイ</t>
    </rPh>
    <rPh sb="22" eb="23">
      <t>ダイ</t>
    </rPh>
    <rPh sb="25" eb="26">
      <t>カイ</t>
    </rPh>
    <rPh sb="31" eb="32">
      <t>サイ</t>
    </rPh>
    <rPh sb="40" eb="42">
      <t>タイカイ</t>
    </rPh>
    <phoneticPr fontId="4"/>
  </si>
  <si>
    <t>第21回13-15歳ソロ・デュエット大会</t>
    <rPh sb="0" eb="1">
      <t>ダイ</t>
    </rPh>
    <rPh sb="3" eb="4">
      <t>カイ</t>
    </rPh>
    <rPh sb="9" eb="10">
      <t>サイ</t>
    </rPh>
    <rPh sb="18" eb="20">
      <t>タイカイ</t>
    </rPh>
    <phoneticPr fontId="4"/>
  </si>
  <si>
    <t>2018年1月19日（金）-1月20日（土）</t>
    <rPh sb="11" eb="12">
      <t>キン</t>
    </rPh>
    <rPh sb="15" eb="16">
      <t>ガツ</t>
    </rPh>
    <rPh sb="20" eb="21">
      <t>ツチ</t>
    </rPh>
    <phoneticPr fontId="4"/>
  </si>
  <si>
    <t>□</t>
    <phoneticPr fontId="4"/>
  </si>
  <si>
    <t>・・・</t>
    <phoneticPr fontId="4"/>
  </si>
  <si>
    <t>13579</t>
    <phoneticPr fontId="4"/>
  </si>
  <si>
    <t>03-3333-4444</t>
    <phoneticPr fontId="4"/>
  </si>
  <si>
    <t>03-3333-4445</t>
    <phoneticPr fontId="4"/>
  </si>
  <si>
    <t>Tel</t>
    <phoneticPr fontId="4"/>
  </si>
  <si>
    <t>03-5555-6666</t>
    <phoneticPr fontId="4"/>
  </si>
  <si>
    <t>Fax</t>
    <phoneticPr fontId="4"/>
  </si>
  <si>
    <t>090-9999-9999</t>
    <phoneticPr fontId="4"/>
  </si>
  <si>
    <t>E-mail</t>
    <phoneticPr fontId="4"/>
  </si>
  <si>
    <t>aiueo@kakikunet.ne.jp</t>
    <phoneticPr fontId="4"/>
  </si>
  <si>
    <t>(公財)東京都水泳協会</t>
    <rPh sb="1" eb="2">
      <t>コウ</t>
    </rPh>
    <rPh sb="2" eb="3">
      <t>ザイ</t>
    </rPh>
    <rPh sb="4" eb="7">
      <t>トウキョウト</t>
    </rPh>
    <rPh sb="7" eb="9">
      <t>スイエイ</t>
    </rPh>
    <rPh sb="9" eb="11">
      <t>キョウカイ</t>
    </rPh>
    <phoneticPr fontId="4"/>
  </si>
  <si>
    <t>上野　広治</t>
    <phoneticPr fontId="4"/>
  </si>
  <si>
    <t>*</t>
    <phoneticPr fontId="4"/>
  </si>
  <si>
    <t>「加盟団体番号」「登録団体番号」</t>
    <phoneticPr fontId="4"/>
  </si>
  <si>
    <t>「競技者番号」</t>
    <phoneticPr fontId="4"/>
  </si>
  <si>
    <t>「ローマ字氏名」は印刷シートに反映されない為、入力シートでの確認すること。</t>
    <phoneticPr fontId="4"/>
  </si>
  <si>
    <t>性別</t>
    <rPh sb="0" eb="2">
      <t>セイベツ</t>
    </rPh>
    <phoneticPr fontId="4"/>
  </si>
  <si>
    <t>13</t>
    <phoneticPr fontId="4"/>
  </si>
  <si>
    <t>579</t>
    <phoneticPr fontId="4"/>
  </si>
  <si>
    <t>3</t>
    <phoneticPr fontId="4"/>
  </si>
  <si>
    <t>2003</t>
    <phoneticPr fontId="4"/>
  </si>
  <si>
    <t>1</t>
    <phoneticPr fontId="4"/>
  </si>
  <si>
    <t>女</t>
    <rPh sb="0" eb="1">
      <t>オンナ</t>
    </rPh>
    <phoneticPr fontId="4"/>
  </si>
  <si>
    <t>13</t>
    <phoneticPr fontId="4"/>
  </si>
  <si>
    <t>579</t>
    <phoneticPr fontId="4"/>
  </si>
  <si>
    <t>2</t>
    <phoneticPr fontId="4"/>
  </si>
  <si>
    <t>2004</t>
    <phoneticPr fontId="4"/>
  </si>
  <si>
    <t>1</t>
    <phoneticPr fontId="4"/>
  </si>
  <si>
    <t>18</t>
    <phoneticPr fontId="4"/>
  </si>
  <si>
    <t>2005</t>
    <phoneticPr fontId="4"/>
  </si>
  <si>
    <t>3</t>
    <phoneticPr fontId="4"/>
  </si>
  <si>
    <t>2003</t>
    <phoneticPr fontId="4"/>
  </si>
  <si>
    <t>7</t>
    <phoneticPr fontId="4"/>
  </si>
  <si>
    <t>15</t>
    <phoneticPr fontId="4"/>
  </si>
  <si>
    <t>8</t>
    <phoneticPr fontId="4"/>
  </si>
  <si>
    <t>9</t>
    <phoneticPr fontId="4"/>
  </si>
  <si>
    <t>川嶋　太郎</t>
  </si>
  <si>
    <t>男</t>
    <rPh sb="0" eb="1">
      <t>オトコ</t>
    </rPh>
    <phoneticPr fontId="4"/>
  </si>
  <si>
    <t>４．エントリーについて</t>
    <phoneticPr fontId="4"/>
  </si>
  <si>
    <t>□</t>
    <phoneticPr fontId="4"/>
  </si>
  <si>
    <t>エントリー</t>
    <phoneticPr fontId="4"/>
  </si>
  <si>
    <t>ソロ</t>
    <phoneticPr fontId="4"/>
  </si>
  <si>
    <t>デュエット</t>
    <phoneticPr fontId="4"/>
  </si>
  <si>
    <t>フィギュア</t>
    <phoneticPr fontId="4"/>
  </si>
  <si>
    <t>A</t>
    <phoneticPr fontId="4"/>
  </si>
  <si>
    <t>R</t>
    <phoneticPr fontId="4"/>
  </si>
  <si>
    <t>川嶋　太郎</t>
    <rPh sb="0" eb="2">
      <t>カワシマ</t>
    </rPh>
    <rPh sb="3" eb="5">
      <t>タロウ</t>
    </rPh>
    <phoneticPr fontId="4"/>
  </si>
  <si>
    <t>ソ　ロ</t>
    <phoneticPr fontId="4"/>
  </si>
  <si>
    <t>デュエット</t>
    <phoneticPr fontId="4"/>
  </si>
  <si>
    <t>フィギュア</t>
    <phoneticPr fontId="4"/>
  </si>
  <si>
    <t>Ａ</t>
    <phoneticPr fontId="4"/>
  </si>
  <si>
    <t>R1</t>
    <phoneticPr fontId="4"/>
  </si>
  <si>
    <t>R2</t>
    <phoneticPr fontId="4"/>
  </si>
  <si>
    <t>【出場資格確認について】</t>
    <rPh sb="1" eb="3">
      <t>シュツジョウ</t>
    </rPh>
    <rPh sb="3" eb="5">
      <t>シカク</t>
    </rPh>
    <rPh sb="5" eb="7">
      <t>カクニン</t>
    </rPh>
    <phoneticPr fontId="4"/>
  </si>
  <si>
    <t>□</t>
    <phoneticPr fontId="4"/>
  </si>
  <si>
    <t>ステージ</t>
    <phoneticPr fontId="4"/>
  </si>
  <si>
    <t>【プログラム併記について】</t>
    <rPh sb="6" eb="8">
      <t>ヘイキ</t>
    </rPh>
    <phoneticPr fontId="4"/>
  </si>
  <si>
    <t>所属名称について２団体併記申請者は申請欄に〇　/　併記を希望する登録団体情報を正確に入力ください。</t>
    <rPh sb="0" eb="2">
      <t>ショゾク</t>
    </rPh>
    <rPh sb="15" eb="16">
      <t>シャ</t>
    </rPh>
    <rPh sb="17" eb="19">
      <t>シンセイ</t>
    </rPh>
    <rPh sb="19" eb="20">
      <t>ラン</t>
    </rPh>
    <rPh sb="39" eb="41">
      <t>セイカク</t>
    </rPh>
    <rPh sb="42" eb="44">
      <t>ニュウリョク</t>
    </rPh>
    <phoneticPr fontId="4"/>
  </si>
  <si>
    <t>※申請者に「〇」</t>
    <rPh sb="1" eb="3">
      <t>シンセイ</t>
    </rPh>
    <rPh sb="3" eb="4">
      <t>シャ</t>
    </rPh>
    <phoneticPr fontId="4"/>
  </si>
  <si>
    <t>※区分：「第１」または「第２」</t>
    <rPh sb="1" eb="3">
      <t>クブン</t>
    </rPh>
    <rPh sb="5" eb="6">
      <t>ダイ</t>
    </rPh>
    <rPh sb="12" eb="13">
      <t>ダイ</t>
    </rPh>
    <phoneticPr fontId="4"/>
  </si>
  <si>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4"/>
  </si>
  <si>
    <t>所属名称　２団体併記　申請　/　併記を希望する登録団体情報</t>
    <rPh sb="19" eb="21">
      <t>キボウ</t>
    </rPh>
    <rPh sb="23" eb="25">
      <t>トウロク</t>
    </rPh>
    <rPh sb="25" eb="27">
      <t>ダンタイ</t>
    </rPh>
    <rPh sb="27" eb="29">
      <t>ジョウホウ</t>
    </rPh>
    <phoneticPr fontId="4"/>
  </si>
  <si>
    <t>申請</t>
    <rPh sb="0" eb="2">
      <t>シンセイ</t>
    </rPh>
    <phoneticPr fontId="4"/>
  </si>
  <si>
    <t>登録団体番号</t>
    <phoneticPr fontId="4"/>
  </si>
  <si>
    <t>区分</t>
    <rPh sb="0" eb="2">
      <t>クブン</t>
    </rPh>
    <phoneticPr fontId="4"/>
  </si>
  <si>
    <t>登録団体名</t>
    <rPh sb="0" eb="2">
      <t>トウロク</t>
    </rPh>
    <rPh sb="2" eb="4">
      <t>ダンタイ</t>
    </rPh>
    <rPh sb="4" eb="5">
      <t>メイ</t>
    </rPh>
    <phoneticPr fontId="4"/>
  </si>
  <si>
    <t>団体略称</t>
    <rPh sb="0" eb="2">
      <t>ダンタイ</t>
    </rPh>
    <rPh sb="2" eb="4">
      <t>リャクショウ</t>
    </rPh>
    <phoneticPr fontId="4"/>
  </si>
  <si>
    <t>第21回13-15歳ソロ・デュエット大会</t>
    <phoneticPr fontId="4"/>
  </si>
  <si>
    <t>2018年1月19日（金）-1月20日（土）</t>
    <phoneticPr fontId="4"/>
  </si>
  <si>
    <t>Tel</t>
    <phoneticPr fontId="4"/>
  </si>
  <si>
    <t>Fax</t>
    <phoneticPr fontId="4"/>
  </si>
  <si>
    <t>E-mail</t>
    <phoneticPr fontId="4"/>
  </si>
  <si>
    <t>プログラム併記確認シート（印刷版）</t>
    <rPh sb="5" eb="7">
      <t>ヘイキ</t>
    </rPh>
    <rPh sb="7" eb="9">
      <t>カクニン</t>
    </rPh>
    <rPh sb="13" eb="15">
      <t>インサツバン</t>
    </rPh>
    <rPh sb="15" eb="16">
      <t>バン</t>
    </rPh>
    <phoneticPr fontId="4"/>
  </si>
  <si>
    <t>東京辰巳国際水泳場</t>
    <phoneticPr fontId="4"/>
  </si>
  <si>
    <r>
      <t>2018</t>
    </r>
    <r>
      <rPr>
        <sz val="11"/>
        <color indexed="8"/>
        <rFont val="ＭＳ Ｐゴシック"/>
        <family val="3"/>
        <charset val="128"/>
      </rPr>
      <t>年</t>
    </r>
    <r>
      <rPr>
        <sz val="11"/>
        <color indexed="8"/>
        <rFont val="Calibri"/>
        <family val="2"/>
      </rPr>
      <t>1</t>
    </r>
    <r>
      <rPr>
        <sz val="11"/>
        <color indexed="8"/>
        <rFont val="ＭＳ Ｐゴシック"/>
        <family val="3"/>
        <charset val="128"/>
      </rPr>
      <t>月</t>
    </r>
    <r>
      <rPr>
        <sz val="11"/>
        <color indexed="8"/>
        <rFont val="Calibri"/>
        <family val="2"/>
      </rPr>
      <t>19</t>
    </r>
    <r>
      <rPr>
        <sz val="11"/>
        <color indexed="8"/>
        <rFont val="ＭＳ Ｐゴシック"/>
        <family val="3"/>
        <charset val="128"/>
      </rPr>
      <t>日（金）</t>
    </r>
    <r>
      <rPr>
        <sz val="11"/>
        <color indexed="8"/>
        <rFont val="Calibri"/>
        <family val="2"/>
      </rPr>
      <t>-1</t>
    </r>
    <r>
      <rPr>
        <sz val="11"/>
        <color indexed="8"/>
        <rFont val="ＭＳ Ｐゴシック"/>
        <family val="3"/>
        <charset val="128"/>
      </rPr>
      <t>月</t>
    </r>
    <r>
      <rPr>
        <sz val="11"/>
        <color indexed="8"/>
        <rFont val="Calibri"/>
        <family val="2"/>
      </rPr>
      <t>20</t>
    </r>
    <r>
      <rPr>
        <sz val="11"/>
        <color indexed="8"/>
        <rFont val="ＭＳ Ｐゴシック"/>
        <family val="3"/>
        <charset val="128"/>
      </rPr>
      <t>日（土）</t>
    </r>
    <phoneticPr fontId="4"/>
  </si>
  <si>
    <t>第21回13-15歳ソロ・デュエット大会</t>
    <phoneticPr fontId="4"/>
  </si>
  <si>
    <t>リオ</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</si>
</sst>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176" formatCode="0_ "/>
    <numFmt numFmtId="177" formatCode="0.0000_ "/>
    <numFmt numFmtId="178" formatCode="0.0000_);[Red]\(0.0000\)"/>
    <numFmt numFmtId="179" formatCode="0.0"/>
    <numFmt numFmtId="180" formatCode="0.0_ "/>
  </numFmts>
  <fonts count="52">
    <font>
      <sz val="11"/>
      <name val="ＭＳ Ｐゴシック"/>
      <family val="3"/>
      <charset val="128"/>
    </font>
    <font>
      <sz val="11"/>
      <color indexed="8"/>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1"/>
      <color indexed="8"/>
      <name val="ＭＳ Ｐゴシック"/>
      <family val="3"/>
      <charset val="128"/>
    </font>
    <font>
      <sz val="11"/>
      <color indexed="8"/>
      <name val="Calibri"/>
      <family val="2"/>
    </font>
    <font>
      <sz val="18"/>
      <color indexed="8"/>
      <name val="Calibri"/>
      <family val="2"/>
    </font>
    <font>
      <b/>
      <sz val="12"/>
      <color indexed="8"/>
      <name val="Calibri"/>
      <family val="2"/>
    </font>
    <font>
      <sz val="8"/>
      <name val="Calibri"/>
      <family val="2"/>
    </font>
    <font>
      <b/>
      <sz val="8"/>
      <color indexed="8"/>
      <name val="Calibri"/>
      <family val="2"/>
    </font>
    <font>
      <b/>
      <sz val="11"/>
      <color indexed="8"/>
      <name val="Calibri"/>
      <family val="2"/>
    </font>
    <font>
      <sz val="10"/>
      <name val="Arial"/>
      <family val="2"/>
    </font>
    <font>
      <b/>
      <sz val="10"/>
      <name val="Arial"/>
      <family val="2"/>
    </font>
    <font>
      <b/>
      <sz val="8"/>
      <color indexed="8"/>
      <name val="ＭＳ Ｐゴシック"/>
      <family val="3"/>
      <charset val="128"/>
    </font>
    <font>
      <sz val="16"/>
      <color indexed="8"/>
      <name val="Calibri"/>
      <family val="2"/>
    </font>
    <font>
      <b/>
      <sz val="10"/>
      <color indexed="9"/>
      <name val="Calibri"/>
      <family val="2"/>
    </font>
    <font>
      <b/>
      <sz val="6"/>
      <color indexed="8"/>
      <name val="ＭＳ Ｐゴシック"/>
      <family val="3"/>
      <charset val="128"/>
    </font>
    <font>
      <b/>
      <sz val="12"/>
      <color indexed="9"/>
      <name val="Calibri"/>
      <family val="2"/>
    </font>
    <font>
      <b/>
      <sz val="8"/>
      <color indexed="9"/>
      <name val="Calibri"/>
      <family val="2"/>
    </font>
    <font>
      <b/>
      <sz val="14"/>
      <color indexed="8"/>
      <name val="Calibri"/>
      <family val="2"/>
    </font>
    <font>
      <b/>
      <sz val="10"/>
      <color indexed="8"/>
      <name val="Calibri"/>
      <family val="2"/>
    </font>
    <font>
      <b/>
      <sz val="10"/>
      <color indexed="8"/>
      <name val="ＭＳ Ｐゴシック"/>
      <family val="3"/>
      <charset val="128"/>
    </font>
    <font>
      <b/>
      <sz val="7"/>
      <color indexed="8"/>
      <name val="ＭＳ Ｐゴシック"/>
      <family val="3"/>
      <charset val="128"/>
    </font>
    <font>
      <b/>
      <sz val="14"/>
      <color indexed="8"/>
      <name val="ＭＳ Ｐゴシック"/>
      <family val="3"/>
      <charset val="128"/>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8"/>
        <bgColor indexed="64"/>
      </patternFill>
    </fill>
    <fill>
      <patternFill patternType="solid">
        <fgColor indexed="34"/>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CCFFFF"/>
        <bgColor indexed="64"/>
      </patternFill>
    </fill>
    <fill>
      <patternFill patternType="solid">
        <fgColor rgb="FFFFFF00"/>
        <bgColor indexed="64"/>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s>
  <cellStyleXfs count="4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5"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2" borderId="0" applyNumberFormat="0" applyBorder="0" applyAlignment="0" applyProtection="0"/>
    <xf numFmtId="0" fontId="38" fillId="3" borderId="0" applyNumberFormat="0" applyBorder="0" applyAlignment="0" applyProtection="0"/>
    <xf numFmtId="0" fontId="39" fillId="13" borderId="1" applyNumberFormat="0" applyAlignment="0" applyProtection="0"/>
    <xf numFmtId="0" fontId="40" fillId="23" borderId="2" applyNumberFormat="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46" fillId="7" borderId="1" applyNumberFormat="0" applyAlignment="0" applyProtection="0"/>
    <xf numFmtId="0" fontId="47" fillId="0" borderId="6" applyNumberFormat="0" applyFill="0" applyAlignment="0" applyProtection="0"/>
    <xf numFmtId="0" fontId="48" fillId="14" borderId="0" applyNumberFormat="0" applyBorder="0" applyAlignment="0" applyProtection="0"/>
    <xf numFmtId="0" fontId="18" fillId="0" borderId="0"/>
    <xf numFmtId="0" fontId="18" fillId="8" borderId="7" applyNumberFormat="0" applyFont="0" applyAlignment="0" applyProtection="0"/>
    <xf numFmtId="0" fontId="49" fillId="13" borderId="8" applyNumberFormat="0" applyAlignment="0" applyProtection="0"/>
    <xf numFmtId="0" fontId="24" fillId="0" borderId="0"/>
    <xf numFmtId="0" fontId="50" fillId="0" borderId="0" applyNumberFormat="0" applyFill="0" applyBorder="0" applyAlignment="0" applyProtection="0"/>
    <xf numFmtId="0" fontId="23" fillId="0" borderId="9" applyNumberFormat="0" applyFill="0" applyAlignment="0" applyProtection="0"/>
    <xf numFmtId="0" fontId="51"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24" fillId="0" borderId="0"/>
    <xf numFmtId="0" fontId="3" fillId="0" borderId="0">
      <alignment vertical="center"/>
    </xf>
  </cellStyleXfs>
  <cellXfs count="715">
    <xf numFmtId="0" fontId="0" fillId="0" borderId="0" xfId="0"/>
    <xf numFmtId="0" fontId="0" fillId="0" borderId="10" xfId="0" applyBorder="1" applyAlignment="1">
      <alignment horizontal="center" vertical="center"/>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7"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5" fillId="24" borderId="0" xfId="44" applyFill="1" applyBorder="1" applyAlignment="1" applyProtection="1"/>
    <xf numFmtId="49" fontId="0" fillId="24" borderId="0" xfId="0" applyNumberFormat="1" applyFill="1" applyAlignment="1">
      <alignment horizontal="center" vertical="center"/>
    </xf>
    <xf numFmtId="0" fontId="6"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2" fillId="0" borderId="0" xfId="0" applyFont="1" applyFill="1" applyAlignment="1">
      <alignment horizontal="center"/>
    </xf>
    <xf numFmtId="0" fontId="0" fillId="0" borderId="0" xfId="0" applyAlignment="1">
      <alignment horizontal="center"/>
    </xf>
    <xf numFmtId="0" fontId="0" fillId="0" borderId="0" xfId="0" applyFill="1" applyAlignment="1"/>
    <xf numFmtId="0" fontId="5"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Alignment="1">
      <alignment horizontal="center"/>
    </xf>
    <xf numFmtId="0" fontId="3" fillId="0" borderId="0" xfId="0" applyFont="1" applyFill="1" applyBorder="1" applyAlignment="1"/>
    <xf numFmtId="0" fontId="3" fillId="0" borderId="0" xfId="0" applyFont="1" applyFill="1" applyBorder="1" applyAlignment="1">
      <alignment horizontal="center" vertical="center"/>
    </xf>
    <xf numFmtId="0" fontId="3" fillId="0" borderId="0" xfId="0" applyFont="1" applyFill="1"/>
    <xf numFmtId="0" fontId="3" fillId="0" borderId="0" xfId="0" applyFont="1" applyFill="1" applyBorder="1" applyAlignment="1">
      <alignment horizontal="left" vertical="center"/>
    </xf>
    <xf numFmtId="0" fontId="3" fillId="0" borderId="0" xfId="0" applyFont="1" applyFill="1" applyAlignment="1"/>
    <xf numFmtId="0" fontId="11" fillId="0" borderId="0" xfId="44" applyFont="1" applyFill="1" applyBorder="1" applyAlignment="1" applyProtection="1"/>
    <xf numFmtId="0" fontId="0" fillId="0" borderId="11" xfId="0"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7"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1" fillId="0" borderId="0" xfId="0" applyFont="1" applyFill="1"/>
    <xf numFmtId="0" fontId="7" fillId="24" borderId="0" xfId="47" applyFont="1" applyFill="1">
      <alignment vertical="center"/>
    </xf>
    <xf numFmtId="0" fontId="3" fillId="24" borderId="0" xfId="47" applyFill="1">
      <alignment vertical="center"/>
    </xf>
    <xf numFmtId="0" fontId="3" fillId="0" borderId="0" xfId="47">
      <alignment vertical="center"/>
    </xf>
    <xf numFmtId="0" fontId="3" fillId="0" borderId="14" xfId="47" applyBorder="1" applyAlignment="1">
      <alignment horizontal="center" vertical="center"/>
    </xf>
    <xf numFmtId="0" fontId="3" fillId="0" borderId="11" xfId="47" applyBorder="1" applyAlignment="1">
      <alignment horizontal="center" vertical="center"/>
    </xf>
    <xf numFmtId="0" fontId="3" fillId="25" borderId="15" xfId="47" applyFill="1" applyBorder="1" applyAlignment="1">
      <alignment horizontal="center" vertical="center"/>
    </xf>
    <xf numFmtId="0" fontId="3" fillId="25" borderId="11" xfId="47" applyFill="1" applyBorder="1" applyAlignment="1">
      <alignment horizontal="center" vertical="center"/>
    </xf>
    <xf numFmtId="0" fontId="3" fillId="0" borderId="11" xfId="47" applyFill="1" applyBorder="1" applyAlignment="1">
      <alignment horizontal="center" vertical="center" shrinkToFit="1"/>
    </xf>
    <xf numFmtId="0" fontId="3" fillId="0" borderId="16" xfId="47" applyBorder="1" applyAlignment="1">
      <alignment horizontal="center" vertical="center"/>
    </xf>
    <xf numFmtId="0" fontId="3" fillId="25" borderId="12" xfId="47" applyFill="1" applyBorder="1" applyAlignment="1">
      <alignment horizontal="center" vertical="center"/>
    </xf>
    <xf numFmtId="0" fontId="0" fillId="0" borderId="15" xfId="0" applyFill="1" applyBorder="1" applyAlignment="1">
      <alignment horizontal="center" vertical="center" shrinkToFit="1"/>
    </xf>
    <xf numFmtId="0" fontId="0" fillId="24" borderId="0" xfId="0" applyFill="1" applyProtection="1"/>
    <xf numFmtId="0" fontId="0" fillId="0" borderId="0" xfId="0" applyProtection="1"/>
    <xf numFmtId="0" fontId="0" fillId="0" borderId="0" xfId="0" applyFill="1" applyBorder="1" applyProtection="1"/>
    <xf numFmtId="0" fontId="15" fillId="0" borderId="0" xfId="0" applyFont="1" applyAlignment="1" applyProtection="1">
      <alignment horizontal="center" vertical="center"/>
    </xf>
    <xf numFmtId="0" fontId="0" fillId="0" borderId="0" xfId="0" applyFill="1" applyProtection="1"/>
    <xf numFmtId="0" fontId="3" fillId="0" borderId="17" xfId="0" applyFont="1" applyFill="1" applyBorder="1" applyProtection="1"/>
    <xf numFmtId="0" fontId="3" fillId="0" borderId="0" xfId="0" applyFont="1" applyFill="1" applyBorder="1" applyProtection="1"/>
    <xf numFmtId="0" fontId="14" fillId="26" borderId="11" xfId="0" applyFont="1" applyFill="1" applyBorder="1" applyAlignment="1" applyProtection="1">
      <alignment vertical="center" wrapText="1"/>
    </xf>
    <xf numFmtId="0" fontId="3" fillId="26" borderId="18" xfId="0" applyFont="1" applyFill="1" applyBorder="1" applyAlignment="1" applyProtection="1">
      <alignment horizontal="center" vertical="center" wrapText="1"/>
    </xf>
    <xf numFmtId="0" fontId="0" fillId="0" borderId="11" xfId="0" applyBorder="1" applyAlignment="1" applyProtection="1">
      <alignment horizontal="center" vertical="center"/>
    </xf>
    <xf numFmtId="0" fontId="3" fillId="0" borderId="19" xfId="0" applyFont="1" applyFill="1" applyBorder="1" applyAlignment="1" applyProtection="1">
      <alignment horizontal="left" vertical="center"/>
    </xf>
    <xf numFmtId="0" fontId="3" fillId="0" borderId="19" xfId="0" applyFont="1" applyFill="1" applyBorder="1" applyProtection="1"/>
    <xf numFmtId="0" fontId="0" fillId="0" borderId="19" xfId="0" applyFill="1" applyBorder="1" applyProtection="1"/>
    <xf numFmtId="0" fontId="11" fillId="0" borderId="0" xfId="0" applyFont="1" applyFill="1" applyBorder="1" applyProtection="1"/>
    <xf numFmtId="0" fontId="3" fillId="0" borderId="0" xfId="0" applyFont="1"/>
    <xf numFmtId="58" fontId="0" fillId="0" borderId="19" xfId="0" applyNumberFormat="1" applyFill="1" applyBorder="1" applyAlignment="1" applyProtection="1">
      <alignment horizontal="left" vertical="center"/>
    </xf>
    <xf numFmtId="0" fontId="0" fillId="0" borderId="0" xfId="0" applyBorder="1" applyProtection="1"/>
    <xf numFmtId="0" fontId="0" fillId="0" borderId="0" xfId="0" applyBorder="1" applyAlignment="1" applyProtection="1">
      <alignment vertical="center"/>
    </xf>
    <xf numFmtId="0" fontId="0" fillId="0" borderId="0" xfId="0" applyFill="1" applyBorder="1" applyAlignment="1" applyProtection="1">
      <alignment vertical="center"/>
    </xf>
    <xf numFmtId="0" fontId="0" fillId="0" borderId="11" xfId="0" applyFill="1" applyBorder="1" applyAlignment="1" applyProtection="1">
      <alignment horizontal="center" vertical="center"/>
    </xf>
    <xf numFmtId="0" fontId="0" fillId="0" borderId="20" xfId="0" applyBorder="1" applyAlignment="1" applyProtection="1">
      <alignment horizontal="center" vertical="center"/>
    </xf>
    <xf numFmtId="0" fontId="14" fillId="0" borderId="11" xfId="0" applyFont="1" applyBorder="1" applyProtection="1"/>
    <xf numFmtId="0" fontId="14" fillId="0" borderId="20" xfId="0" applyFont="1" applyBorder="1" applyAlignment="1" applyProtection="1">
      <alignment horizontal="center" vertical="center"/>
    </xf>
    <xf numFmtId="0" fontId="0" fillId="0" borderId="11" xfId="0" applyBorder="1" applyProtection="1"/>
    <xf numFmtId="0" fontId="0" fillId="0" borderId="0" xfId="0" applyAlignment="1" applyProtection="1">
      <alignment vertical="center"/>
    </xf>
    <xf numFmtId="0" fontId="0" fillId="0" borderId="11" xfId="0" applyBorder="1" applyAlignment="1" applyProtection="1">
      <alignment vertical="center"/>
    </xf>
    <xf numFmtId="0" fontId="0" fillId="0" borderId="20" xfId="0" applyBorder="1" applyProtection="1"/>
    <xf numFmtId="0" fontId="0" fillId="0" borderId="21" xfId="0" applyBorder="1" applyProtection="1"/>
    <xf numFmtId="0" fontId="4" fillId="0" borderId="11" xfId="0" applyFont="1" applyFill="1" applyBorder="1" applyAlignment="1" applyProtection="1">
      <alignment horizontal="left" vertical="top"/>
    </xf>
    <xf numFmtId="0" fontId="0" fillId="0" borderId="20" xfId="0" applyFill="1" applyBorder="1" applyAlignment="1" applyProtection="1">
      <alignment vertical="center"/>
    </xf>
    <xf numFmtId="0" fontId="0" fillId="0" borderId="19" xfId="0" applyFill="1" applyBorder="1" applyAlignment="1" applyProtection="1">
      <alignment vertical="center"/>
    </xf>
    <xf numFmtId="0" fontId="0" fillId="0" borderId="18" xfId="0" applyFill="1" applyBorder="1" applyAlignment="1" applyProtection="1">
      <alignment vertical="center"/>
    </xf>
    <xf numFmtId="0" fontId="0" fillId="0" borderId="22" xfId="0" applyBorder="1" applyProtection="1"/>
    <xf numFmtId="0" fontId="0" fillId="0" borderId="17" xfId="0" applyFill="1" applyBorder="1" applyProtection="1"/>
    <xf numFmtId="0" fontId="0" fillId="0" borderId="0" xfId="0" applyFill="1" applyBorder="1" applyAlignment="1" applyProtection="1">
      <alignment horizontal="center" vertical="center"/>
    </xf>
    <xf numFmtId="0" fontId="3" fillId="0" borderId="0" xfId="47" applyBorder="1">
      <alignment vertical="center"/>
    </xf>
    <xf numFmtId="0" fontId="3" fillId="0" borderId="12" xfId="47" applyFill="1" applyBorder="1" applyAlignment="1">
      <alignment horizontal="center" vertical="center" shrinkToFit="1"/>
    </xf>
    <xf numFmtId="0" fontId="1" fillId="0" borderId="0" xfId="37" applyFont="1"/>
    <xf numFmtId="0" fontId="18" fillId="0" borderId="0" xfId="37"/>
    <xf numFmtId="0" fontId="20" fillId="0" borderId="0" xfId="37" applyFont="1"/>
    <xf numFmtId="0" fontId="18" fillId="0" borderId="0" xfId="37" applyBorder="1"/>
    <xf numFmtId="0" fontId="22" fillId="0" borderId="0" xfId="37" applyFont="1" applyBorder="1" applyAlignment="1"/>
    <xf numFmtId="0" fontId="23" fillId="0" borderId="0" xfId="37" applyFont="1"/>
    <xf numFmtId="0" fontId="17" fillId="0" borderId="0" xfId="37" applyFont="1"/>
    <xf numFmtId="0" fontId="17" fillId="0" borderId="11" xfId="37" applyFont="1" applyBorder="1" applyAlignment="1">
      <alignment horizontal="center" vertical="center" shrinkToFit="1"/>
    </xf>
    <xf numFmtId="0" fontId="17" fillId="0" borderId="15" xfId="37" applyFont="1" applyBorder="1" applyAlignment="1">
      <alignment horizontal="center" vertical="center" shrinkToFit="1"/>
    </xf>
    <xf numFmtId="0" fontId="18" fillId="32" borderId="11" xfId="37" applyFill="1" applyBorder="1"/>
    <xf numFmtId="0" fontId="18" fillId="0" borderId="11" xfId="37" applyFont="1" applyBorder="1" applyAlignment="1">
      <alignment shrinkToFit="1"/>
    </xf>
    <xf numFmtId="0" fontId="18" fillId="0" borderId="11" xfId="37" applyBorder="1"/>
    <xf numFmtId="0" fontId="18" fillId="0" borderId="24" xfId="37" applyBorder="1"/>
    <xf numFmtId="0" fontId="22" fillId="0" borderId="0" xfId="37" applyFont="1"/>
    <xf numFmtId="0" fontId="25" fillId="0" borderId="0" xfId="46" applyFont="1" applyBorder="1" applyAlignment="1">
      <alignment horizontal="center"/>
    </xf>
    <xf numFmtId="0" fontId="23" fillId="0" borderId="11" xfId="37" applyFont="1" applyBorder="1" applyAlignment="1">
      <alignment horizontal="center"/>
    </xf>
    <xf numFmtId="0" fontId="17" fillId="0" borderId="18" xfId="37" applyFont="1" applyBorder="1" applyAlignment="1">
      <alignment horizontal="center" vertical="center" wrapText="1" shrinkToFit="1"/>
    </xf>
    <xf numFmtId="0" fontId="2" fillId="0" borderId="11" xfId="37" applyFont="1" applyBorder="1" applyAlignment="1">
      <alignment horizontal="center" vertical="center" wrapText="1" shrinkToFit="1"/>
    </xf>
    <xf numFmtId="0" fontId="18" fillId="0" borderId="0" xfId="37" applyFont="1"/>
    <xf numFmtId="0" fontId="23" fillId="0" borderId="11" xfId="37" applyFont="1" applyFill="1" applyBorder="1" applyAlignment="1">
      <alignment horizontal="center"/>
    </xf>
    <xf numFmtId="0" fontId="18" fillId="32" borderId="19" xfId="37" applyFont="1" applyFill="1" applyBorder="1" applyAlignment="1">
      <alignment horizontal="center"/>
    </xf>
    <xf numFmtId="0" fontId="18" fillId="32" borderId="19" xfId="37" applyFont="1" applyFill="1" applyBorder="1"/>
    <xf numFmtId="0" fontId="18" fillId="0" borderId="25" xfId="37" applyFont="1" applyFill="1" applyBorder="1" applyAlignment="1"/>
    <xf numFmtId="0" fontId="18" fillId="0" borderId="26" xfId="37" applyFont="1" applyFill="1" applyBorder="1" applyAlignment="1"/>
    <xf numFmtId="0" fontId="18" fillId="32" borderId="18" xfId="37" applyFont="1" applyFill="1" applyBorder="1" applyAlignment="1"/>
    <xf numFmtId="0" fontId="18" fillId="0" borderId="11" xfId="37" applyFont="1" applyFill="1" applyBorder="1" applyAlignment="1"/>
    <xf numFmtId="0" fontId="18" fillId="0" borderId="25" xfId="37" applyFont="1" applyFill="1" applyBorder="1" applyAlignment="1">
      <alignment horizontal="center"/>
    </xf>
    <xf numFmtId="0" fontId="18" fillId="0" borderId="27" xfId="37" applyFont="1" applyFill="1" applyBorder="1" applyAlignment="1"/>
    <xf numFmtId="0" fontId="18" fillId="0" borderId="28" xfId="37" applyFont="1" applyFill="1" applyBorder="1" applyAlignment="1"/>
    <xf numFmtId="0" fontId="18" fillId="0" borderId="0" xfId="37" applyFill="1" applyBorder="1"/>
    <xf numFmtId="0" fontId="17" fillId="0" borderId="24" xfId="37" applyFont="1" applyFill="1" applyBorder="1" applyAlignment="1">
      <alignment horizontal="right"/>
    </xf>
    <xf numFmtId="0" fontId="26" fillId="0" borderId="0" xfId="37" applyFont="1" applyFill="1" applyBorder="1" applyAlignment="1">
      <alignment horizontal="right"/>
    </xf>
    <xf numFmtId="177" fontId="27" fillId="0" borderId="17" xfId="37" applyNumberFormat="1" applyFont="1" applyFill="1" applyBorder="1" applyAlignment="1">
      <alignment horizontal="right"/>
    </xf>
    <xf numFmtId="0" fontId="28" fillId="27" borderId="11" xfId="37" applyFont="1" applyFill="1" applyBorder="1" applyAlignment="1">
      <alignment horizontal="left" wrapText="1"/>
    </xf>
    <xf numFmtId="0" fontId="22" fillId="0" borderId="11" xfId="37" applyFont="1" applyFill="1" applyBorder="1" applyAlignment="1">
      <alignment horizontal="center" wrapText="1"/>
    </xf>
    <xf numFmtId="0" fontId="18" fillId="0" borderId="0" xfId="37" applyAlignment="1">
      <alignment wrapText="1"/>
    </xf>
    <xf numFmtId="0" fontId="29" fillId="0" borderId="11" xfId="37" applyFont="1" applyBorder="1" applyAlignment="1">
      <alignment vertical="center" wrapText="1"/>
    </xf>
    <xf numFmtId="9" fontId="23" fillId="0" borderId="11" xfId="37" applyNumberFormat="1" applyFont="1" applyFill="1" applyBorder="1" applyAlignment="1">
      <alignment horizontal="center" vertical="center"/>
    </xf>
    <xf numFmtId="0" fontId="27" fillId="0" borderId="11" xfId="37" applyFont="1" applyFill="1" applyBorder="1" applyAlignment="1">
      <alignment horizontal="center" vertical="center"/>
    </xf>
    <xf numFmtId="0" fontId="23" fillId="0" borderId="11" xfId="37" applyFont="1" applyFill="1" applyBorder="1" applyAlignment="1">
      <alignment horizontal="center" vertical="center"/>
    </xf>
    <xf numFmtId="0" fontId="18" fillId="0" borderId="0" xfId="37" applyAlignment="1">
      <alignment vertical="center"/>
    </xf>
    <xf numFmtId="0" fontId="29" fillId="0" borderId="11" xfId="37" applyFont="1" applyBorder="1" applyAlignment="1">
      <alignment vertical="center"/>
    </xf>
    <xf numFmtId="177" fontId="27" fillId="0" borderId="0" xfId="37" applyNumberFormat="1" applyFont="1" applyFill="1" applyBorder="1" applyAlignment="1"/>
    <xf numFmtId="0" fontId="22" fillId="0" borderId="0" xfId="37" applyFont="1" applyFill="1" applyBorder="1" applyAlignment="1">
      <alignment vertical="center" wrapText="1"/>
    </xf>
    <xf numFmtId="0" fontId="23" fillId="0" borderId="0" xfId="37" applyFont="1" applyFill="1" applyBorder="1" applyAlignment="1">
      <alignment vertical="center"/>
    </xf>
    <xf numFmtId="0" fontId="18" fillId="0" borderId="0" xfId="37" applyBorder="1" applyAlignment="1">
      <alignment vertical="center"/>
    </xf>
    <xf numFmtId="0" fontId="22" fillId="0" borderId="0" xfId="37" applyFont="1" applyFill="1" applyBorder="1" applyAlignment="1">
      <alignment wrapText="1"/>
    </xf>
    <xf numFmtId="0" fontId="23" fillId="0" borderId="0" xfId="37" applyFont="1" applyFill="1" applyBorder="1"/>
    <xf numFmtId="0" fontId="23" fillId="0" borderId="0" xfId="37" applyFont="1" applyFill="1" applyBorder="1" applyAlignment="1">
      <alignment horizontal="right"/>
    </xf>
    <xf numFmtId="0" fontId="22" fillId="0" borderId="0" xfId="37" applyFont="1" applyFill="1" applyBorder="1" applyAlignment="1">
      <alignment horizontal="right"/>
    </xf>
    <xf numFmtId="178" fontId="23" fillId="0" borderId="0" xfId="37" applyNumberFormat="1" applyFont="1" applyFill="1" applyBorder="1"/>
    <xf numFmtId="178" fontId="23" fillId="0" borderId="0" xfId="37" applyNumberFormat="1" applyFont="1" applyFill="1"/>
    <xf numFmtId="0" fontId="23" fillId="0" borderId="0" xfId="37" applyFont="1" applyFill="1"/>
    <xf numFmtId="0" fontId="30" fillId="27" borderId="0" xfId="37" applyFont="1" applyFill="1"/>
    <xf numFmtId="0" fontId="31" fillId="27" borderId="0" xfId="37" applyFont="1" applyFill="1" applyBorder="1"/>
    <xf numFmtId="177" fontId="23" fillId="0" borderId="0" xfId="37" applyNumberFormat="1" applyFont="1" applyFill="1" applyBorder="1"/>
    <xf numFmtId="0" fontId="26" fillId="0" borderId="0" xfId="37" applyFont="1" applyBorder="1" applyAlignment="1">
      <alignment horizontal="right" vertical="center"/>
    </xf>
    <xf numFmtId="0" fontId="23" fillId="0" borderId="11" xfId="37" applyFont="1" applyBorder="1" applyAlignment="1">
      <alignment horizontal="center" vertical="center"/>
    </xf>
    <xf numFmtId="0" fontId="23" fillId="0" borderId="0" xfId="37" applyFont="1" applyFill="1" applyAlignment="1">
      <alignment vertical="center"/>
    </xf>
    <xf numFmtId="0" fontId="26" fillId="0" borderId="16" xfId="37" applyFont="1" applyBorder="1" applyAlignment="1">
      <alignment horizontal="right" vertical="center"/>
    </xf>
    <xf numFmtId="0" fontId="32" fillId="0" borderId="11" xfId="37" applyFont="1" applyBorder="1" applyAlignment="1">
      <alignment horizontal="center" vertical="center"/>
    </xf>
    <xf numFmtId="179" fontId="32" fillId="0" borderId="11" xfId="37" applyNumberFormat="1" applyFont="1" applyBorder="1" applyAlignment="1">
      <alignment horizontal="center" vertical="center"/>
    </xf>
    <xf numFmtId="0" fontId="33" fillId="0" borderId="11" xfId="37" applyFont="1" applyFill="1" applyBorder="1" applyAlignment="1">
      <alignment horizontal="center" vertical="center" wrapText="1"/>
    </xf>
    <xf numFmtId="0" fontId="22" fillId="28" borderId="11" xfId="37" applyFont="1" applyFill="1" applyBorder="1" applyAlignment="1">
      <alignment horizontal="center" vertical="center" wrapText="1"/>
    </xf>
    <xf numFmtId="0" fontId="22" fillId="28" borderId="11" xfId="37" applyFont="1" applyFill="1" applyBorder="1" applyAlignment="1">
      <alignment horizontal="center" vertical="top" wrapText="1"/>
    </xf>
    <xf numFmtId="179" fontId="32" fillId="0" borderId="11" xfId="37" applyNumberFormat="1" applyFont="1" applyFill="1" applyBorder="1" applyAlignment="1">
      <alignment vertical="center"/>
    </xf>
    <xf numFmtId="179" fontId="32" fillId="0" borderId="11" xfId="37" applyNumberFormat="1" applyFont="1" applyFill="1" applyBorder="1" applyAlignment="1">
      <alignment horizontal="center" vertical="center"/>
    </xf>
    <xf numFmtId="0" fontId="23" fillId="0" borderId="0" xfId="37" applyFont="1" applyFill="1" applyBorder="1" applyAlignment="1">
      <alignment horizontal="right" vertical="center"/>
    </xf>
    <xf numFmtId="0" fontId="17" fillId="0" borderId="24" xfId="37" applyFont="1" applyBorder="1" applyAlignment="1">
      <alignment horizontal="right" vertical="center"/>
    </xf>
    <xf numFmtId="0" fontId="17" fillId="0" borderId="0" xfId="37" applyFont="1" applyBorder="1" applyAlignment="1">
      <alignment horizontal="right" vertical="center"/>
    </xf>
    <xf numFmtId="178" fontId="27" fillId="0" borderId="0" xfId="37" applyNumberFormat="1" applyFont="1" applyFill="1" applyBorder="1" applyAlignment="1"/>
    <xf numFmtId="0" fontId="33" fillId="0" borderId="0" xfId="37" applyFont="1"/>
    <xf numFmtId="0" fontId="22" fillId="0" borderId="0" xfId="37" applyFont="1" applyBorder="1"/>
    <xf numFmtId="0" fontId="23" fillId="0" borderId="17" xfId="37" applyFont="1" applyBorder="1"/>
    <xf numFmtId="0" fontId="26" fillId="0" borderId="17" xfId="37" applyFont="1" applyBorder="1"/>
    <xf numFmtId="0" fontId="22" fillId="0" borderId="17" xfId="37" applyFont="1" applyBorder="1" applyAlignment="1">
      <alignment horizontal="center"/>
    </xf>
    <xf numFmtId="0" fontId="22" fillId="0" borderId="17" xfId="37" applyFont="1" applyBorder="1"/>
    <xf numFmtId="49" fontId="0" fillId="0" borderId="12" xfId="0" applyNumberFormat="1" applyFill="1" applyBorder="1" applyAlignment="1"/>
    <xf numFmtId="49" fontId="0" fillId="0" borderId="64" xfId="0" applyNumberFormat="1" applyFill="1" applyBorder="1" applyAlignment="1"/>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49" fontId="0" fillId="29" borderId="11" xfId="0" applyNumberFormat="1" applyFill="1" applyBorder="1" applyAlignment="1"/>
    <xf numFmtId="49" fontId="0" fillId="29" borderId="53" xfId="0" applyNumberFormat="1" applyFill="1" applyBorder="1" applyAlignment="1"/>
    <xf numFmtId="49" fontId="0" fillId="29" borderId="20" xfId="0" applyNumberFormat="1" applyFill="1" applyBorder="1" applyAlignment="1"/>
    <xf numFmtId="49" fontId="0" fillId="29" borderId="19" xfId="0" applyNumberFormat="1" applyFill="1" applyBorder="1" applyAlignment="1"/>
    <xf numFmtId="49" fontId="0" fillId="29" borderId="26" xfId="0" applyNumberFormat="1" applyFill="1" applyBorder="1" applyAlignment="1"/>
    <xf numFmtId="176" fontId="0" fillId="29" borderId="11" xfId="0" applyNumberFormat="1" applyFill="1" applyBorder="1" applyAlignment="1">
      <alignment horizontal="center" vertical="center"/>
    </xf>
    <xf numFmtId="49" fontId="0" fillId="0" borderId="11" xfId="0" applyNumberFormat="1" applyFill="1" applyBorder="1" applyAlignment="1"/>
    <xf numFmtId="49" fontId="0" fillId="0" borderId="53" xfId="0" applyNumberFormat="1" applyFill="1" applyBorder="1" applyAlignment="1"/>
    <xf numFmtId="49" fontId="0" fillId="30" borderId="11" xfId="0" applyNumberFormat="1" applyFill="1" applyBorder="1" applyAlignment="1">
      <alignment horizontal="center" vertical="center"/>
    </xf>
    <xf numFmtId="49" fontId="0" fillId="29" borderId="15" xfId="0" applyNumberFormat="1" applyFill="1" applyBorder="1" applyAlignment="1"/>
    <xf numFmtId="49" fontId="0" fillId="29" borderId="68" xfId="0" applyNumberFormat="1" applyFill="1" applyBorder="1" applyAlignment="1"/>
    <xf numFmtId="49" fontId="0" fillId="29" borderId="11" xfId="0" applyNumberFormat="1" applyFill="1" applyBorder="1" applyAlignment="1">
      <alignment horizontal="left" vertical="center"/>
    </xf>
    <xf numFmtId="49" fontId="0" fillId="29" borderId="53" xfId="0" applyNumberFormat="1" applyFill="1" applyBorder="1" applyAlignment="1">
      <alignment horizontal="left" vertical="center"/>
    </xf>
    <xf numFmtId="0" fontId="10" fillId="0" borderId="0" xfId="0" applyFont="1" applyFill="1" applyAlignment="1">
      <alignment horizontal="center"/>
    </xf>
    <xf numFmtId="0" fontId="0" fillId="0" borderId="11" xfId="0" applyFill="1" applyBorder="1" applyAlignment="1">
      <alignment horizontal="center" vertical="center" shrinkToFit="1"/>
    </xf>
    <xf numFmtId="49" fontId="0" fillId="29" borderId="11" xfId="0" applyNumberFormat="1" applyFill="1" applyBorder="1" applyAlignment="1">
      <alignment horizontal="center" vertical="center"/>
    </xf>
    <xf numFmtId="0" fontId="0" fillId="0" borderId="11" xfId="0" applyFill="1" applyBorder="1" applyAlignment="1">
      <alignment horizontal="center" vertical="center"/>
    </xf>
    <xf numFmtId="176" fontId="0" fillId="0" borderId="11" xfId="0" applyNumberFormat="1" applyFill="1" applyBorder="1" applyAlignment="1">
      <alignment horizontal="center" vertical="center"/>
    </xf>
    <xf numFmtId="0" fontId="0" fillId="0" borderId="20"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49" fontId="0" fillId="0" borderId="11" xfId="0" applyNumberFormat="1" applyFill="1" applyBorder="1" applyAlignment="1">
      <alignment horizontal="center" vertical="center"/>
    </xf>
    <xf numFmtId="0" fontId="9" fillId="0" borderId="0" xfId="0" applyFont="1" applyFill="1" applyAlignment="1">
      <alignment horizontal="center" wrapText="1"/>
    </xf>
    <xf numFmtId="14" fontId="10" fillId="0" borderId="0" xfId="0" applyNumberFormat="1" applyFont="1" applyFill="1" applyAlignment="1">
      <alignment horizontal="center"/>
    </xf>
    <xf numFmtId="49" fontId="0" fillId="0" borderId="11" xfId="0" applyNumberFormat="1" applyFill="1" applyBorder="1" applyAlignment="1">
      <alignment horizontal="left" vertical="center"/>
    </xf>
    <xf numFmtId="0" fontId="0" fillId="0" borderId="11" xfId="0" applyFill="1" applyBorder="1" applyAlignment="1">
      <alignment horizontal="center" shrinkToFit="1"/>
    </xf>
    <xf numFmtId="0" fontId="0" fillId="0" borderId="11" xfId="0" applyFill="1" applyBorder="1" applyAlignment="1"/>
    <xf numFmtId="0" fontId="0" fillId="0" borderId="11" xfId="0" applyFill="1" applyBorder="1" applyAlignment="1">
      <alignment shrinkToFit="1"/>
    </xf>
    <xf numFmtId="0" fontId="0" fillId="0" borderId="25"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49" fontId="0" fillId="29" borderId="12" xfId="0" applyNumberFormat="1" applyFill="1" applyBorder="1" applyAlignment="1"/>
    <xf numFmtId="49" fontId="0" fillId="29" borderId="64" xfId="0" applyNumberFormat="1" applyFill="1" applyBorder="1" applyAlignment="1"/>
    <xf numFmtId="0" fontId="0" fillId="0" borderId="20" xfId="0" applyFill="1" applyBorder="1" applyAlignment="1"/>
    <xf numFmtId="0" fontId="0" fillId="0" borderId="19" xfId="0" applyFill="1" applyBorder="1" applyAlignment="1"/>
    <xf numFmtId="0" fontId="0" fillId="0" borderId="26" xfId="0" applyFill="1" applyBorder="1" applyAlignment="1"/>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54" xfId="0" applyFill="1" applyBorder="1" applyAlignment="1">
      <alignment horizontal="center" vertical="center"/>
    </xf>
    <xf numFmtId="0" fontId="0" fillId="0" borderId="43" xfId="0" applyFill="1" applyBorder="1" applyAlignment="1">
      <alignment horizontal="center" vertical="center"/>
    </xf>
    <xf numFmtId="0" fontId="0" fillId="0" borderId="27"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xf numFmtId="0" fontId="0" fillId="0" borderId="57" xfId="0" applyFill="1" applyBorder="1" applyAlignment="1"/>
    <xf numFmtId="0" fontId="0" fillId="0" borderId="58" xfId="0" applyFill="1" applyBorder="1" applyAlignment="1"/>
    <xf numFmtId="49" fontId="0" fillId="29" borderId="20" xfId="0" applyNumberFormat="1" applyFill="1" applyBorder="1" applyAlignment="1">
      <alignment horizontal="left" vertical="center"/>
    </xf>
    <xf numFmtId="49" fontId="0" fillId="29" borderId="19" xfId="0" applyNumberFormat="1" applyFill="1" applyBorder="1" applyAlignment="1">
      <alignment horizontal="left" vertical="center"/>
    </xf>
    <xf numFmtId="49" fontId="0" fillId="29" borderId="18" xfId="0" applyNumberFormat="1" applyFill="1" applyBorder="1" applyAlignment="1">
      <alignment horizontal="left" vertical="center"/>
    </xf>
    <xf numFmtId="0" fontId="0" fillId="0" borderId="11" xfId="0" applyFill="1" applyBorder="1" applyAlignment="1">
      <alignment horizontal="center"/>
    </xf>
    <xf numFmtId="49" fontId="0" fillId="29" borderId="20" xfId="0" applyNumberFormat="1" applyFill="1" applyBorder="1" applyAlignment="1">
      <alignment horizontal="center" vertical="center"/>
    </xf>
    <xf numFmtId="49" fontId="0" fillId="29" borderId="19" xfId="0" applyNumberFormat="1" applyFill="1" applyBorder="1" applyAlignment="1">
      <alignment horizontal="center" vertical="center"/>
    </xf>
    <xf numFmtId="49" fontId="0" fillId="29" borderId="18" xfId="0" applyNumberFormat="1" applyFill="1" applyBorder="1" applyAlignment="1">
      <alignment horizontal="center" vertical="center"/>
    </xf>
    <xf numFmtId="0" fontId="0" fillId="29" borderId="11" xfId="0" applyFill="1" applyBorder="1" applyAlignment="1">
      <alignment horizontal="left" vertical="center"/>
    </xf>
    <xf numFmtId="0" fontId="0" fillId="29" borderId="11" xfId="0" applyFill="1" applyBorder="1" applyAlignment="1">
      <alignment horizontal="center" vertical="center"/>
    </xf>
    <xf numFmtId="0" fontId="0" fillId="0" borderId="50" xfId="0" applyFill="1" applyBorder="1" applyAlignment="1">
      <alignment horizontal="center" vertical="center"/>
    </xf>
    <xf numFmtId="0" fontId="0" fillId="0" borderId="24" xfId="0" applyFill="1" applyBorder="1" applyAlignment="1">
      <alignment horizontal="center" vertical="center"/>
    </xf>
    <xf numFmtId="0" fontId="0" fillId="0" borderId="51" xfId="0" applyFill="1" applyBorder="1" applyAlignment="1">
      <alignment horizontal="center" vertical="center"/>
    </xf>
    <xf numFmtId="0" fontId="0" fillId="0" borderId="21" xfId="0"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center" vertical="center"/>
    </xf>
    <xf numFmtId="0" fontId="0" fillId="0" borderId="22" xfId="0" applyFill="1" applyBorder="1" applyAlignment="1">
      <alignment horizontal="center" vertical="center"/>
    </xf>
    <xf numFmtId="0" fontId="0" fillId="0" borderId="17" xfId="0" applyFill="1" applyBorder="1" applyAlignment="1">
      <alignment horizontal="center" vertical="center"/>
    </xf>
    <xf numFmtId="0" fontId="0" fillId="0" borderId="52" xfId="0" applyFill="1" applyBorder="1" applyAlignment="1">
      <alignment horizontal="center" vertical="center"/>
    </xf>
    <xf numFmtId="0" fontId="14" fillId="29" borderId="11" xfId="0" applyFont="1" applyFill="1" applyBorder="1" applyAlignment="1">
      <alignment horizontal="center" vertical="center"/>
    </xf>
    <xf numFmtId="0" fontId="0" fillId="29" borderId="11" xfId="0" applyFill="1" applyBorder="1" applyAlignment="1">
      <alignment horizontal="center" vertical="center" wrapText="1"/>
    </xf>
    <xf numFmtId="0" fontId="6" fillId="24" borderId="48" xfId="0" applyFont="1" applyFill="1" applyBorder="1" applyAlignment="1" applyProtection="1">
      <alignment horizontal="center" vertical="center"/>
    </xf>
    <xf numFmtId="0" fontId="6" fillId="24" borderId="49" xfId="0" applyFont="1" applyFill="1" applyBorder="1" applyAlignment="1" applyProtection="1">
      <alignment horizontal="center" vertical="center"/>
    </xf>
    <xf numFmtId="0" fontId="0" fillId="24" borderId="32" xfId="0" applyFill="1" applyBorder="1" applyAlignment="1" applyProtection="1">
      <alignment horizontal="center" vertical="center"/>
    </xf>
    <xf numFmtId="0" fontId="0" fillId="29" borderId="11" xfId="0" applyFill="1" applyBorder="1" applyAlignment="1"/>
    <xf numFmtId="0" fontId="0" fillId="26" borderId="37" xfId="0" applyNumberFormat="1" applyFill="1" applyBorder="1" applyAlignment="1" applyProtection="1">
      <alignment horizontal="center" vertical="center"/>
      <protection locked="0"/>
    </xf>
    <xf numFmtId="0" fontId="0" fillId="26" borderId="38" xfId="0" applyNumberFormat="1" applyFill="1" applyBorder="1" applyAlignment="1" applyProtection="1">
      <alignment horizontal="center" vertical="center"/>
      <protection locked="0"/>
    </xf>
    <xf numFmtId="0" fontId="0" fillId="26" borderId="34" xfId="0" applyNumberFormat="1" applyFill="1" applyBorder="1" applyAlignment="1" applyProtection="1">
      <alignment horizontal="center" vertical="center"/>
      <protection locked="0"/>
    </xf>
    <xf numFmtId="0" fontId="0" fillId="26" borderId="39" xfId="0" applyNumberFormat="1" applyFill="1" applyBorder="1" applyAlignment="1" applyProtection="1">
      <alignment horizontal="center" vertical="center"/>
      <protection locked="0"/>
    </xf>
    <xf numFmtId="0" fontId="0" fillId="26" borderId="40" xfId="0" applyNumberFormat="1" applyFill="1" applyBorder="1" applyAlignment="1" applyProtection="1">
      <alignment horizontal="center" vertical="center"/>
      <protection locked="0"/>
    </xf>
    <xf numFmtId="0" fontId="0" fillId="26" borderId="36" xfId="0" applyNumberFormat="1" applyFill="1" applyBorder="1" applyAlignment="1" applyProtection="1">
      <alignment horizontal="center" vertical="center"/>
      <protection locked="0"/>
    </xf>
    <xf numFmtId="0" fontId="0" fillId="26" borderId="41" xfId="0" applyNumberFormat="1" applyFill="1" applyBorder="1" applyAlignment="1" applyProtection="1">
      <alignment horizontal="center" vertical="center"/>
      <protection locked="0"/>
    </xf>
    <xf numFmtId="0" fontId="0" fillId="26" borderId="42" xfId="0" applyNumberFormat="1" applyFill="1" applyBorder="1" applyAlignment="1" applyProtection="1">
      <alignment horizontal="center" vertical="center"/>
      <protection locked="0"/>
    </xf>
    <xf numFmtId="0" fontId="0" fillId="26" borderId="30" xfId="0" applyNumberFormat="1" applyFill="1" applyBorder="1" applyAlignment="1" applyProtection="1">
      <alignment horizontal="center" vertical="center"/>
      <protection locked="0"/>
    </xf>
    <xf numFmtId="0" fontId="3" fillId="0" borderId="43" xfId="47" applyFont="1" applyBorder="1" applyAlignment="1">
      <alignment horizontal="center" vertical="center" shrinkToFit="1"/>
    </xf>
    <xf numFmtId="0" fontId="3" fillId="0" borderId="17" xfId="47" applyBorder="1" applyAlignment="1">
      <alignment horizontal="center" vertical="center" shrinkToFit="1"/>
    </xf>
    <xf numFmtId="0" fontId="3" fillId="0" borderId="44" xfId="47" applyBorder="1" applyAlignment="1">
      <alignment horizontal="center" vertical="center" shrinkToFit="1"/>
    </xf>
    <xf numFmtId="0" fontId="3" fillId="0" borderId="45" xfId="47" applyFont="1" applyBorder="1" applyAlignment="1">
      <alignment horizontal="center" vertical="center" shrinkToFit="1"/>
    </xf>
    <xf numFmtId="0" fontId="3" fillId="0" borderId="46" xfId="47" applyFont="1" applyBorder="1" applyAlignment="1">
      <alignment horizontal="center" vertical="center" shrinkToFit="1"/>
    </xf>
    <xf numFmtId="0" fontId="3" fillId="0" borderId="47" xfId="47" applyFont="1" applyBorder="1" applyAlignment="1">
      <alignment horizontal="center" vertical="center" shrinkToFit="1"/>
    </xf>
    <xf numFmtId="0" fontId="0" fillId="26" borderId="29" xfId="0" applyNumberFormat="1" applyFill="1" applyBorder="1" applyAlignment="1">
      <alignment horizontal="center" vertical="center" shrinkToFit="1"/>
    </xf>
    <xf numFmtId="0" fontId="0" fillId="26" borderId="30" xfId="0" applyNumberFormat="1" applyFill="1" applyBorder="1" applyAlignment="1">
      <alignment horizontal="center" vertical="center" shrinkToFit="1"/>
    </xf>
    <xf numFmtId="0" fontId="6" fillId="24" borderId="31" xfId="0" applyFont="1" applyFill="1" applyBorder="1" applyAlignment="1">
      <alignment horizontal="center" vertical="center" shrinkToFit="1"/>
    </xf>
    <xf numFmtId="0" fontId="0" fillId="24" borderId="31" xfId="0" applyFill="1" applyBorder="1" applyAlignment="1">
      <alignment shrinkToFit="1"/>
    </xf>
    <xf numFmtId="0" fontId="0" fillId="24" borderId="32" xfId="0" applyFill="1" applyBorder="1" applyAlignment="1">
      <alignment horizontal="center" vertical="center" shrinkToFit="1"/>
    </xf>
    <xf numFmtId="0" fontId="0" fillId="26" borderId="33" xfId="0" applyNumberFormat="1" applyFill="1" applyBorder="1" applyAlignment="1">
      <alignment horizontal="center" vertical="center" shrinkToFit="1"/>
    </xf>
    <xf numFmtId="0" fontId="0" fillId="26" borderId="34" xfId="0" applyNumberFormat="1" applyFill="1" applyBorder="1" applyAlignment="1">
      <alignment horizontal="center" vertical="center" shrinkToFit="1"/>
    </xf>
    <xf numFmtId="0" fontId="0" fillId="26" borderId="35" xfId="0" applyNumberFormat="1" applyFill="1" applyBorder="1" applyAlignment="1">
      <alignment horizontal="center" vertical="center" shrinkToFit="1"/>
    </xf>
    <xf numFmtId="0" fontId="0" fillId="26" borderId="36" xfId="0" applyNumberFormat="1" applyFill="1" applyBorder="1" applyAlignment="1">
      <alignment horizontal="center" vertical="center" shrinkToFit="1"/>
    </xf>
    <xf numFmtId="0" fontId="0" fillId="29" borderId="20" xfId="0" applyFill="1" applyBorder="1"/>
    <xf numFmtId="0" fontId="0" fillId="29" borderId="19" xfId="0" applyFill="1" applyBorder="1"/>
    <xf numFmtId="0" fontId="0" fillId="29" borderId="18" xfId="0" applyFill="1" applyBorder="1"/>
    <xf numFmtId="0" fontId="0" fillId="24" borderId="39" xfId="0" applyFill="1" applyBorder="1" applyAlignment="1"/>
    <xf numFmtId="0" fontId="0" fillId="24" borderId="77" xfId="0" applyFill="1" applyBorder="1" applyAlignment="1"/>
    <xf numFmtId="0" fontId="0" fillId="31" borderId="85" xfId="0" applyNumberFormat="1" applyFill="1" applyBorder="1" applyAlignment="1">
      <alignment horizontal="center" vertical="center"/>
    </xf>
    <xf numFmtId="0" fontId="0" fillId="31" borderId="35" xfId="0" applyNumberFormat="1" applyFill="1" applyBorder="1" applyAlignment="1">
      <alignment horizontal="center" vertical="center"/>
    </xf>
    <xf numFmtId="0" fontId="0" fillId="24" borderId="95" xfId="0" applyNumberFormat="1" applyFill="1" applyBorder="1" applyAlignment="1">
      <alignment horizontal="center" vertical="center"/>
    </xf>
    <xf numFmtId="0" fontId="0" fillId="24" borderId="92" xfId="0" applyNumberFormat="1" applyFill="1" applyBorder="1" applyAlignment="1">
      <alignment horizontal="center" vertical="center"/>
    </xf>
    <xf numFmtId="0" fontId="0" fillId="24" borderId="88"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24" borderId="41" xfId="0" applyFill="1" applyBorder="1" applyAlignment="1"/>
    <xf numFmtId="0" fontId="0" fillId="24" borderId="92" xfId="0" applyFill="1" applyBorder="1" applyAlignment="1"/>
    <xf numFmtId="0" fontId="0" fillId="24" borderId="93" xfId="0" applyNumberFormat="1" applyFill="1" applyBorder="1" applyAlignment="1">
      <alignment horizontal="center" vertical="center"/>
    </xf>
    <xf numFmtId="0" fontId="0" fillId="24" borderId="29" xfId="0" applyNumberFormat="1" applyFill="1" applyBorder="1" applyAlignment="1">
      <alignment horizontal="center" vertical="center"/>
    </xf>
    <xf numFmtId="49" fontId="0" fillId="24" borderId="93" xfId="0" applyNumberFormat="1" applyFill="1" applyBorder="1" applyAlignment="1"/>
    <xf numFmtId="49" fontId="0" fillId="24" borderId="29" xfId="0" applyNumberFormat="1" applyFill="1" applyBorder="1" applyAlignment="1"/>
    <xf numFmtId="49" fontId="0" fillId="24" borderId="29" xfId="0" applyNumberFormat="1" applyFill="1" applyBorder="1" applyAlignment="1">
      <alignment horizontal="left" vertical="center"/>
    </xf>
    <xf numFmtId="49" fontId="0" fillId="24" borderId="92" xfId="0" applyNumberFormat="1" applyFill="1" applyBorder="1" applyAlignment="1">
      <alignment horizontal="left" vertical="center"/>
    </xf>
    <xf numFmtId="49" fontId="0" fillId="24" borderId="94" xfId="0" applyNumberFormat="1" applyFill="1" applyBorder="1" applyAlignment="1"/>
    <xf numFmtId="0" fontId="0" fillId="24" borderId="30" xfId="0" applyNumberFormat="1" applyFill="1" applyBorder="1" applyAlignment="1">
      <alignment horizontal="center" vertical="center"/>
    </xf>
    <xf numFmtId="0" fontId="0" fillId="31" borderId="93" xfId="0" applyNumberFormat="1" applyFill="1" applyBorder="1" applyAlignment="1">
      <alignment horizontal="center" vertical="center"/>
    </xf>
    <xf numFmtId="0" fontId="0" fillId="31" borderId="29" xfId="0" applyNumberFormat="1" applyFill="1" applyBorder="1" applyAlignment="1">
      <alignment horizontal="center" vertical="center"/>
    </xf>
    <xf numFmtId="0" fontId="0" fillId="24" borderId="35" xfId="0" applyNumberFormat="1" applyFill="1" applyBorder="1" applyAlignment="1">
      <alignment horizontal="center" vertical="center"/>
    </xf>
    <xf numFmtId="0" fontId="0" fillId="24" borderId="36" xfId="0" applyNumberFormat="1" applyFill="1" applyBorder="1" applyAlignment="1">
      <alignment horizontal="center" vertical="center"/>
    </xf>
    <xf numFmtId="0" fontId="0" fillId="24" borderId="85"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35" xfId="0" applyNumberFormat="1" applyFill="1" applyBorder="1" applyAlignment="1">
      <alignment horizontal="center" vertical="center"/>
    </xf>
    <xf numFmtId="49" fontId="0" fillId="24" borderId="77" xfId="0" applyNumberFormat="1" applyFill="1" applyBorder="1" applyAlignment="1">
      <alignment horizontal="center" vertical="center"/>
    </xf>
    <xf numFmtId="49" fontId="0" fillId="24" borderId="85" xfId="0" applyNumberFormat="1" applyFill="1" applyBorder="1" applyAlignment="1"/>
    <xf numFmtId="49" fontId="0" fillId="24" borderId="35" xfId="0" applyNumberFormat="1" applyFill="1" applyBorder="1" applyAlignment="1"/>
    <xf numFmtId="49" fontId="0" fillId="24" borderId="93" xfId="0" applyNumberFormat="1" applyFill="1" applyBorder="1" applyAlignment="1">
      <alignment horizontal="center" vertical="center"/>
    </xf>
    <xf numFmtId="49" fontId="0" fillId="24" borderId="29" xfId="0" applyNumberFormat="1" applyFill="1" applyBorder="1" applyAlignment="1">
      <alignment horizontal="center" vertical="center"/>
    </xf>
    <xf numFmtId="49" fontId="0" fillId="24" borderId="92" xfId="0" applyNumberFormat="1" applyFill="1" applyBorder="1" applyAlignment="1">
      <alignment horizontal="center" vertical="center"/>
    </xf>
    <xf numFmtId="49" fontId="0" fillId="24" borderId="86" xfId="0" applyNumberFormat="1" applyFill="1" applyBorder="1" applyAlignment="1"/>
    <xf numFmtId="49" fontId="0" fillId="24" borderId="3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33" xfId="0" applyNumberFormat="1" applyFill="1" applyBorder="1" applyAlignment="1">
      <alignment horizontal="center" vertical="center"/>
    </xf>
    <xf numFmtId="0" fontId="0" fillId="24" borderId="34" xfId="0" applyNumberFormat="1" applyFill="1" applyBorder="1" applyAlignment="1">
      <alignment horizontal="center" vertical="center"/>
    </xf>
    <xf numFmtId="0" fontId="6" fillId="24" borderId="90" xfId="0" applyFont="1" applyFill="1" applyBorder="1" applyAlignment="1">
      <alignment horizontal="center" vertical="center"/>
    </xf>
    <xf numFmtId="0" fontId="0" fillId="24" borderId="13" xfId="0" applyFill="1" applyBorder="1" applyAlignment="1">
      <alignment horizontal="center" vertical="center"/>
    </xf>
    <xf numFmtId="0" fontId="6" fillId="24" borderId="13" xfId="0" applyFont="1" applyFill="1" applyBorder="1" applyAlignment="1">
      <alignment horizontal="center" vertical="center"/>
    </xf>
    <xf numFmtId="0" fontId="0" fillId="24" borderId="91" xfId="0" applyFill="1" applyBorder="1" applyAlignment="1">
      <alignment horizontal="center" vertical="center"/>
    </xf>
    <xf numFmtId="0" fontId="0" fillId="24" borderId="89" xfId="0" applyFill="1" applyBorder="1" applyAlignment="1">
      <alignment horizontal="center" vertical="center"/>
    </xf>
    <xf numFmtId="0" fontId="0" fillId="24" borderId="46" xfId="0" applyFill="1" applyBorder="1" applyAlignment="1">
      <alignment horizontal="center" vertical="center"/>
    </xf>
    <xf numFmtId="0" fontId="0" fillId="24" borderId="47" xfId="0" applyFill="1" applyBorder="1" applyAlignment="1">
      <alignment horizontal="center" vertical="center"/>
    </xf>
    <xf numFmtId="0" fontId="0" fillId="24" borderId="11" xfId="0" applyFill="1" applyBorder="1" applyAlignment="1">
      <alignment horizontal="center" vertical="center"/>
    </xf>
    <xf numFmtId="0" fontId="0" fillId="24" borderId="82" xfId="0" applyNumberFormat="1" applyFill="1" applyBorder="1" applyAlignment="1">
      <alignment horizontal="center" vertical="center"/>
    </xf>
    <xf numFmtId="0" fontId="0" fillId="24" borderId="83" xfId="0" applyNumberFormat="1" applyFill="1" applyBorder="1" applyAlignment="1">
      <alignment horizontal="center" vertical="center"/>
    </xf>
    <xf numFmtId="0" fontId="0" fillId="24" borderId="84" xfId="0" applyNumberFormat="1" applyFill="1" applyBorder="1" applyAlignment="1">
      <alignment horizontal="center" vertical="center"/>
    </xf>
    <xf numFmtId="0" fontId="3" fillId="24" borderId="19" xfId="0" applyFont="1" applyFill="1" applyBorder="1" applyAlignment="1">
      <alignment horizontal="center" vertical="center" shrinkToFit="1"/>
    </xf>
    <xf numFmtId="0" fontId="3" fillId="24" borderId="26" xfId="0" applyFont="1" applyFill="1" applyBorder="1" applyAlignment="1">
      <alignment horizontal="center" vertical="center" shrinkToFit="1"/>
    </xf>
    <xf numFmtId="0" fontId="0" fillId="31" borderId="84" xfId="0" applyNumberFormat="1" applyFill="1" applyBorder="1" applyAlignment="1">
      <alignment horizontal="center" vertical="center"/>
    </xf>
    <xf numFmtId="0" fontId="0" fillId="31" borderId="33" xfId="0" applyNumberFormat="1" applyFill="1" applyBorder="1" applyAlignment="1">
      <alignment horizontal="center" vertical="center"/>
    </xf>
    <xf numFmtId="49" fontId="0" fillId="24" borderId="84" xfId="0" applyNumberFormat="1" applyFill="1" applyBorder="1" applyAlignment="1">
      <alignment horizontal="left" vertical="center"/>
    </xf>
    <xf numFmtId="49" fontId="0" fillId="24" borderId="33" xfId="0" applyNumberFormat="1" applyFill="1" applyBorder="1" applyAlignment="1">
      <alignment horizontal="left" vertical="center"/>
    </xf>
    <xf numFmtId="49" fontId="0" fillId="24" borderId="83" xfId="0" applyNumberFormat="1" applyFill="1" applyBorder="1" applyAlignment="1">
      <alignment horizontal="left" vertical="center"/>
    </xf>
    <xf numFmtId="49" fontId="0" fillId="24" borderId="87" xfId="0" applyNumberFormat="1" applyFill="1" applyBorder="1" applyAlignment="1">
      <alignment horizontal="left" vertical="center"/>
    </xf>
    <xf numFmtId="0" fontId="0" fillId="24" borderId="79" xfId="0" applyFill="1" applyBorder="1" applyAlignment="1">
      <alignment horizontal="center" vertical="center"/>
    </xf>
    <xf numFmtId="0" fontId="0" fillId="24" borderId="37" xfId="0" applyFill="1" applyBorder="1" applyAlignment="1"/>
    <xf numFmtId="0" fontId="0" fillId="24" borderId="83" xfId="0" applyFill="1" applyBorder="1" applyAlignment="1"/>
    <xf numFmtId="49" fontId="0" fillId="24" borderId="84" xfId="0" applyNumberFormat="1" applyFill="1" applyBorder="1" applyAlignment="1">
      <alignment horizontal="center" vertical="center"/>
    </xf>
    <xf numFmtId="49" fontId="0" fillId="24" borderId="33" xfId="0" applyNumberFormat="1" applyFill="1" applyBorder="1" applyAlignment="1">
      <alignment horizontal="center" vertical="center"/>
    </xf>
    <xf numFmtId="49" fontId="0" fillId="24" borderId="83" xfId="0" applyNumberFormat="1" applyFill="1" applyBorder="1" applyAlignment="1">
      <alignment horizontal="center" vertical="center"/>
    </xf>
    <xf numFmtId="0" fontId="0" fillId="24" borderId="78" xfId="0" applyFill="1" applyBorder="1" applyAlignment="1">
      <alignment horizontal="center" vertical="center"/>
    </xf>
    <xf numFmtId="0" fontId="0" fillId="24" borderId="79" xfId="0" applyFill="1" applyBorder="1" applyAlignment="1"/>
    <xf numFmtId="0" fontId="0" fillId="24" borderId="80" xfId="0" applyFill="1" applyBorder="1" applyAlignment="1">
      <alignment horizontal="center" vertical="center"/>
    </xf>
    <xf numFmtId="0" fontId="0" fillId="24" borderId="11" xfId="0" applyFill="1" applyBorder="1" applyAlignment="1"/>
    <xf numFmtId="0" fontId="0" fillId="24" borderId="81" xfId="0" applyFill="1" applyBorder="1" applyAlignment="1"/>
    <xf numFmtId="0" fontId="0" fillId="24" borderId="13" xfId="0" applyFill="1" applyBorder="1" applyAlignment="1"/>
    <xf numFmtId="49" fontId="0" fillId="24" borderId="79" xfId="0" applyNumberFormat="1" applyFill="1" applyBorder="1" applyAlignment="1">
      <alignment horizontal="center" vertical="center"/>
    </xf>
    <xf numFmtId="49" fontId="0" fillId="24" borderId="11" xfId="0" applyNumberFormat="1" applyFill="1" applyBorder="1" applyAlignment="1">
      <alignment horizontal="center" vertical="center"/>
    </xf>
    <xf numFmtId="0" fontId="0" fillId="24" borderId="11" xfId="0" applyFont="1" applyFill="1" applyBorder="1" applyAlignment="1">
      <alignment horizontal="center" vertical="center"/>
    </xf>
    <xf numFmtId="0" fontId="3" fillId="24" borderId="11" xfId="0" applyFont="1" applyFill="1" applyBorder="1" applyAlignment="1">
      <alignment horizontal="center" vertical="center"/>
    </xf>
    <xf numFmtId="31" fontId="0" fillId="24" borderId="11" xfId="0" applyNumberFormat="1" applyFill="1" applyBorder="1" applyAlignment="1">
      <alignment horizontal="center" vertical="center"/>
    </xf>
    <xf numFmtId="0" fontId="0" fillId="24" borderId="11" xfId="0" applyFill="1" applyBorder="1" applyAlignment="1">
      <alignment horizontal="left" vertical="center"/>
    </xf>
    <xf numFmtId="0" fontId="0" fillId="24" borderId="72" xfId="0" applyFill="1" applyBorder="1" applyAlignment="1">
      <alignment horizontal="center" vertical="center"/>
    </xf>
    <xf numFmtId="0" fontId="0" fillId="24" borderId="73" xfId="0" applyFill="1" applyBorder="1" applyAlignment="1">
      <alignment horizontal="center" vertical="center"/>
    </xf>
    <xf numFmtId="0" fontId="0" fillId="24" borderId="74" xfId="0" applyFill="1" applyBorder="1" applyAlignment="1">
      <alignment horizontal="center" vertical="center"/>
    </xf>
    <xf numFmtId="0" fontId="0" fillId="24" borderId="21" xfId="0" applyFill="1" applyBorder="1" applyAlignment="1">
      <alignment horizontal="center" vertical="center"/>
    </xf>
    <xf numFmtId="0" fontId="0" fillId="24" borderId="0" xfId="0" applyFill="1" applyBorder="1" applyAlignment="1">
      <alignment horizontal="center" vertical="center"/>
    </xf>
    <xf numFmtId="0" fontId="0" fillId="24" borderId="23" xfId="0" applyFill="1" applyBorder="1" applyAlignment="1">
      <alignment horizontal="center" vertical="center"/>
    </xf>
    <xf numFmtId="0" fontId="0" fillId="24" borderId="75" xfId="0" applyFill="1" applyBorder="1" applyAlignment="1">
      <alignment horizontal="center" vertical="center"/>
    </xf>
    <xf numFmtId="0" fontId="0" fillId="24" borderId="10" xfId="0" applyFill="1" applyBorder="1" applyAlignment="1">
      <alignment horizontal="center" vertical="center"/>
    </xf>
    <xf numFmtId="0" fontId="0" fillId="24" borderId="76" xfId="0" applyFill="1" applyBorder="1" applyAlignment="1">
      <alignment horizontal="center" vertical="center"/>
    </xf>
    <xf numFmtId="0" fontId="5" fillId="24" borderId="11" xfId="44" applyFill="1" applyBorder="1" applyAlignment="1" applyProtection="1"/>
    <xf numFmtId="49" fontId="3" fillId="24" borderId="116" xfId="47" applyNumberFormat="1" applyFill="1" applyBorder="1" applyAlignment="1">
      <alignment horizontal="center" vertical="center"/>
    </xf>
    <xf numFmtId="49" fontId="3" fillId="24" borderId="40" xfId="47" applyNumberFormat="1" applyFill="1" applyBorder="1" applyAlignment="1">
      <alignment horizontal="center" vertical="center"/>
    </xf>
    <xf numFmtId="49" fontId="3" fillId="24" borderId="85" xfId="47" applyNumberFormat="1" applyFill="1" applyBorder="1" applyAlignment="1">
      <alignment horizontal="center" vertical="center"/>
    </xf>
    <xf numFmtId="49" fontId="3" fillId="24" borderId="35" xfId="47" applyNumberFormat="1" applyFill="1" applyBorder="1" applyAlignment="1">
      <alignment horizontal="center" vertical="center"/>
    </xf>
    <xf numFmtId="0" fontId="3" fillId="24" borderId="35" xfId="47" applyNumberFormat="1" applyFill="1" applyBorder="1" applyAlignment="1">
      <alignment horizontal="center" vertical="center"/>
    </xf>
    <xf numFmtId="0" fontId="3" fillId="24" borderId="77" xfId="47" applyNumberFormat="1" applyFill="1" applyBorder="1" applyAlignment="1">
      <alignment horizontal="center" vertical="center"/>
    </xf>
    <xf numFmtId="0" fontId="3" fillId="24" borderId="88" xfId="47" applyNumberFormat="1" applyFill="1" applyBorder="1" applyAlignment="1">
      <alignment horizontal="center" vertical="center"/>
    </xf>
    <xf numFmtId="0" fontId="3" fillId="31" borderId="85" xfId="47" applyNumberFormat="1" applyFill="1" applyBorder="1" applyAlignment="1">
      <alignment horizontal="center" vertical="center"/>
    </xf>
    <xf numFmtId="0" fontId="3" fillId="31" borderId="35" xfId="47" applyNumberFormat="1" applyFill="1" applyBorder="1" applyAlignment="1">
      <alignment horizontal="center" vertical="center"/>
    </xf>
    <xf numFmtId="0" fontId="3" fillId="24" borderId="85" xfId="47" applyNumberFormat="1" applyFill="1" applyBorder="1" applyAlignment="1">
      <alignment horizontal="center" vertical="center"/>
    </xf>
    <xf numFmtId="0" fontId="3" fillId="24" borderId="36" xfId="47" applyNumberFormat="1" applyFill="1" applyBorder="1" applyAlignment="1">
      <alignment horizontal="center" vertical="center"/>
    </xf>
    <xf numFmtId="0" fontId="3" fillId="31" borderId="93" xfId="47" applyNumberFormat="1" applyFill="1" applyBorder="1" applyAlignment="1">
      <alignment horizontal="center" vertical="center"/>
    </xf>
    <xf numFmtId="0" fontId="3" fillId="31" borderId="29" xfId="47" applyNumberFormat="1" applyFill="1" applyBorder="1" applyAlignment="1">
      <alignment horizontal="center" vertical="center"/>
    </xf>
    <xf numFmtId="0" fontId="3" fillId="24" borderId="29" xfId="47" applyNumberFormat="1" applyFill="1" applyBorder="1" applyAlignment="1">
      <alignment horizontal="center" vertical="center"/>
    </xf>
    <xf numFmtId="0" fontId="3" fillId="24" borderId="30" xfId="47" applyNumberFormat="1" applyFill="1" applyBorder="1" applyAlignment="1">
      <alignment horizontal="center" vertical="center"/>
    </xf>
    <xf numFmtId="49" fontId="3" fillId="24" borderId="85" xfId="47" applyNumberFormat="1" applyFill="1" applyBorder="1" applyAlignment="1"/>
    <xf numFmtId="0" fontId="3" fillId="24" borderId="35" xfId="47" applyNumberFormat="1" applyFill="1" applyBorder="1" applyAlignment="1"/>
    <xf numFmtId="0" fontId="3" fillId="24" borderId="86" xfId="47" applyNumberFormat="1" applyFill="1" applyBorder="1" applyAlignment="1"/>
    <xf numFmtId="49" fontId="3" fillId="24" borderId="88" xfId="47" applyNumberFormat="1" applyFill="1" applyBorder="1" applyAlignment="1">
      <alignment horizontal="center" vertical="center"/>
    </xf>
    <xf numFmtId="49" fontId="3" fillId="24" borderId="119" xfId="47" applyNumberFormat="1" applyFill="1" applyBorder="1" applyAlignment="1">
      <alignment horizontal="center" vertical="center"/>
    </xf>
    <xf numFmtId="49" fontId="3" fillId="24" borderId="42" xfId="47" applyNumberFormat="1" applyFill="1" applyBorder="1" applyAlignment="1">
      <alignment horizontal="center" vertical="center"/>
    </xf>
    <xf numFmtId="49" fontId="3" fillId="24" borderId="93" xfId="47" applyNumberFormat="1" applyFill="1" applyBorder="1" applyAlignment="1">
      <alignment horizontal="center" vertical="center"/>
    </xf>
    <xf numFmtId="49" fontId="3" fillId="24" borderId="29" xfId="47" applyNumberFormat="1" applyFill="1" applyBorder="1" applyAlignment="1">
      <alignment horizontal="center" vertical="center"/>
    </xf>
    <xf numFmtId="0" fontId="3" fillId="24" borderId="93" xfId="47" applyNumberFormat="1" applyFill="1" applyBorder="1" applyAlignment="1">
      <alignment horizontal="center" vertical="center"/>
    </xf>
    <xf numFmtId="0" fontId="3" fillId="24" borderId="92" xfId="47" applyNumberFormat="1" applyFill="1" applyBorder="1" applyAlignment="1">
      <alignment horizontal="center" vertical="center"/>
    </xf>
    <xf numFmtId="0" fontId="3" fillId="24" borderId="95" xfId="47" applyNumberFormat="1" applyFill="1" applyBorder="1" applyAlignment="1">
      <alignment horizontal="center" vertical="center"/>
    </xf>
    <xf numFmtId="0" fontId="3" fillId="24" borderId="41" xfId="47" applyFill="1" applyBorder="1" applyAlignment="1"/>
    <xf numFmtId="0" fontId="3" fillId="24" borderId="92" xfId="47" applyFill="1" applyBorder="1" applyAlignment="1"/>
    <xf numFmtId="49" fontId="3" fillId="24" borderId="95" xfId="47" applyNumberFormat="1" applyFill="1" applyBorder="1" applyAlignment="1"/>
    <xf numFmtId="0" fontId="3" fillId="24" borderId="29" xfId="47" applyNumberFormat="1" applyFill="1" applyBorder="1" applyAlignment="1"/>
    <xf numFmtId="0" fontId="3" fillId="24" borderId="92" xfId="47" applyNumberFormat="1" applyFill="1" applyBorder="1" applyAlignment="1"/>
    <xf numFmtId="49" fontId="3" fillId="24" borderId="42" xfId="47" applyNumberFormat="1" applyFill="1" applyBorder="1" applyAlignment="1">
      <alignment horizontal="left" vertical="center"/>
    </xf>
    <xf numFmtId="49" fontId="3" fillId="24" borderId="118" xfId="47" applyNumberFormat="1" applyFill="1" applyBorder="1" applyAlignment="1">
      <alignment horizontal="left" vertical="center"/>
    </xf>
    <xf numFmtId="49" fontId="3" fillId="24" borderId="93" xfId="47" applyNumberFormat="1" applyFill="1" applyBorder="1" applyAlignment="1"/>
    <xf numFmtId="0" fontId="3" fillId="24" borderId="94" xfId="47" applyNumberFormat="1" applyFill="1" applyBorder="1" applyAlignment="1"/>
    <xf numFmtId="49" fontId="3" fillId="24" borderId="95" xfId="47" applyNumberFormat="1" applyFill="1" applyBorder="1" applyAlignment="1">
      <alignment horizontal="center" vertical="center"/>
    </xf>
    <xf numFmtId="0" fontId="3" fillId="24" borderId="39" xfId="47" applyFill="1" applyBorder="1" applyAlignment="1"/>
    <xf numFmtId="0" fontId="3" fillId="24" borderId="77" xfId="47" applyFill="1" applyBorder="1" applyAlignment="1"/>
    <xf numFmtId="49" fontId="3" fillId="24" borderId="88" xfId="47" applyNumberFormat="1" applyFill="1" applyBorder="1" applyAlignment="1"/>
    <xf numFmtId="0" fontId="3" fillId="24" borderId="77" xfId="47" applyNumberFormat="1" applyFill="1" applyBorder="1" applyAlignment="1"/>
    <xf numFmtId="49" fontId="3" fillId="24" borderId="40" xfId="47" applyNumberFormat="1" applyFill="1" applyBorder="1" applyAlignment="1">
      <alignment horizontal="left" vertical="center"/>
    </xf>
    <xf numFmtId="49" fontId="3" fillId="24" borderId="117" xfId="47" applyNumberFormat="1" applyFill="1" applyBorder="1" applyAlignment="1">
      <alignment horizontal="left" vertical="center"/>
    </xf>
    <xf numFmtId="0" fontId="3" fillId="31" borderId="40" xfId="47" applyNumberFormat="1" applyFill="1" applyBorder="1" applyAlignment="1">
      <alignment horizontal="center" vertical="center"/>
    </xf>
    <xf numFmtId="0" fontId="3" fillId="0" borderId="113" xfId="47" applyBorder="1" applyAlignment="1">
      <alignment horizontal="center" vertical="center"/>
    </xf>
    <xf numFmtId="0" fontId="3" fillId="0" borderId="12" xfId="47" applyBorder="1" applyAlignment="1">
      <alignment horizontal="center" vertical="center"/>
    </xf>
    <xf numFmtId="0" fontId="3" fillId="0" borderId="12" xfId="47" applyBorder="1" applyAlignment="1"/>
    <xf numFmtId="0" fontId="3" fillId="0" borderId="64" xfId="47" applyBorder="1" applyAlignment="1"/>
    <xf numFmtId="0" fontId="3" fillId="0" borderId="20" xfId="47" applyBorder="1" applyAlignment="1"/>
    <xf numFmtId="0" fontId="3" fillId="0" borderId="19" xfId="47" applyBorder="1" applyAlignment="1"/>
    <xf numFmtId="0" fontId="3" fillId="0" borderId="26" xfId="47" applyBorder="1" applyAlignment="1"/>
    <xf numFmtId="0" fontId="3" fillId="0" borderId="20" xfId="47" applyBorder="1" applyAlignment="1">
      <alignment horizontal="center" vertical="center"/>
    </xf>
    <xf numFmtId="0" fontId="3" fillId="0" borderId="19" xfId="47" applyBorder="1" applyAlignment="1">
      <alignment horizontal="center" vertical="center"/>
    </xf>
    <xf numFmtId="0" fontId="3" fillId="0" borderId="26" xfId="47" applyBorder="1" applyAlignment="1">
      <alignment horizontal="center" vertical="center"/>
    </xf>
    <xf numFmtId="0" fontId="3" fillId="0" borderId="56" xfId="47" applyBorder="1" applyAlignment="1"/>
    <xf numFmtId="0" fontId="3" fillId="0" borderId="57" xfId="47" applyBorder="1" applyAlignment="1"/>
    <xf numFmtId="0" fontId="3" fillId="0" borderId="58" xfId="47" applyBorder="1" applyAlignment="1"/>
    <xf numFmtId="0" fontId="3" fillId="0" borderId="56" xfId="47" applyBorder="1" applyAlignment="1">
      <alignment horizontal="center" vertical="center"/>
    </xf>
    <xf numFmtId="0" fontId="3" fillId="0" borderId="57" xfId="47" applyBorder="1" applyAlignment="1">
      <alignment horizontal="center" vertical="center"/>
    </xf>
    <xf numFmtId="0" fontId="3" fillId="0" borderId="58" xfId="47" applyBorder="1" applyAlignment="1">
      <alignment horizontal="center" vertical="center"/>
    </xf>
    <xf numFmtId="0" fontId="3" fillId="0" borderId="99" xfId="47" applyBorder="1" applyAlignment="1">
      <alignment horizontal="center" vertical="center" shrinkToFit="1"/>
    </xf>
    <xf numFmtId="0" fontId="3" fillId="0" borderId="70" xfId="47" applyBorder="1" applyAlignment="1">
      <alignment horizontal="center" vertical="center" shrinkToFit="1"/>
    </xf>
    <xf numFmtId="0" fontId="3" fillId="0" borderId="71" xfId="47" applyBorder="1" applyAlignment="1">
      <alignment horizontal="center" vertical="center" shrinkToFit="1"/>
    </xf>
    <xf numFmtId="0" fontId="3" fillId="0" borderId="80" xfId="47" applyBorder="1" applyAlignment="1">
      <alignment horizontal="center" vertical="center"/>
    </xf>
    <xf numFmtId="0" fontId="3" fillId="0" borderId="11" xfId="47" applyBorder="1" applyAlignment="1">
      <alignment horizontal="center" vertical="center"/>
    </xf>
    <xf numFmtId="0" fontId="3" fillId="0" borderId="11" xfId="47" applyBorder="1" applyAlignment="1"/>
    <xf numFmtId="0" fontId="3" fillId="0" borderId="53" xfId="47" applyBorder="1" applyAlignment="1"/>
    <xf numFmtId="0" fontId="3" fillId="0" borderId="69" xfId="47" applyBorder="1" applyAlignment="1">
      <alignment horizontal="center" vertical="center"/>
    </xf>
    <xf numFmtId="0" fontId="3" fillId="0" borderId="70" xfId="47" applyBorder="1" applyAlignment="1">
      <alignment horizontal="center" vertical="center"/>
    </xf>
    <xf numFmtId="0" fontId="3" fillId="0" borderId="71" xfId="47" applyBorder="1" applyAlignment="1">
      <alignment horizontal="center" vertical="center"/>
    </xf>
    <xf numFmtId="0" fontId="3" fillId="24" borderId="50" xfId="47" applyFill="1" applyBorder="1" applyAlignment="1">
      <alignment horizontal="center" vertical="center"/>
    </xf>
    <xf numFmtId="0" fontId="3" fillId="24" borderId="24" xfId="47" applyFill="1" applyBorder="1" applyAlignment="1">
      <alignment horizontal="center" vertical="center"/>
    </xf>
    <xf numFmtId="0" fontId="3" fillId="24" borderId="51" xfId="47" applyFill="1" applyBorder="1" applyAlignment="1">
      <alignment horizontal="center" vertical="center"/>
    </xf>
    <xf numFmtId="0" fontId="3" fillId="24" borderId="75" xfId="47" applyFill="1" applyBorder="1" applyAlignment="1">
      <alignment horizontal="center" vertical="center"/>
    </xf>
    <xf numFmtId="0" fontId="3" fillId="24" borderId="10" xfId="47" applyFill="1" applyBorder="1" applyAlignment="1">
      <alignment horizontal="center" vertical="center"/>
    </xf>
    <xf numFmtId="0" fontId="3" fillId="24" borderId="76" xfId="47" applyFill="1" applyBorder="1" applyAlignment="1">
      <alignment horizontal="center" vertical="center"/>
    </xf>
    <xf numFmtId="0" fontId="3" fillId="0" borderId="27" xfId="47" applyBorder="1" applyAlignment="1">
      <alignment horizontal="center" vertical="center"/>
    </xf>
    <xf numFmtId="0" fontId="3" fillId="0" borderId="54" xfId="47" applyBorder="1" applyAlignment="1">
      <alignment horizontal="center" vertical="center"/>
    </xf>
    <xf numFmtId="0" fontId="3" fillId="0" borderId="43" xfId="47" applyBorder="1" applyAlignment="1">
      <alignment horizontal="center" vertical="center"/>
    </xf>
    <xf numFmtId="0" fontId="3" fillId="0" borderId="22" xfId="47" applyBorder="1" applyAlignment="1"/>
    <xf numFmtId="0" fontId="3" fillId="0" borderId="17" xfId="47" applyBorder="1" applyAlignment="1"/>
    <xf numFmtId="0" fontId="3" fillId="0" borderId="44" xfId="47" applyBorder="1" applyAlignment="1"/>
    <xf numFmtId="0" fontId="3" fillId="24" borderId="84" xfId="47" applyNumberFormat="1" applyFill="1" applyBorder="1" applyAlignment="1">
      <alignment horizontal="center" vertical="center"/>
    </xf>
    <xf numFmtId="0" fontId="3" fillId="24" borderId="33" xfId="47" applyNumberFormat="1" applyFill="1" applyBorder="1" applyAlignment="1">
      <alignment horizontal="center" vertical="center"/>
    </xf>
    <xf numFmtId="0" fontId="3" fillId="24" borderId="83" xfId="47" applyNumberFormat="1" applyFill="1" applyBorder="1" applyAlignment="1">
      <alignment horizontal="center" vertical="center"/>
    </xf>
    <xf numFmtId="49" fontId="3" fillId="24" borderId="84" xfId="47" applyNumberFormat="1" applyFill="1" applyBorder="1" applyAlignment="1">
      <alignment horizontal="left" vertical="center"/>
    </xf>
    <xf numFmtId="0" fontId="3" fillId="24" borderId="33" xfId="47" applyNumberFormat="1" applyFill="1" applyBorder="1" applyAlignment="1">
      <alignment horizontal="left" vertical="center"/>
    </xf>
    <xf numFmtId="0" fontId="3" fillId="24" borderId="87" xfId="47" applyNumberFormat="1" applyFill="1" applyBorder="1" applyAlignment="1">
      <alignment horizontal="left" vertical="center"/>
    </xf>
    <xf numFmtId="49" fontId="3" fillId="24" borderId="82" xfId="47" applyNumberFormat="1" applyFill="1" applyBorder="1" applyAlignment="1">
      <alignment horizontal="center" vertical="center"/>
    </xf>
    <xf numFmtId="49" fontId="3" fillId="24" borderId="115" xfId="47" applyNumberFormat="1" applyFill="1" applyBorder="1" applyAlignment="1">
      <alignment horizontal="center" vertical="center"/>
    </xf>
    <xf numFmtId="49" fontId="3" fillId="24" borderId="38" xfId="47" applyNumberFormat="1" applyFill="1" applyBorder="1" applyAlignment="1">
      <alignment horizontal="center" vertical="center"/>
    </xf>
    <xf numFmtId="49" fontId="3" fillId="24" borderId="84" xfId="47" applyNumberFormat="1" applyFill="1" applyBorder="1" applyAlignment="1">
      <alignment horizontal="center" vertical="center"/>
    </xf>
    <xf numFmtId="49" fontId="3" fillId="24" borderId="33" xfId="47" applyNumberFormat="1" applyFill="1" applyBorder="1" applyAlignment="1">
      <alignment horizontal="center" vertical="center"/>
    </xf>
    <xf numFmtId="0" fontId="3" fillId="24" borderId="82" xfId="47" applyNumberFormat="1" applyFill="1" applyBorder="1" applyAlignment="1">
      <alignment horizontal="center" vertical="center"/>
    </xf>
    <xf numFmtId="0" fontId="3" fillId="24" borderId="37" xfId="47" applyFill="1" applyBorder="1" applyAlignment="1"/>
    <xf numFmtId="0" fontId="3" fillId="24" borderId="83" xfId="47" applyFill="1" applyBorder="1" applyAlignment="1"/>
    <xf numFmtId="49" fontId="3" fillId="24" borderId="82" xfId="47" applyNumberFormat="1" applyFill="1" applyBorder="1" applyAlignment="1">
      <alignment horizontal="left" vertical="center"/>
    </xf>
    <xf numFmtId="0" fontId="3" fillId="24" borderId="83" xfId="47" applyNumberFormat="1" applyFill="1" applyBorder="1" applyAlignment="1">
      <alignment horizontal="left" vertical="center"/>
    </xf>
    <xf numFmtId="49" fontId="3" fillId="24" borderId="38" xfId="47" applyNumberFormat="1" applyFill="1" applyBorder="1" applyAlignment="1">
      <alignment horizontal="left" vertical="center"/>
    </xf>
    <xf numFmtId="49" fontId="3" fillId="24" borderId="114" xfId="47" applyNumberFormat="1" applyFill="1" applyBorder="1" applyAlignment="1">
      <alignment horizontal="left" vertical="center"/>
    </xf>
    <xf numFmtId="0" fontId="6" fillId="24" borderId="13" xfId="47" applyFont="1" applyFill="1" applyBorder="1" applyAlignment="1">
      <alignment horizontal="center" vertical="center"/>
    </xf>
    <xf numFmtId="0" fontId="3" fillId="24" borderId="91" xfId="47" applyFill="1" applyBorder="1" applyAlignment="1">
      <alignment horizontal="center" vertical="center"/>
    </xf>
    <xf numFmtId="0" fontId="3" fillId="24" borderId="11" xfId="47" applyFill="1" applyBorder="1" applyAlignment="1">
      <alignment horizontal="center" vertical="center"/>
    </xf>
    <xf numFmtId="0" fontId="3" fillId="24" borderId="13" xfId="47" applyFill="1" applyBorder="1" applyAlignment="1">
      <alignment horizontal="center" vertical="center"/>
    </xf>
    <xf numFmtId="0" fontId="3" fillId="31" borderId="84" xfId="47" applyNumberFormat="1" applyFill="1" applyBorder="1" applyAlignment="1">
      <alignment horizontal="center" vertical="center"/>
    </xf>
    <xf numFmtId="0" fontId="3" fillId="31" borderId="33" xfId="47" applyNumberFormat="1" applyFill="1" applyBorder="1" applyAlignment="1">
      <alignment horizontal="center" vertical="center"/>
    </xf>
    <xf numFmtId="0" fontId="3" fillId="24" borderId="34" xfId="47" applyNumberFormat="1" applyFill="1" applyBorder="1" applyAlignment="1">
      <alignment horizontal="center" vertical="center"/>
    </xf>
    <xf numFmtId="0" fontId="3" fillId="24" borderId="78" xfId="47" applyFill="1" applyBorder="1" applyAlignment="1">
      <alignment horizontal="center" vertical="center"/>
    </xf>
    <xf numFmtId="0" fontId="3" fillId="24" borderId="79" xfId="47" applyFill="1" applyBorder="1" applyAlignment="1"/>
    <xf numFmtId="0" fontId="3" fillId="24" borderId="80" xfId="47" applyFill="1" applyBorder="1" applyAlignment="1">
      <alignment horizontal="center" vertical="center"/>
    </xf>
    <xf numFmtId="0" fontId="3" fillId="24" borderId="11" xfId="47" applyFill="1" applyBorder="1" applyAlignment="1"/>
    <xf numFmtId="0" fontId="3" fillId="24" borderId="81" xfId="47" applyFill="1" applyBorder="1" applyAlignment="1"/>
    <xf numFmtId="0" fontId="3" fillId="24" borderId="13" xfId="47" applyFill="1" applyBorder="1" applyAlignment="1"/>
    <xf numFmtId="0" fontId="3" fillId="24" borderId="79" xfId="47" applyFill="1" applyBorder="1" applyAlignment="1">
      <alignment horizontal="center" vertical="center"/>
    </xf>
    <xf numFmtId="0" fontId="3" fillId="29" borderId="110" xfId="47" applyFill="1" applyBorder="1" applyAlignment="1">
      <alignment horizontal="center" vertical="center"/>
    </xf>
    <xf numFmtId="0" fontId="3" fillId="29" borderId="106" xfId="47" applyFill="1" applyBorder="1" applyAlignment="1">
      <alignment horizontal="center" vertical="center"/>
    </xf>
    <xf numFmtId="0" fontId="3" fillId="29" borderId="103" xfId="47" applyFill="1" applyBorder="1" applyAlignment="1">
      <alignment horizontal="center" vertical="center"/>
    </xf>
    <xf numFmtId="0" fontId="3" fillId="29" borderId="104" xfId="47" applyFill="1" applyBorder="1" applyAlignment="1">
      <alignment horizontal="center" vertical="center"/>
    </xf>
    <xf numFmtId="0" fontId="3" fillId="29" borderId="105" xfId="47" applyFill="1" applyBorder="1" applyAlignment="1">
      <alignment horizontal="center" vertical="center"/>
    </xf>
    <xf numFmtId="0" fontId="3" fillId="24" borderId="111" xfId="47" applyFont="1" applyFill="1" applyBorder="1" applyAlignment="1">
      <alignment horizontal="left" vertical="center" shrinkToFit="1"/>
    </xf>
    <xf numFmtId="0" fontId="3" fillId="24" borderId="49" xfId="47" applyFill="1" applyBorder="1" applyAlignment="1">
      <alignment horizontal="left" vertical="center" shrinkToFit="1"/>
    </xf>
    <xf numFmtId="0" fontId="3" fillId="24" borderId="90" xfId="47" applyFill="1" applyBorder="1" applyAlignment="1">
      <alignment horizontal="left" vertical="center" shrinkToFit="1"/>
    </xf>
    <xf numFmtId="5" fontId="3" fillId="24" borderId="108" xfId="47" applyNumberFormat="1" applyFont="1" applyFill="1" applyBorder="1" applyAlignment="1">
      <alignment horizontal="right"/>
    </xf>
    <xf numFmtId="5" fontId="3" fillId="24" borderId="49" xfId="47" applyNumberFormat="1" applyFill="1" applyBorder="1" applyAlignment="1">
      <alignment horizontal="right"/>
    </xf>
    <xf numFmtId="5" fontId="3" fillId="24" borderId="112" xfId="47" applyNumberFormat="1" applyFill="1" applyBorder="1" applyAlignment="1">
      <alignment horizontal="right"/>
    </xf>
    <xf numFmtId="49" fontId="3" fillId="24" borderId="79" xfId="47" applyNumberFormat="1" applyFill="1" applyBorder="1" applyAlignment="1">
      <alignment horizontal="center" vertical="center"/>
    </xf>
    <xf numFmtId="49" fontId="3" fillId="24" borderId="11" xfId="47" applyNumberFormat="1" applyFill="1" applyBorder="1" applyAlignment="1">
      <alignment horizontal="center" vertical="center"/>
    </xf>
    <xf numFmtId="0" fontId="3" fillId="24" borderId="73" xfId="47" applyFill="1" applyBorder="1" applyAlignment="1">
      <alignment horizontal="center" vertical="center"/>
    </xf>
    <xf numFmtId="0" fontId="3" fillId="24" borderId="74" xfId="47" applyFill="1" applyBorder="1" applyAlignment="1">
      <alignment horizontal="center" vertical="center"/>
    </xf>
    <xf numFmtId="0" fontId="3" fillId="24" borderId="0" xfId="47" applyFill="1" applyBorder="1" applyAlignment="1">
      <alignment horizontal="center" vertical="center"/>
    </xf>
    <xf numFmtId="0" fontId="3" fillId="24" borderId="23" xfId="47" applyFill="1" applyBorder="1" applyAlignment="1">
      <alignment horizontal="center" vertical="center"/>
    </xf>
    <xf numFmtId="0" fontId="6" fillId="24" borderId="108" xfId="47" applyFont="1" applyFill="1" applyBorder="1" applyAlignment="1">
      <alignment horizontal="center" vertical="center"/>
    </xf>
    <xf numFmtId="0" fontId="3" fillId="24" borderId="90" xfId="47" applyFill="1" applyBorder="1" applyAlignment="1"/>
    <xf numFmtId="0" fontId="3" fillId="24" borderId="89" xfId="47" applyFill="1" applyBorder="1" applyAlignment="1">
      <alignment horizontal="center" vertical="center"/>
    </xf>
    <xf numFmtId="0" fontId="3" fillId="24" borderId="46" xfId="47" applyFill="1" applyBorder="1" applyAlignment="1">
      <alignment horizontal="center" vertical="center"/>
    </xf>
    <xf numFmtId="0" fontId="3" fillId="24" borderId="109" xfId="47" applyFill="1" applyBorder="1" applyAlignment="1">
      <alignment horizontal="center" vertical="center"/>
    </xf>
    <xf numFmtId="0" fontId="3" fillId="24" borderId="47" xfId="47" applyFill="1" applyBorder="1" applyAlignment="1">
      <alignment horizontal="center" vertical="center"/>
    </xf>
    <xf numFmtId="0" fontId="6" fillId="24" borderId="90" xfId="47" applyFont="1" applyFill="1" applyBorder="1" applyAlignment="1">
      <alignment horizontal="center" vertical="center"/>
    </xf>
    <xf numFmtId="0" fontId="3" fillId="24" borderId="20" xfId="0" applyFont="1" applyFill="1" applyBorder="1" applyAlignment="1">
      <alignment horizontal="center" vertical="center" shrinkToFit="1"/>
    </xf>
    <xf numFmtId="0" fontId="3" fillId="24" borderId="108" xfId="47" applyNumberFormat="1" applyFill="1" applyBorder="1" applyAlignment="1">
      <alignment horizontal="center" vertical="center"/>
    </xf>
    <xf numFmtId="0" fontId="3" fillId="24" borderId="49" xfId="47" applyFill="1" applyBorder="1" applyAlignment="1">
      <alignment horizontal="center" vertical="center"/>
    </xf>
    <xf numFmtId="0" fontId="3" fillId="24" borderId="90" xfId="47" applyFill="1" applyBorder="1" applyAlignment="1">
      <alignment horizontal="center" vertical="center"/>
    </xf>
    <xf numFmtId="0" fontId="3" fillId="24" borderId="20" xfId="47" applyFill="1" applyBorder="1" applyAlignment="1">
      <alignment horizontal="center" vertical="center"/>
    </xf>
    <xf numFmtId="0" fontId="3" fillId="24" borderId="19" xfId="47" applyFill="1" applyBorder="1" applyAlignment="1">
      <alignment horizontal="center" vertical="center"/>
    </xf>
    <xf numFmtId="0" fontId="3" fillId="24" borderId="18" xfId="47" applyFill="1" applyBorder="1" applyAlignment="1">
      <alignment horizontal="center" vertical="center"/>
    </xf>
    <xf numFmtId="5" fontId="3" fillId="24" borderId="11" xfId="47" applyNumberFormat="1" applyFill="1" applyBorder="1" applyAlignment="1"/>
    <xf numFmtId="5" fontId="3" fillId="24" borderId="53" xfId="47" applyNumberFormat="1" applyFill="1" applyBorder="1" applyAlignment="1"/>
    <xf numFmtId="5" fontId="3" fillId="29" borderId="106" xfId="47" applyNumberFormat="1" applyFill="1" applyBorder="1" applyAlignment="1">
      <alignment vertical="center"/>
    </xf>
    <xf numFmtId="0" fontId="3" fillId="29" borderId="106" xfId="47" applyFill="1" applyBorder="1" applyAlignment="1">
      <alignment vertical="center"/>
    </xf>
    <xf numFmtId="0" fontId="3" fillId="29" borderId="107" xfId="47" applyFill="1" applyBorder="1" applyAlignment="1">
      <alignment vertical="center"/>
    </xf>
    <xf numFmtId="0" fontId="3" fillId="24" borderId="100" xfId="47" applyFill="1" applyBorder="1" applyAlignment="1">
      <alignment horizontal="left" vertical="center"/>
    </xf>
    <xf numFmtId="0" fontId="3" fillId="24" borderId="16" xfId="47" applyFill="1" applyBorder="1" applyAlignment="1">
      <alignment horizontal="left" vertical="center"/>
    </xf>
    <xf numFmtId="0" fontId="3" fillId="24" borderId="16" xfId="47" applyFill="1" applyBorder="1" applyAlignment="1">
      <alignment horizontal="center" vertical="center" wrapText="1"/>
    </xf>
    <xf numFmtId="0" fontId="3" fillId="24" borderId="16" xfId="47" applyFill="1" applyBorder="1" applyAlignment="1">
      <alignment horizontal="center" vertical="center"/>
    </xf>
    <xf numFmtId="0" fontId="3" fillId="24" borderId="80" xfId="47" applyFill="1" applyBorder="1" applyAlignment="1">
      <alignment horizontal="left" vertical="center"/>
    </xf>
    <xf numFmtId="0" fontId="3" fillId="24" borderId="11" xfId="47" applyFill="1" applyBorder="1" applyAlignment="1">
      <alignment horizontal="left" vertical="center"/>
    </xf>
    <xf numFmtId="0" fontId="3" fillId="24" borderId="91" xfId="47" applyFill="1" applyBorder="1" applyAlignment="1"/>
    <xf numFmtId="5" fontId="3" fillId="24" borderId="16" xfId="47" applyNumberFormat="1" applyFill="1" applyBorder="1" applyAlignment="1"/>
    <xf numFmtId="5" fontId="3" fillId="24" borderId="102" xfId="47" applyNumberFormat="1" applyFill="1" applyBorder="1" applyAlignment="1"/>
    <xf numFmtId="0" fontId="3" fillId="24" borderId="81" xfId="47" applyFill="1" applyBorder="1" applyAlignment="1">
      <alignment horizontal="center" vertical="center"/>
    </xf>
    <xf numFmtId="0" fontId="3" fillId="24" borderId="101" xfId="47" applyFill="1" applyBorder="1" applyAlignment="1">
      <alignment horizontal="center" vertical="center"/>
    </xf>
    <xf numFmtId="0" fontId="3" fillId="0" borderId="25" xfId="47" applyBorder="1" applyAlignment="1">
      <alignment horizontal="center" vertical="center"/>
    </xf>
    <xf numFmtId="0" fontId="3" fillId="0" borderId="18" xfId="47" applyBorder="1" applyAlignment="1">
      <alignment horizontal="center" vertical="center"/>
    </xf>
    <xf numFmtId="0" fontId="3" fillId="0" borderId="96" xfId="47" applyBorder="1" applyAlignment="1">
      <alignment horizontal="center" vertical="center"/>
    </xf>
    <xf numFmtId="0" fontId="3" fillId="0" borderId="97" xfId="47" applyBorder="1" applyAlignment="1">
      <alignment horizontal="center" vertical="center"/>
    </xf>
    <xf numFmtId="0" fontId="3" fillId="0" borderId="98" xfId="47" applyBorder="1" applyAlignment="1">
      <alignment horizontal="center" vertical="center"/>
    </xf>
    <xf numFmtId="0" fontId="3" fillId="0" borderId="59" xfId="47" applyBorder="1" applyAlignment="1">
      <alignment horizontal="center" vertical="center"/>
    </xf>
    <xf numFmtId="0" fontId="3" fillId="0" borderId="60" xfId="47" applyBorder="1" applyAlignment="1">
      <alignment horizontal="center" vertical="center"/>
    </xf>
    <xf numFmtId="0" fontId="3" fillId="0" borderId="61" xfId="47" applyBorder="1" applyAlignment="1">
      <alignment horizontal="center" vertical="center"/>
    </xf>
    <xf numFmtId="0" fontId="3" fillId="0" borderId="67" xfId="47" applyBorder="1" applyAlignment="1">
      <alignment horizontal="center" vertical="center"/>
    </xf>
    <xf numFmtId="0" fontId="3" fillId="0" borderId="96" xfId="47" applyBorder="1" applyAlignment="1"/>
    <xf numFmtId="0" fontId="3" fillId="0" borderId="97" xfId="47" applyBorder="1" applyAlignment="1"/>
    <xf numFmtId="0" fontId="3" fillId="0" borderId="98" xfId="47" applyBorder="1" applyAlignment="1"/>
    <xf numFmtId="0" fontId="3" fillId="0" borderId="59" xfId="47" applyFont="1" applyBorder="1" applyAlignment="1">
      <alignment horizontal="center" vertical="center"/>
    </xf>
    <xf numFmtId="0" fontId="3" fillId="0" borderId="65" xfId="47" applyBorder="1" applyAlignment="1">
      <alignment horizontal="center" vertical="center"/>
    </xf>
    <xf numFmtId="0" fontId="3" fillId="0" borderId="66" xfId="47" applyBorder="1" applyAlignment="1">
      <alignment horizontal="center" vertical="center"/>
    </xf>
    <xf numFmtId="0" fontId="3" fillId="0" borderId="50" xfId="47" applyBorder="1" applyAlignment="1"/>
    <xf numFmtId="0" fontId="3" fillId="0" borderId="24" xfId="47" applyBorder="1" applyAlignment="1"/>
    <xf numFmtId="0" fontId="3" fillId="0" borderId="28" xfId="47" applyBorder="1" applyAlignment="1"/>
    <xf numFmtId="178" fontId="27" fillId="0" borderId="120" xfId="37" applyNumberFormat="1" applyFont="1" applyFill="1" applyBorder="1" applyAlignment="1"/>
    <xf numFmtId="178" fontId="27" fillId="0" borderId="121" xfId="37" applyNumberFormat="1" applyFont="1" applyFill="1" applyBorder="1" applyAlignment="1"/>
    <xf numFmtId="0" fontId="17" fillId="0" borderId="0" xfId="37" applyFont="1" applyBorder="1" applyAlignment="1">
      <alignment horizontal="right" vertical="center"/>
    </xf>
    <xf numFmtId="0" fontId="23" fillId="0" borderId="123" xfId="37" applyFont="1" applyFill="1" applyBorder="1" applyAlignment="1">
      <alignment horizontal="center"/>
    </xf>
    <xf numFmtId="0" fontId="23" fillId="0" borderId="124" xfId="37" applyFont="1" applyFill="1" applyBorder="1" applyAlignment="1">
      <alignment horizontal="center"/>
    </xf>
    <xf numFmtId="0" fontId="17" fillId="0" borderId="11" xfId="37" applyFont="1" applyBorder="1" applyAlignment="1">
      <alignment horizontal="center" vertical="center" shrinkToFit="1"/>
    </xf>
    <xf numFmtId="0" fontId="19" fillId="0" borderId="11" xfId="37" applyFont="1" applyBorder="1" applyAlignment="1">
      <alignment horizontal="center"/>
    </xf>
    <xf numFmtId="177" fontId="27" fillId="0" borderId="11" xfId="37" applyNumberFormat="1" applyFont="1" applyFill="1" applyBorder="1" applyAlignment="1">
      <alignment horizontal="right" vertical="center"/>
    </xf>
    <xf numFmtId="177" fontId="27" fillId="0" borderId="15" xfId="37" applyNumberFormat="1" applyFont="1" applyFill="1" applyBorder="1" applyAlignment="1">
      <alignment horizontal="right" vertical="center"/>
    </xf>
    <xf numFmtId="0" fontId="17" fillId="0" borderId="24" xfId="37" applyFont="1" applyFill="1" applyBorder="1" applyAlignment="1">
      <alignment horizontal="right" vertical="center" wrapText="1"/>
    </xf>
    <xf numFmtId="0" fontId="17" fillId="0" borderId="28" xfId="37" applyFont="1" applyFill="1" applyBorder="1" applyAlignment="1">
      <alignment horizontal="right" vertical="center" wrapText="1"/>
    </xf>
    <xf numFmtId="0" fontId="34" fillId="0" borderId="11" xfId="37" applyFont="1" applyFill="1" applyBorder="1" applyAlignment="1">
      <alignment horizontal="center" vertical="center" wrapText="1"/>
    </xf>
    <xf numFmtId="0" fontId="24" fillId="0" borderId="11" xfId="46" applyFont="1" applyBorder="1" applyAlignment="1">
      <alignment vertical="center"/>
    </xf>
    <xf numFmtId="0" fontId="23" fillId="0" borderId="21" xfId="37" applyFont="1" applyFill="1" applyBorder="1" applyAlignment="1">
      <alignment horizontal="center" vertical="center"/>
    </xf>
    <xf numFmtId="0" fontId="23" fillId="0" borderId="0" xfId="37" applyFont="1" applyFill="1" applyBorder="1" applyAlignment="1">
      <alignment horizontal="center" vertical="center"/>
    </xf>
    <xf numFmtId="180" fontId="22" fillId="0" borderId="50" xfId="37" applyNumberFormat="1" applyFont="1" applyFill="1" applyBorder="1" applyAlignment="1">
      <alignment horizontal="center" vertical="center"/>
    </xf>
    <xf numFmtId="180" fontId="22" fillId="0" borderId="51" xfId="37" applyNumberFormat="1" applyFont="1" applyFill="1" applyBorder="1" applyAlignment="1">
      <alignment horizontal="center" vertical="center"/>
    </xf>
    <xf numFmtId="180" fontId="27" fillId="0" borderId="20" xfId="37" applyNumberFormat="1" applyFont="1" applyFill="1" applyBorder="1" applyAlignment="1">
      <alignment horizontal="center" vertical="center"/>
    </xf>
    <xf numFmtId="180" fontId="27" fillId="0" borderId="18" xfId="37" applyNumberFormat="1" applyFont="1" applyFill="1" applyBorder="1" applyAlignment="1">
      <alignment horizontal="center" vertical="center"/>
    </xf>
    <xf numFmtId="0" fontId="18" fillId="0" borderId="120" xfId="37" applyFont="1" applyFill="1" applyBorder="1" applyAlignment="1">
      <alignment horizontal="center"/>
    </xf>
    <xf numFmtId="0" fontId="18" fillId="0" borderId="121" xfId="37" applyFont="1" applyFill="1" applyBorder="1" applyAlignment="1">
      <alignment horizontal="center"/>
    </xf>
    <xf numFmtId="0" fontId="26" fillId="0" borderId="57" xfId="37" applyFont="1" applyBorder="1" applyAlignment="1">
      <alignment horizontal="center" shrinkToFit="1"/>
    </xf>
    <xf numFmtId="0" fontId="22" fillId="0" borderId="63" xfId="37" applyFont="1" applyBorder="1" applyAlignment="1">
      <alignment horizontal="center" shrinkToFit="1"/>
    </xf>
    <xf numFmtId="0" fontId="17" fillId="0" borderId="0" xfId="37" applyFont="1" applyFill="1" applyBorder="1" applyAlignment="1">
      <alignment horizontal="right" shrinkToFit="1"/>
    </xf>
    <xf numFmtId="0" fontId="17" fillId="0" borderId="122" xfId="37" applyFont="1" applyFill="1" applyBorder="1" applyAlignment="1">
      <alignment horizontal="right" shrinkToFit="1"/>
    </xf>
    <xf numFmtId="177" fontId="26" fillId="0" borderId="20" xfId="37" applyNumberFormat="1" applyFont="1" applyFill="1" applyBorder="1" applyAlignment="1">
      <alignment horizontal="center" wrapText="1"/>
    </xf>
    <xf numFmtId="177" fontId="22" fillId="0" borderId="18" xfId="37" applyNumberFormat="1" applyFont="1" applyFill="1" applyBorder="1" applyAlignment="1">
      <alignment horizontal="center" wrapText="1"/>
    </xf>
    <xf numFmtId="0" fontId="18" fillId="32" borderId="17" xfId="37" applyFill="1" applyBorder="1" applyAlignment="1">
      <alignment horizontal="center"/>
    </xf>
    <xf numFmtId="0" fontId="18" fillId="0" borderId="17" xfId="37" applyFill="1" applyBorder="1" applyAlignment="1">
      <alignment horizontal="center"/>
    </xf>
    <xf numFmtId="0" fontId="17" fillId="0" borderId="20" xfId="37" applyFont="1" applyBorder="1" applyAlignment="1">
      <alignment horizontal="center"/>
    </xf>
    <xf numFmtId="0" fontId="17" fillId="0" borderId="19" xfId="37" applyFont="1" applyBorder="1" applyAlignment="1">
      <alignment horizontal="center"/>
    </xf>
    <xf numFmtId="0" fontId="17" fillId="0" borderId="45" xfId="37" applyFont="1" applyBorder="1" applyAlignment="1">
      <alignment horizontal="center"/>
    </xf>
    <xf numFmtId="0" fontId="17" fillId="0" borderId="47" xfId="37" applyFont="1" applyBorder="1" applyAlignment="1">
      <alignment horizontal="center"/>
    </xf>
    <xf numFmtId="178" fontId="27" fillId="0" borderId="120" xfId="37" applyNumberFormat="1" applyFont="1" applyFill="1" applyBorder="1" applyAlignment="1">
      <alignment horizontal="right" vertical="center"/>
    </xf>
    <xf numFmtId="178" fontId="27" fillId="0" borderId="121" xfId="37" applyNumberFormat="1" applyFont="1" applyFill="1" applyBorder="1" applyAlignment="1">
      <alignment horizontal="right" vertical="center"/>
    </xf>
    <xf numFmtId="0" fontId="23" fillId="0" borderId="21" xfId="37" applyFont="1" applyBorder="1" applyAlignment="1">
      <alignment horizontal="center" vertical="center"/>
    </xf>
    <xf numFmtId="0" fontId="23" fillId="0" borderId="0" xfId="37" applyFont="1" applyAlignment="1">
      <alignment horizontal="center" vertical="center"/>
    </xf>
    <xf numFmtId="0" fontId="1" fillId="0" borderId="17" xfId="37" applyFont="1" applyBorder="1" applyAlignment="1">
      <alignment horizontal="center" shrinkToFit="1"/>
    </xf>
    <xf numFmtId="0" fontId="18" fillId="0" borderId="17" xfId="37" applyBorder="1" applyAlignment="1">
      <alignment horizontal="center" shrinkToFit="1"/>
    </xf>
    <xf numFmtId="0" fontId="1" fillId="0" borderId="19" xfId="37" applyFont="1" applyBorder="1" applyAlignment="1">
      <alignment horizontal="center" shrinkToFit="1"/>
    </xf>
    <xf numFmtId="0" fontId="18" fillId="0" borderId="19" xfId="37" applyBorder="1" applyAlignment="1">
      <alignment horizontal="center" shrinkToFit="1"/>
    </xf>
    <xf numFmtId="0" fontId="18" fillId="0" borderId="19" xfId="37" applyBorder="1" applyAlignment="1">
      <alignment horizontal="center"/>
    </xf>
    <xf numFmtId="0" fontId="23" fillId="32" borderId="11" xfId="37" applyFont="1" applyFill="1" applyBorder="1" applyAlignment="1">
      <alignment horizontal="center" shrinkToFit="1"/>
    </xf>
    <xf numFmtId="0" fontId="18" fillId="32" borderId="19" xfId="37" applyFill="1" applyBorder="1" applyAlignment="1">
      <alignment horizontal="center"/>
    </xf>
    <xf numFmtId="0" fontId="0" fillId="0" borderId="19" xfId="0" applyFont="1" applyBorder="1" applyAlignment="1">
      <alignment horizontal="left"/>
    </xf>
    <xf numFmtId="0" fontId="3" fillId="0" borderId="19" xfId="0" applyFont="1" applyBorder="1" applyAlignment="1">
      <alignment horizontal="left"/>
    </xf>
    <xf numFmtId="0" fontId="0" fillId="0" borderId="17"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58" fontId="0" fillId="0" borderId="19" xfId="0" applyNumberFormat="1" applyFont="1" applyFill="1" applyBorder="1" applyAlignment="1" applyProtection="1">
      <alignment horizontal="left" vertical="center"/>
    </xf>
    <xf numFmtId="58" fontId="3" fillId="0" borderId="19" xfId="0" applyNumberFormat="1" applyFont="1" applyFill="1" applyBorder="1" applyAlignment="1" applyProtection="1">
      <alignment horizontal="left" vertical="center"/>
    </xf>
    <xf numFmtId="0" fontId="16" fillId="26" borderId="15" xfId="0" applyFont="1" applyFill="1" applyBorder="1" applyAlignment="1" applyProtection="1">
      <alignment horizontal="center" vertical="center" wrapText="1"/>
      <protection locked="0"/>
    </xf>
    <xf numFmtId="0" fontId="16" fillId="26" borderId="125" xfId="0" applyFont="1" applyFill="1" applyBorder="1" applyAlignment="1" applyProtection="1">
      <alignment horizontal="center" vertical="center" wrapText="1"/>
      <protection locked="0"/>
    </xf>
    <xf numFmtId="0" fontId="16" fillId="26" borderId="16"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xf>
    <xf numFmtId="0" fontId="0" fillId="0" borderId="19"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0" xfId="0" applyBorder="1" applyAlignment="1" applyProtection="1">
      <alignment horizontal="center" vertical="center"/>
    </xf>
    <xf numFmtId="0" fontId="0" fillId="0" borderId="19" xfId="0" applyBorder="1" applyAlignment="1" applyProtection="1">
      <alignment horizontal="center" vertical="center"/>
    </xf>
    <xf numFmtId="0" fontId="0" fillId="0" borderId="18" xfId="0" applyBorder="1" applyAlignment="1" applyProtection="1">
      <alignment horizontal="center" vertical="center"/>
    </xf>
    <xf numFmtId="0" fontId="0" fillId="0" borderId="20" xfId="0" applyBorder="1" applyAlignment="1" applyProtection="1">
      <alignment horizontal="center" vertical="center" wrapText="1"/>
    </xf>
    <xf numFmtId="0" fontId="14" fillId="26" borderId="11"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1" xfId="0" applyBorder="1" applyAlignment="1" applyProtection="1">
      <alignment horizontal="center" vertical="center"/>
    </xf>
    <xf numFmtId="0" fontId="7" fillId="26" borderId="11" xfId="0" applyFont="1" applyFill="1" applyBorder="1" applyAlignment="1" applyProtection="1">
      <alignment horizontal="center" vertical="center"/>
      <protection locked="0"/>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5" fillId="0" borderId="0" xfId="0" applyFont="1" applyAlignment="1" applyProtection="1">
      <alignment horizontal="distributed" vertical="center"/>
    </xf>
    <xf numFmtId="0" fontId="3" fillId="26" borderId="11" xfId="0" applyNumberFormat="1" applyFont="1" applyFill="1" applyBorder="1" applyAlignment="1" applyProtection="1">
      <alignment horizontal="center" vertical="center" wrapText="1"/>
      <protection locked="0"/>
    </xf>
    <xf numFmtId="0" fontId="3" fillId="26" borderId="20" xfId="0" applyFont="1" applyFill="1" applyBorder="1" applyAlignment="1" applyProtection="1">
      <alignment horizontal="center" vertical="center"/>
    </xf>
    <xf numFmtId="0" fontId="3" fillId="26" borderId="18" xfId="0" applyFont="1" applyFill="1" applyBorder="1" applyAlignment="1" applyProtection="1">
      <alignment horizontal="center" vertical="center"/>
    </xf>
    <xf numFmtId="0" fontId="3" fillId="0" borderId="11" xfId="0" applyFont="1" applyBorder="1" applyAlignment="1" applyProtection="1">
      <alignment horizontal="center" vertical="center" wrapText="1"/>
    </xf>
    <xf numFmtId="0" fontId="12" fillId="26" borderId="11" xfId="0" applyFont="1" applyFill="1" applyBorder="1" applyAlignment="1" applyProtection="1">
      <alignment horizontal="center" vertical="center" wrapText="1"/>
    </xf>
    <xf numFmtId="0" fontId="16" fillId="26" borderId="11"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xf>
    <xf numFmtId="0" fontId="0" fillId="0" borderId="23" xfId="0" applyBorder="1" applyAlignment="1" applyProtection="1">
      <alignment horizontal="center" vertical="center"/>
    </xf>
    <xf numFmtId="0" fontId="0" fillId="0" borderId="22" xfId="0" applyBorder="1" applyAlignment="1" applyProtection="1">
      <alignment horizontal="center" vertical="center"/>
    </xf>
    <xf numFmtId="0" fontId="0" fillId="0" borderId="52" xfId="0" applyBorder="1" applyAlignment="1" applyProtection="1">
      <alignment horizontal="center" vertical="center"/>
    </xf>
    <xf numFmtId="49" fontId="13" fillId="26" borderId="15" xfId="0" applyNumberFormat="1" applyFont="1" applyFill="1" applyBorder="1" applyAlignment="1" applyProtection="1">
      <alignment horizontal="center" vertical="center"/>
    </xf>
    <xf numFmtId="49" fontId="13" fillId="26" borderId="16" xfId="0" applyNumberFormat="1" applyFont="1" applyFill="1" applyBorder="1" applyAlignment="1" applyProtection="1">
      <alignment horizontal="center" vertical="center"/>
    </xf>
    <xf numFmtId="0" fontId="3" fillId="26" borderId="51" xfId="0" applyFont="1" applyFill="1" applyBorder="1" applyAlignment="1" applyProtection="1">
      <alignment horizontal="center" vertical="center"/>
      <protection locked="0"/>
    </xf>
    <xf numFmtId="0" fontId="3" fillId="26" borderId="52" xfId="0" applyFont="1" applyFill="1" applyBorder="1" applyAlignment="1" applyProtection="1">
      <alignment horizontal="center" vertical="center"/>
      <protection locked="0"/>
    </xf>
    <xf numFmtId="0" fontId="0" fillId="33" borderId="11" xfId="0" applyFill="1" applyBorder="1" applyAlignment="1">
      <alignment horizontal="center" vertical="center"/>
    </xf>
    <xf numFmtId="49" fontId="0" fillId="29" borderId="11" xfId="0" applyNumberFormat="1" applyFont="1" applyFill="1" applyBorder="1" applyAlignment="1">
      <alignment horizontal="center" vertical="center"/>
    </xf>
    <xf numFmtId="0" fontId="0" fillId="24" borderId="0" xfId="0" applyFill="1" applyAlignment="1" applyProtection="1">
      <alignment horizontal="right"/>
    </xf>
    <xf numFmtId="0" fontId="0" fillId="0" borderId="45" xfId="47" applyFont="1" applyBorder="1" applyAlignment="1">
      <alignment horizontal="center" vertical="center" shrinkToFit="1"/>
    </xf>
    <xf numFmtId="0" fontId="3" fillId="0" borderId="25" xfId="47" applyFont="1" applyBorder="1" applyAlignment="1">
      <alignment horizontal="center" vertical="center" shrinkToFit="1"/>
    </xf>
    <xf numFmtId="0" fontId="3" fillId="0" borderId="19" xfId="47" applyBorder="1" applyAlignment="1">
      <alignment horizontal="center" vertical="center" shrinkToFit="1"/>
    </xf>
    <xf numFmtId="0" fontId="3" fillId="0" borderId="18" xfId="47" applyBorder="1" applyAlignment="1">
      <alignment horizontal="center" vertical="center" shrinkToFit="1"/>
    </xf>
    <xf numFmtId="0" fontId="3" fillId="0" borderId="17" xfId="47" applyFont="1" applyBorder="1" applyAlignment="1">
      <alignment horizontal="center" vertical="center" shrinkToFit="1"/>
    </xf>
    <xf numFmtId="0" fontId="0" fillId="0" borderId="27"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6" fillId="0" borderId="48" xfId="0" applyFont="1" applyFill="1" applyBorder="1" applyAlignment="1" applyProtection="1">
      <alignment horizontal="center" vertical="center"/>
    </xf>
    <xf numFmtId="0" fontId="6" fillId="0" borderId="49" xfId="0" applyFont="1" applyFill="1" applyBorder="1" applyAlignment="1" applyProtection="1">
      <alignment horizontal="center" vertical="center"/>
    </xf>
    <xf numFmtId="0" fontId="0" fillId="0" borderId="126" xfId="0" applyFill="1" applyBorder="1" applyAlignment="1" applyProtection="1">
      <alignment horizontal="center" vertical="center"/>
    </xf>
    <xf numFmtId="0" fontId="6" fillId="0" borderId="127" xfId="0" applyFont="1" applyFill="1" applyBorder="1" applyAlignment="1">
      <alignment horizontal="center" vertical="center" shrinkToFit="1"/>
    </xf>
    <xf numFmtId="0" fontId="0" fillId="0" borderId="31" xfId="0" applyFill="1" applyBorder="1" applyAlignment="1">
      <alignment shrinkToFit="1"/>
    </xf>
    <xf numFmtId="0" fontId="6" fillId="0" borderId="31" xfId="0" applyFont="1"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128" xfId="0" applyFont="1" applyFill="1" applyBorder="1" applyAlignment="1" applyProtection="1">
      <alignment horizontal="center" vertical="center"/>
    </xf>
    <xf numFmtId="0" fontId="0" fillId="0" borderId="76"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29" xfId="0" applyFont="1" applyFill="1" applyBorder="1" applyAlignment="1">
      <alignment horizontal="center" vertical="center" shrinkToFit="1"/>
    </xf>
    <xf numFmtId="0" fontId="0" fillId="0" borderId="37" xfId="0" applyNumberFormat="1" applyFill="1" applyBorder="1" applyAlignment="1" applyProtection="1">
      <alignment horizontal="center" vertical="center"/>
      <protection locked="0"/>
    </xf>
    <xf numFmtId="0" fontId="0" fillId="0" borderId="38" xfId="0" applyNumberFormat="1" applyFill="1" applyBorder="1" applyAlignment="1" applyProtection="1">
      <alignment horizontal="center" vertical="center"/>
      <protection locked="0"/>
    </xf>
    <xf numFmtId="0" fontId="0" fillId="0" borderId="83" xfId="0" applyNumberFormat="1" applyFill="1" applyBorder="1" applyAlignment="1" applyProtection="1">
      <alignment horizontal="center" vertical="center"/>
      <protection locked="0"/>
    </xf>
    <xf numFmtId="0" fontId="0" fillId="0" borderId="84" xfId="0" applyNumberFormat="1" applyFill="1" applyBorder="1" applyAlignment="1">
      <alignment horizontal="center" vertical="center" shrinkToFit="1"/>
    </xf>
    <xf numFmtId="0" fontId="0" fillId="0" borderId="33" xfId="0" applyNumberFormat="1" applyFill="1" applyBorder="1" applyAlignment="1">
      <alignment horizontal="center" vertical="center" shrinkToFit="1"/>
    </xf>
    <xf numFmtId="0" fontId="0" fillId="0" borderId="34" xfId="0" applyNumberFormat="1" applyFill="1" applyBorder="1" applyAlignment="1">
      <alignment horizontal="center" vertical="center" shrinkToFit="1"/>
    </xf>
    <xf numFmtId="0" fontId="0" fillId="0" borderId="130" xfId="0" applyNumberFormat="1" applyFill="1" applyBorder="1" applyAlignment="1" applyProtection="1">
      <alignment horizontal="center" vertical="center"/>
      <protection locked="0"/>
    </xf>
    <xf numFmtId="0" fontId="0" fillId="0" borderId="114" xfId="0" applyNumberFormat="1" applyFill="1" applyBorder="1" applyAlignment="1" applyProtection="1">
      <alignment horizontal="center" vertical="center"/>
      <protection locked="0"/>
    </xf>
    <xf numFmtId="0" fontId="0" fillId="0" borderId="82" xfId="0" applyNumberFormat="1" applyFill="1" applyBorder="1" applyAlignment="1">
      <alignment horizontal="center" vertical="center" shrinkToFit="1"/>
    </xf>
    <xf numFmtId="0" fontId="0" fillId="0" borderId="83" xfId="0" applyNumberFormat="1" applyFill="1" applyBorder="1" applyAlignment="1">
      <alignment horizontal="center" vertical="center" shrinkToFit="1"/>
    </xf>
    <xf numFmtId="0" fontId="0" fillId="0" borderId="87" xfId="0" applyNumberFormat="1" applyFill="1" applyBorder="1" applyAlignment="1">
      <alignment horizontal="center" vertical="center" shrinkToFit="1"/>
    </xf>
    <xf numFmtId="0" fontId="0" fillId="0" borderId="39" xfId="0" applyNumberFormat="1" applyFill="1" applyBorder="1" applyAlignment="1" applyProtection="1">
      <alignment horizontal="center" vertical="center"/>
      <protection locked="0"/>
    </xf>
    <xf numFmtId="0" fontId="0" fillId="0" borderId="40" xfId="0" applyNumberFormat="1" applyFill="1" applyBorder="1" applyAlignment="1" applyProtection="1">
      <alignment horizontal="center" vertical="center"/>
      <protection locked="0"/>
    </xf>
    <xf numFmtId="0" fontId="0" fillId="0" borderId="77" xfId="0" applyNumberFormat="1" applyFill="1" applyBorder="1" applyAlignment="1" applyProtection="1">
      <alignment horizontal="center" vertical="center"/>
      <protection locked="0"/>
    </xf>
    <xf numFmtId="0" fontId="0" fillId="0" borderId="85" xfId="0" applyNumberFormat="1" applyFill="1" applyBorder="1" applyAlignment="1">
      <alignment horizontal="center" vertical="center" shrinkToFit="1"/>
    </xf>
    <xf numFmtId="0" fontId="0" fillId="0" borderId="35" xfId="0" applyNumberFormat="1" applyFill="1" applyBorder="1" applyAlignment="1">
      <alignment horizontal="center" vertical="center" shrinkToFit="1"/>
    </xf>
    <xf numFmtId="0" fontId="0" fillId="0" borderId="36" xfId="0" applyNumberFormat="1" applyFill="1" applyBorder="1" applyAlignment="1">
      <alignment horizontal="center" vertical="center" shrinkToFit="1"/>
    </xf>
    <xf numFmtId="0" fontId="0" fillId="0" borderId="131" xfId="0" applyNumberFormat="1" applyFill="1" applyBorder="1" applyAlignment="1" applyProtection="1">
      <alignment horizontal="center" vertical="center"/>
      <protection locked="0"/>
    </xf>
    <xf numFmtId="0" fontId="0" fillId="0" borderId="117" xfId="0" applyNumberFormat="1" applyFill="1" applyBorder="1" applyAlignment="1" applyProtection="1">
      <alignment horizontal="center" vertical="center"/>
      <protection locked="0"/>
    </xf>
    <xf numFmtId="0" fontId="0" fillId="0" borderId="88" xfId="0" applyNumberFormat="1" applyFill="1" applyBorder="1" applyAlignment="1">
      <alignment horizontal="center" vertical="center" shrinkToFit="1"/>
    </xf>
    <xf numFmtId="0" fontId="0" fillId="0" borderId="77" xfId="0" applyNumberFormat="1" applyFill="1" applyBorder="1" applyAlignment="1">
      <alignment horizontal="center" vertical="center" shrinkToFit="1"/>
    </xf>
    <xf numFmtId="0" fontId="0" fillId="0" borderId="86" xfId="0" applyNumberFormat="1" applyFill="1" applyBorder="1" applyAlignment="1">
      <alignment horizontal="center" vertical="center" shrinkToFit="1"/>
    </xf>
    <xf numFmtId="0" fontId="0" fillId="0" borderId="41" xfId="0" applyNumberFormat="1" applyFill="1" applyBorder="1" applyAlignment="1" applyProtection="1">
      <alignment horizontal="center" vertical="center"/>
      <protection locked="0"/>
    </xf>
    <xf numFmtId="0" fontId="0" fillId="0" borderId="42" xfId="0" applyNumberFormat="1" applyFill="1" applyBorder="1" applyAlignment="1" applyProtection="1">
      <alignment horizontal="center" vertical="center"/>
      <protection locked="0"/>
    </xf>
    <xf numFmtId="0" fontId="0" fillId="0" borderId="92" xfId="0" applyNumberFormat="1" applyFill="1" applyBorder="1" applyAlignment="1" applyProtection="1">
      <alignment horizontal="center" vertical="center"/>
      <protection locked="0"/>
    </xf>
    <xf numFmtId="0" fontId="0" fillId="0" borderId="93" xfId="0" applyNumberFormat="1" applyFill="1" applyBorder="1" applyAlignment="1">
      <alignment horizontal="center" vertical="center" shrinkToFit="1"/>
    </xf>
    <xf numFmtId="0" fontId="0" fillId="0" borderId="29" xfId="0" applyNumberFormat="1" applyFill="1" applyBorder="1" applyAlignment="1">
      <alignment horizontal="center" vertical="center" shrinkToFit="1"/>
    </xf>
    <xf numFmtId="0" fontId="0" fillId="0" borderId="30" xfId="0" applyNumberFormat="1" applyFill="1" applyBorder="1" applyAlignment="1">
      <alignment horizontal="center" vertical="center" shrinkToFit="1"/>
    </xf>
    <xf numFmtId="0" fontId="0" fillId="0" borderId="132" xfId="0" applyNumberFormat="1" applyFill="1" applyBorder="1" applyAlignment="1" applyProtection="1">
      <alignment horizontal="center" vertical="center"/>
      <protection locked="0"/>
    </xf>
    <xf numFmtId="0" fontId="0" fillId="0" borderId="118" xfId="0" applyNumberFormat="1" applyFill="1" applyBorder="1" applyAlignment="1" applyProtection="1">
      <alignment horizontal="center" vertical="center"/>
      <protection locked="0"/>
    </xf>
    <xf numFmtId="0" fontId="0" fillId="0" borderId="95" xfId="0" applyNumberFormat="1" applyFill="1" applyBorder="1" applyAlignment="1">
      <alignment horizontal="center" vertical="center" shrinkToFit="1"/>
    </xf>
    <xf numFmtId="0" fontId="0" fillId="0" borderId="92" xfId="0" applyNumberFormat="1" applyFill="1" applyBorder="1" applyAlignment="1">
      <alignment horizontal="center" vertical="center" shrinkToFit="1"/>
    </xf>
    <xf numFmtId="0" fontId="0" fillId="0" borderId="94" xfId="0" applyNumberFormat="1" applyFill="1" applyBorder="1" applyAlignment="1">
      <alignment horizontal="center" vertical="center" shrinkToFit="1"/>
    </xf>
    <xf numFmtId="0" fontId="0" fillId="24" borderId="20" xfId="0" applyFill="1" applyBorder="1" applyAlignment="1">
      <alignment horizontal="center" vertical="center"/>
    </xf>
    <xf numFmtId="0" fontId="0" fillId="24" borderId="19" xfId="0" applyFill="1" applyBorder="1" applyAlignment="1">
      <alignment horizontal="center" vertical="center"/>
    </xf>
    <xf numFmtId="0" fontId="0" fillId="24" borderId="18" xfId="0" applyFill="1" applyBorder="1" applyAlignment="1">
      <alignment horizontal="center" vertical="center"/>
    </xf>
    <xf numFmtId="49" fontId="0" fillId="24" borderId="20" xfId="0" applyNumberFormat="1" applyFill="1" applyBorder="1" applyAlignment="1">
      <alignment horizontal="center" vertical="center"/>
    </xf>
    <xf numFmtId="49" fontId="0" fillId="24" borderId="19" xfId="0" applyNumberFormat="1" applyFill="1" applyBorder="1" applyAlignment="1">
      <alignment horizontal="center" vertical="center"/>
    </xf>
    <xf numFmtId="49" fontId="0" fillId="24" borderId="18" xfId="0" applyNumberFormat="1" applyFill="1" applyBorder="1" applyAlignment="1">
      <alignment horizontal="center" vertical="center"/>
    </xf>
    <xf numFmtId="0" fontId="0" fillId="24" borderId="20" xfId="0" applyNumberFormat="1" applyFill="1" applyBorder="1" applyAlignment="1">
      <alignment horizontal="center" vertical="center"/>
    </xf>
    <xf numFmtId="0" fontId="0" fillId="24" borderId="19"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40" xfId="0" applyNumberFormat="1" applyFill="1" applyBorder="1" applyAlignment="1">
      <alignment horizontal="center" vertical="center"/>
    </xf>
    <xf numFmtId="0" fontId="0" fillId="24" borderId="42" xfId="0" applyNumberFormat="1" applyFill="1" applyBorder="1" applyAlignment="1">
      <alignment horizontal="center" vertical="center"/>
    </xf>
    <xf numFmtId="0" fontId="0" fillId="24" borderId="115" xfId="0" applyNumberFormat="1" applyFill="1" applyBorder="1" applyAlignment="1">
      <alignment horizontal="center" vertical="center"/>
    </xf>
    <xf numFmtId="0" fontId="0" fillId="24" borderId="114" xfId="0" applyNumberFormat="1" applyFill="1" applyBorder="1" applyAlignment="1">
      <alignment horizontal="center" vertical="center"/>
    </xf>
    <xf numFmtId="0" fontId="0" fillId="24" borderId="116" xfId="0" applyNumberFormat="1" applyFill="1" applyBorder="1" applyAlignment="1">
      <alignment horizontal="center" vertical="center"/>
    </xf>
    <xf numFmtId="0" fontId="0" fillId="24" borderId="117" xfId="0" applyNumberFormat="1" applyFill="1" applyBorder="1" applyAlignment="1">
      <alignment horizontal="center" vertical="center"/>
    </xf>
    <xf numFmtId="0" fontId="0" fillId="0" borderId="115" xfId="0" applyNumberFormat="1" applyFill="1" applyBorder="1" applyAlignment="1">
      <alignment horizontal="center" vertical="center" shrinkToFit="1"/>
    </xf>
    <xf numFmtId="0" fontId="0" fillId="0" borderId="38" xfId="0" applyNumberFormat="1" applyFill="1" applyBorder="1" applyAlignment="1">
      <alignment horizontal="center" vertical="center" shrinkToFit="1"/>
    </xf>
    <xf numFmtId="0" fontId="0" fillId="0" borderId="133" xfId="0" applyNumberFormat="1" applyFill="1" applyBorder="1" applyAlignment="1">
      <alignment horizontal="center" vertical="center" shrinkToFit="1"/>
    </xf>
    <xf numFmtId="0" fontId="0" fillId="0" borderId="114" xfId="0" applyNumberFormat="1" applyFill="1" applyBorder="1" applyAlignment="1">
      <alignment horizontal="center" vertical="center" shrinkToFit="1"/>
    </xf>
    <xf numFmtId="0" fontId="0" fillId="0" borderId="115" xfId="0" applyNumberFormat="1" applyFill="1" applyBorder="1" applyAlignment="1" applyProtection="1">
      <alignment horizontal="center" vertical="center"/>
      <protection locked="0"/>
    </xf>
    <xf numFmtId="0" fontId="0" fillId="0" borderId="116" xfId="0" applyNumberFormat="1" applyFill="1" applyBorder="1" applyAlignment="1">
      <alignment horizontal="center" vertical="center" shrinkToFit="1"/>
    </xf>
    <xf numFmtId="0" fontId="0" fillId="0" borderId="40" xfId="0" applyNumberFormat="1" applyFill="1" applyBorder="1" applyAlignment="1">
      <alignment horizontal="center" vertical="center" shrinkToFit="1"/>
    </xf>
    <xf numFmtId="0" fontId="0" fillId="0" borderId="134" xfId="0" applyNumberFormat="1" applyFill="1" applyBorder="1" applyAlignment="1">
      <alignment horizontal="center" vertical="center" shrinkToFit="1"/>
    </xf>
    <xf numFmtId="0" fontId="0" fillId="0" borderId="117" xfId="0" applyNumberFormat="1" applyFill="1" applyBorder="1" applyAlignment="1">
      <alignment horizontal="center" vertical="center" shrinkToFit="1"/>
    </xf>
    <xf numFmtId="0" fontId="0" fillId="0" borderId="116" xfId="0" applyNumberFormat="1" applyFill="1" applyBorder="1" applyAlignment="1" applyProtection="1">
      <alignment horizontal="center" vertical="center"/>
      <protection locked="0"/>
    </xf>
    <xf numFmtId="0" fontId="34" fillId="0" borderId="20" xfId="37" applyFont="1" applyFill="1" applyBorder="1" applyAlignment="1">
      <alignment horizontal="center" vertical="center"/>
    </xf>
    <xf numFmtId="0" fontId="33" fillId="0" borderId="18" xfId="37" applyFont="1" applyFill="1" applyBorder="1" applyAlignment="1">
      <alignment horizontal="center" vertical="center"/>
    </xf>
    <xf numFmtId="0" fontId="36" fillId="0" borderId="11" xfId="37" applyFont="1" applyFill="1" applyBorder="1" applyAlignment="1">
      <alignment horizontal="right" vertical="center"/>
    </xf>
    <xf numFmtId="0" fontId="36" fillId="0" borderId="11" xfId="37" applyFont="1" applyFill="1" applyBorder="1" applyAlignment="1">
      <alignment horizontal="right" vertical="center"/>
    </xf>
    <xf numFmtId="0" fontId="32" fillId="0" borderId="11" xfId="37" applyFont="1" applyFill="1" applyBorder="1" applyAlignment="1">
      <alignment horizontal="right" vertical="center"/>
    </xf>
  </cellXfs>
  <cellStyles count="4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_Revised Scoresheet for multi scores" xfId="37"/>
    <cellStyle name="Note" xfId="38"/>
    <cellStyle name="Output" xfId="39"/>
    <cellStyle name="Standard_KURBEWER" xfId="40"/>
    <cellStyle name="Title" xfId="41"/>
    <cellStyle name="Total" xfId="42"/>
    <cellStyle name="Warning Text" xfId="43"/>
    <cellStyle name="ハイパーリンク" xfId="44" builtinId="8"/>
    <cellStyle name="標準" xfId="0" builtinId="0"/>
    <cellStyle name="標準 2" xfId="45"/>
    <cellStyle name="標準 3" xfId="46"/>
    <cellStyle name="標準_Book1" xfId="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09"/>
  <sheetViews>
    <sheetView tabSelected="1" workbookViewId="0">
      <selection activeCell="I9" sqref="I9"/>
    </sheetView>
  </sheetViews>
  <sheetFormatPr defaultColWidth="13" defaultRowHeight="13.5"/>
  <cols>
    <col min="1" max="1" width="5" style="15" customWidth="1"/>
    <col min="2" max="81" width="2.375" style="15" customWidth="1"/>
    <col min="82" max="16384" width="13" style="15"/>
  </cols>
  <sheetData>
    <row r="1" spans="1:55" ht="81" customHeight="1">
      <c r="A1" s="198" t="s">
        <v>130</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row>
    <row r="2" spans="1:55" ht="17.25">
      <c r="B2" s="199">
        <v>41604</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row>
    <row r="3" spans="1:55" ht="17.25">
      <c r="B3" s="186" t="s">
        <v>204</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row>
    <row r="4" spans="1:55" ht="20.25" customHeight="1"/>
    <row r="5" spans="1:55" ht="18.75">
      <c r="A5" s="39" t="s">
        <v>51</v>
      </c>
    </row>
    <row r="6" spans="1:55" ht="18.75">
      <c r="A6" s="39"/>
    </row>
    <row r="7" spans="1:55">
      <c r="A7" s="15" t="s">
        <v>281</v>
      </c>
    </row>
    <row r="8" spans="1:55">
      <c r="B8" s="17" t="s">
        <v>282</v>
      </c>
      <c r="C8" s="15" t="s">
        <v>126</v>
      </c>
    </row>
    <row r="9" spans="1:55">
      <c r="B9" s="16"/>
    </row>
    <row r="10" spans="1:55">
      <c r="A10" s="15" t="s">
        <v>128</v>
      </c>
      <c r="B10" s="16"/>
    </row>
    <row r="11" spans="1:55">
      <c r="B11" s="17" t="s">
        <v>282</v>
      </c>
      <c r="C11" s="15" t="s">
        <v>52</v>
      </c>
    </row>
    <row r="12" spans="1:55">
      <c r="B12" s="17"/>
    </row>
    <row r="13" spans="1:55">
      <c r="B13" s="16" t="s">
        <v>283</v>
      </c>
      <c r="C13" s="15" t="s">
        <v>120</v>
      </c>
    </row>
    <row r="14" spans="1:55">
      <c r="B14" s="16" t="s">
        <v>283</v>
      </c>
      <c r="C14" s="15" t="s">
        <v>205</v>
      </c>
    </row>
    <row r="15" spans="1:55">
      <c r="B15" s="16" t="s">
        <v>283</v>
      </c>
      <c r="C15" s="15" t="s">
        <v>53</v>
      </c>
    </row>
    <row r="16" spans="1:55">
      <c r="B16" s="16" t="s">
        <v>283</v>
      </c>
      <c r="C16" s="15" t="s">
        <v>54</v>
      </c>
    </row>
    <row r="17" spans="1:4">
      <c r="B17" s="16" t="s">
        <v>283</v>
      </c>
      <c r="C17" s="15" t="s">
        <v>55</v>
      </c>
    </row>
    <row r="18" spans="1:4">
      <c r="B18" s="16"/>
    </row>
    <row r="19" spans="1:4">
      <c r="A19" s="15" t="s">
        <v>119</v>
      </c>
      <c r="B19" s="16"/>
    </row>
    <row r="20" spans="1:4">
      <c r="B20" s="17" t="s">
        <v>282</v>
      </c>
      <c r="C20" s="15" t="s">
        <v>118</v>
      </c>
    </row>
    <row r="21" spans="1:4">
      <c r="B21" s="17" t="s">
        <v>282</v>
      </c>
      <c r="C21" s="15" t="s">
        <v>121</v>
      </c>
    </row>
    <row r="22" spans="1:4">
      <c r="B22" s="16"/>
    </row>
    <row r="23" spans="1:4">
      <c r="B23" s="16" t="s">
        <v>283</v>
      </c>
      <c r="C23" s="15" t="s">
        <v>56</v>
      </c>
    </row>
    <row r="24" spans="1:4">
      <c r="B24" s="16" t="s">
        <v>283</v>
      </c>
      <c r="C24" s="15" t="s">
        <v>57</v>
      </c>
    </row>
    <row r="25" spans="1:4">
      <c r="B25" s="16" t="s">
        <v>284</v>
      </c>
      <c r="C25" s="15" t="s">
        <v>58</v>
      </c>
    </row>
    <row r="26" spans="1:4">
      <c r="B26" s="16"/>
      <c r="D26" s="15" t="s">
        <v>59</v>
      </c>
    </row>
    <row r="27" spans="1:4">
      <c r="B27" s="16"/>
      <c r="D27" s="15" t="s">
        <v>60</v>
      </c>
    </row>
    <row r="28" spans="1:4">
      <c r="B28" s="16"/>
      <c r="D28" s="15" t="s">
        <v>285</v>
      </c>
    </row>
    <row r="29" spans="1:4">
      <c r="B29" s="16"/>
    </row>
    <row r="30" spans="1:4">
      <c r="B30" s="16"/>
      <c r="D30" s="15" t="s">
        <v>61</v>
      </c>
    </row>
    <row r="31" spans="1:4">
      <c r="B31" s="16"/>
    </row>
    <row r="32" spans="1:4">
      <c r="B32" s="16"/>
    </row>
    <row r="33" spans="1:3">
      <c r="B33" s="16"/>
    </row>
    <row r="34" spans="1:3">
      <c r="B34" s="16"/>
    </row>
    <row r="35" spans="1:3">
      <c r="B35" s="16"/>
    </row>
    <row r="36" spans="1:3">
      <c r="B36" s="16"/>
    </row>
    <row r="37" spans="1:3">
      <c r="B37" s="16"/>
    </row>
    <row r="38" spans="1:3">
      <c r="B38" s="16"/>
    </row>
    <row r="39" spans="1:3">
      <c r="B39" s="16"/>
    </row>
    <row r="40" spans="1:3">
      <c r="B40" s="16"/>
    </row>
    <row r="41" spans="1:3">
      <c r="B41" s="16"/>
    </row>
    <row r="42" spans="1:3">
      <c r="B42" s="16"/>
    </row>
    <row r="43" spans="1:3">
      <c r="B43" s="16"/>
    </row>
    <row r="44" spans="1:3">
      <c r="A44" s="15" t="s">
        <v>122</v>
      </c>
      <c r="B44" s="16"/>
    </row>
    <row r="45" spans="1:3">
      <c r="B45" s="17" t="s">
        <v>286</v>
      </c>
      <c r="C45" s="15" t="s">
        <v>123</v>
      </c>
    </row>
    <row r="46" spans="1:3">
      <c r="B46" s="17"/>
      <c r="C46" s="15" t="s">
        <v>124</v>
      </c>
    </row>
    <row r="47" spans="1:3">
      <c r="B47" s="17" t="s">
        <v>287</v>
      </c>
      <c r="C47" s="15" t="s">
        <v>125</v>
      </c>
    </row>
    <row r="48" spans="1:3">
      <c r="B48" s="17" t="s">
        <v>287</v>
      </c>
      <c r="C48" s="15" t="s">
        <v>131</v>
      </c>
    </row>
    <row r="49" spans="1:3">
      <c r="B49" s="17"/>
    </row>
    <row r="50" spans="1:3">
      <c r="A50" s="15" t="s">
        <v>163</v>
      </c>
      <c r="B50" s="16"/>
    </row>
    <row r="51" spans="1:3">
      <c r="B51" s="17" t="s">
        <v>287</v>
      </c>
      <c r="C51" s="15" t="s">
        <v>158</v>
      </c>
    </row>
    <row r="52" spans="1:3">
      <c r="B52" s="16"/>
      <c r="C52" s="15" t="s">
        <v>159</v>
      </c>
    </row>
    <row r="53" spans="1:3">
      <c r="B53" s="16"/>
      <c r="C53" s="15" t="s">
        <v>160</v>
      </c>
    </row>
    <row r="54" spans="1:3">
      <c r="B54" s="17" t="s">
        <v>286</v>
      </c>
      <c r="C54" s="15" t="s">
        <v>161</v>
      </c>
    </row>
    <row r="55" spans="1:3">
      <c r="B55" s="16"/>
    </row>
    <row r="56" spans="1:3">
      <c r="C56" s="15" t="s">
        <v>288</v>
      </c>
    </row>
    <row r="58" spans="1:3">
      <c r="B58" s="17" t="s">
        <v>286</v>
      </c>
      <c r="C58" s="15" t="s">
        <v>127</v>
      </c>
    </row>
    <row r="59" spans="1:3">
      <c r="B59" s="17" t="s">
        <v>286</v>
      </c>
      <c r="C59" s="15" t="s">
        <v>162</v>
      </c>
    </row>
    <row r="60" spans="1:3">
      <c r="B60" s="17"/>
    </row>
    <row r="67" spans="1:94">
      <c r="B67" s="16"/>
    </row>
    <row r="68" spans="1:94" ht="18.75">
      <c r="A68" s="39" t="s">
        <v>129</v>
      </c>
      <c r="B68" s="16"/>
    </row>
    <row r="69" spans="1:94">
      <c r="B69" s="16"/>
    </row>
    <row r="70" spans="1:94">
      <c r="A70" s="15" t="s">
        <v>62</v>
      </c>
      <c r="B70" s="16"/>
    </row>
    <row r="71" spans="1:94">
      <c r="B71" s="17" t="s">
        <v>282</v>
      </c>
      <c r="C71" s="15" t="s">
        <v>63</v>
      </c>
    </row>
    <row r="72" spans="1:94" customFormat="1">
      <c r="B72" s="18"/>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row>
    <row r="73" spans="1:94">
      <c r="B73" s="16"/>
      <c r="C73" s="15" t="s">
        <v>64</v>
      </c>
    </row>
    <row r="74" spans="1:94">
      <c r="B74" s="16"/>
      <c r="C74" s="202" t="s">
        <v>65</v>
      </c>
      <c r="D74" s="202"/>
      <c r="E74" s="202"/>
      <c r="F74" s="202"/>
      <c r="G74" s="202"/>
      <c r="H74" s="240" t="s">
        <v>289</v>
      </c>
      <c r="I74" s="240"/>
      <c r="J74" s="240"/>
      <c r="K74" s="240"/>
      <c r="L74" s="240"/>
      <c r="M74" s="240"/>
      <c r="N74" s="240"/>
      <c r="O74" s="240"/>
      <c r="P74" s="240"/>
      <c r="Q74" s="240"/>
      <c r="R74" s="240"/>
      <c r="S74" s="240"/>
      <c r="T74" s="240"/>
      <c r="U74" s="240"/>
      <c r="V74" s="240"/>
      <c r="W74" s="240"/>
      <c r="X74" s="240"/>
      <c r="Y74" s="240"/>
    </row>
    <row r="75" spans="1:94" ht="13.5" customHeight="1">
      <c r="B75" s="16"/>
      <c r="C75" s="202" t="s">
        <v>66</v>
      </c>
      <c r="D75" s="202"/>
      <c r="E75" s="202"/>
      <c r="F75" s="202"/>
      <c r="G75" s="202"/>
      <c r="H75" s="241" t="s">
        <v>290</v>
      </c>
      <c r="I75" s="230"/>
      <c r="J75" s="230"/>
      <c r="K75" s="230"/>
      <c r="L75" s="230"/>
      <c r="M75" s="230"/>
      <c r="N75" s="230"/>
      <c r="O75" s="230"/>
      <c r="P75" s="230"/>
      <c r="Q75" s="230"/>
      <c r="R75" s="230"/>
      <c r="S75" s="230"/>
      <c r="T75" s="230"/>
      <c r="U75" s="230"/>
      <c r="V75" s="230"/>
      <c r="W75" s="230"/>
      <c r="X75" s="230"/>
      <c r="Y75" s="230"/>
    </row>
    <row r="76" spans="1:94">
      <c r="B76" s="16"/>
      <c r="C76" s="202" t="s">
        <v>67</v>
      </c>
      <c r="D76" s="202"/>
      <c r="E76" s="202"/>
      <c r="F76" s="202"/>
      <c r="G76" s="202"/>
      <c r="H76" s="230" t="s">
        <v>207</v>
      </c>
      <c r="I76" s="230"/>
      <c r="J76" s="230"/>
      <c r="K76" s="230"/>
      <c r="L76" s="230"/>
      <c r="M76" s="230"/>
      <c r="N76" s="230"/>
      <c r="O76" s="230"/>
      <c r="P76" s="230"/>
      <c r="Q76" s="230"/>
      <c r="R76" s="230"/>
      <c r="S76" s="230"/>
      <c r="T76" s="230"/>
      <c r="U76" s="230"/>
      <c r="V76" s="230"/>
      <c r="W76" s="230"/>
      <c r="X76" s="230"/>
      <c r="Y76" s="230"/>
    </row>
    <row r="77" spans="1:94">
      <c r="B77" s="16"/>
    </row>
    <row r="78" spans="1:94">
      <c r="B78" s="16"/>
    </row>
    <row r="79" spans="1:94">
      <c r="A79" s="15" t="s">
        <v>68</v>
      </c>
      <c r="B79" s="16"/>
    </row>
    <row r="80" spans="1:94">
      <c r="B80" s="17" t="s">
        <v>291</v>
      </c>
      <c r="C80" s="15" t="s">
        <v>69</v>
      </c>
    </row>
    <row r="81" spans="2:35">
      <c r="B81" s="16"/>
    </row>
    <row r="82" spans="2:35">
      <c r="B82" s="16"/>
      <c r="C82" s="15" t="s">
        <v>70</v>
      </c>
    </row>
    <row r="83" spans="2:35">
      <c r="B83" s="16"/>
      <c r="C83" s="202" t="s">
        <v>28</v>
      </c>
      <c r="D83" s="202"/>
      <c r="E83" s="202"/>
      <c r="F83" s="202"/>
      <c r="G83" s="202"/>
      <c r="H83" s="230" t="s">
        <v>71</v>
      </c>
      <c r="I83" s="230"/>
      <c r="J83" s="230"/>
      <c r="K83" s="230"/>
      <c r="L83" s="230"/>
      <c r="M83" s="230"/>
      <c r="N83" s="230"/>
      <c r="O83" s="230"/>
      <c r="P83" s="230"/>
      <c r="Q83" s="230"/>
      <c r="R83" s="230"/>
      <c r="S83" s="230"/>
      <c r="T83" s="230"/>
      <c r="U83" s="230"/>
      <c r="V83" s="230"/>
      <c r="W83" s="230"/>
      <c r="X83" s="230"/>
      <c r="Y83" s="230"/>
      <c r="AA83" s="15" t="s">
        <v>292</v>
      </c>
      <c r="AC83" s="15" t="s">
        <v>72</v>
      </c>
    </row>
    <row r="84" spans="2:35">
      <c r="B84" s="16"/>
      <c r="C84" s="202" t="s">
        <v>29</v>
      </c>
      <c r="D84" s="202"/>
      <c r="E84" s="202"/>
      <c r="F84" s="202"/>
      <c r="G84" s="202"/>
      <c r="H84" s="230" t="s">
        <v>73</v>
      </c>
      <c r="I84" s="230"/>
      <c r="J84" s="230"/>
      <c r="K84" s="230"/>
      <c r="L84" s="230"/>
      <c r="M84" s="230"/>
      <c r="N84" s="230"/>
      <c r="O84" s="230"/>
      <c r="P84" s="230"/>
      <c r="Q84" s="230"/>
      <c r="R84" s="230"/>
      <c r="S84" s="230"/>
      <c r="T84" s="230"/>
      <c r="U84" s="230"/>
      <c r="V84" s="230"/>
      <c r="W84" s="230"/>
      <c r="X84" s="230"/>
      <c r="Y84" s="230"/>
    </row>
    <row r="85" spans="2:35">
      <c r="B85" s="16"/>
      <c r="C85" s="202" t="s">
        <v>30</v>
      </c>
      <c r="D85" s="202"/>
      <c r="E85" s="202"/>
      <c r="F85" s="202"/>
      <c r="G85" s="202"/>
      <c r="H85" s="188" t="s">
        <v>293</v>
      </c>
      <c r="I85" s="188"/>
      <c r="J85" s="188"/>
      <c r="K85" s="188"/>
      <c r="L85" s="188"/>
      <c r="M85" s="188"/>
      <c r="N85" s="188"/>
      <c r="O85" s="188"/>
      <c r="P85" s="188"/>
      <c r="Q85" s="188"/>
      <c r="R85" s="188"/>
      <c r="S85" s="188"/>
      <c r="T85" s="188"/>
      <c r="U85" s="188"/>
      <c r="V85" s="188"/>
      <c r="W85" s="188"/>
      <c r="X85" s="188"/>
      <c r="Y85" s="188"/>
      <c r="AA85" s="15" t="s">
        <v>292</v>
      </c>
      <c r="AC85" s="15" t="s">
        <v>74</v>
      </c>
    </row>
    <row r="86" spans="2:35">
      <c r="B86" s="16"/>
      <c r="C86" s="202" t="s">
        <v>31</v>
      </c>
      <c r="D86" s="202"/>
      <c r="E86" s="202"/>
      <c r="F86" s="202"/>
      <c r="G86" s="202"/>
      <c r="H86" s="245" t="s">
        <v>75</v>
      </c>
      <c r="I86" s="245"/>
      <c r="J86" s="245"/>
      <c r="K86" s="245"/>
      <c r="L86" s="245"/>
      <c r="M86" s="245"/>
      <c r="N86" s="245"/>
      <c r="O86" s="245"/>
      <c r="P86" s="245"/>
      <c r="Q86" s="245"/>
      <c r="R86" s="245"/>
      <c r="S86" s="245"/>
      <c r="T86" s="245"/>
      <c r="U86" s="245"/>
      <c r="V86" s="245"/>
      <c r="W86" s="245"/>
      <c r="X86" s="245"/>
      <c r="Y86" s="245"/>
    </row>
    <row r="87" spans="2:35">
      <c r="B87" s="16"/>
      <c r="C87" s="202" t="s">
        <v>32</v>
      </c>
      <c r="D87" s="202"/>
      <c r="E87" s="202"/>
      <c r="F87" s="202"/>
      <c r="G87" s="202"/>
      <c r="H87" s="229" t="s">
        <v>294</v>
      </c>
      <c r="I87" s="229"/>
      <c r="J87" s="229"/>
      <c r="K87" s="229"/>
      <c r="L87" s="229"/>
      <c r="M87" s="229"/>
      <c r="N87" s="229"/>
      <c r="O87" s="229"/>
      <c r="P87" s="229"/>
      <c r="Q87" s="229"/>
      <c r="R87" s="229"/>
      <c r="S87" s="229"/>
      <c r="T87" s="229"/>
      <c r="U87" s="229"/>
      <c r="V87" s="229"/>
      <c r="W87" s="229"/>
      <c r="X87" s="229"/>
      <c r="Y87" s="229"/>
    </row>
    <row r="88" spans="2:35">
      <c r="B88" s="16"/>
      <c r="C88" s="202" t="s">
        <v>33</v>
      </c>
      <c r="D88" s="202"/>
      <c r="E88" s="202"/>
      <c r="F88" s="202"/>
      <c r="G88" s="202"/>
      <c r="H88" s="229" t="s">
        <v>295</v>
      </c>
      <c r="I88" s="229"/>
      <c r="J88" s="229"/>
      <c r="K88" s="229"/>
      <c r="L88" s="229"/>
      <c r="M88" s="229"/>
      <c r="N88" s="229"/>
      <c r="O88" s="229"/>
      <c r="P88" s="229"/>
      <c r="Q88" s="229"/>
      <c r="R88" s="229"/>
      <c r="S88" s="229"/>
      <c r="T88" s="229"/>
      <c r="U88" s="229"/>
      <c r="V88" s="229"/>
      <c r="W88" s="229"/>
      <c r="X88" s="229"/>
      <c r="Y88" s="229"/>
    </row>
    <row r="89" spans="2:35">
      <c r="B89" s="16"/>
      <c r="C89" s="202" t="s">
        <v>34</v>
      </c>
      <c r="D89" s="202"/>
      <c r="E89" s="202"/>
      <c r="F89" s="202"/>
      <c r="G89" s="202"/>
      <c r="H89" s="230" t="s">
        <v>76</v>
      </c>
      <c r="I89" s="230"/>
      <c r="J89" s="230"/>
      <c r="K89" s="230"/>
      <c r="L89" s="230"/>
      <c r="M89" s="230"/>
      <c r="N89" s="230"/>
      <c r="O89" s="230"/>
      <c r="P89" s="230"/>
      <c r="Q89" s="230"/>
      <c r="R89" s="230"/>
      <c r="S89" s="230"/>
      <c r="T89" s="230"/>
      <c r="U89" s="230"/>
      <c r="V89" s="230"/>
      <c r="W89" s="230"/>
      <c r="X89" s="230"/>
      <c r="Y89" s="230"/>
      <c r="Z89" s="19"/>
      <c r="AC89" s="19"/>
      <c r="AD89" s="19"/>
      <c r="AE89" s="20"/>
      <c r="AF89" s="21"/>
      <c r="AG89" s="21"/>
      <c r="AH89" s="21"/>
      <c r="AI89" s="21"/>
    </row>
    <row r="90" spans="2:35">
      <c r="B90" s="16"/>
      <c r="C90" s="202" t="s">
        <v>35</v>
      </c>
      <c r="D90" s="202"/>
      <c r="E90" s="202"/>
      <c r="F90" s="202"/>
      <c r="G90" s="202"/>
      <c r="H90" s="245" t="s">
        <v>77</v>
      </c>
      <c r="I90" s="245"/>
      <c r="J90" s="245"/>
      <c r="K90" s="245"/>
      <c r="L90" s="245"/>
      <c r="M90" s="245"/>
      <c r="N90" s="245"/>
      <c r="O90" s="245"/>
      <c r="P90" s="245"/>
      <c r="Q90" s="245"/>
      <c r="R90" s="245"/>
      <c r="S90" s="245"/>
      <c r="T90" s="245"/>
      <c r="U90" s="245"/>
      <c r="V90" s="245"/>
      <c r="W90" s="245"/>
      <c r="X90" s="245"/>
      <c r="Y90" s="245"/>
      <c r="Z90" s="19"/>
      <c r="AA90" s="15" t="s">
        <v>292</v>
      </c>
      <c r="AC90" s="15" t="s">
        <v>78</v>
      </c>
      <c r="AE90" s="20"/>
      <c r="AF90" s="21"/>
      <c r="AG90" s="21"/>
      <c r="AH90" s="21"/>
      <c r="AI90" s="21"/>
    </row>
    <row r="91" spans="2:35">
      <c r="B91" s="16"/>
      <c r="C91" s="202" t="s">
        <v>296</v>
      </c>
      <c r="D91" s="202"/>
      <c r="E91" s="202"/>
      <c r="F91" s="202"/>
      <c r="G91" s="202"/>
      <c r="H91" s="229" t="s">
        <v>297</v>
      </c>
      <c r="I91" s="229"/>
      <c r="J91" s="229"/>
      <c r="K91" s="229"/>
      <c r="L91" s="229"/>
      <c r="M91" s="229"/>
      <c r="N91" s="229"/>
      <c r="O91" s="229"/>
      <c r="P91" s="229"/>
      <c r="Q91" s="229"/>
      <c r="R91" s="229"/>
      <c r="S91" s="229"/>
      <c r="T91" s="229"/>
      <c r="U91" s="229"/>
      <c r="V91" s="229"/>
      <c r="W91" s="229"/>
      <c r="X91" s="229"/>
      <c r="Y91" s="229"/>
      <c r="Z91" s="19"/>
      <c r="AC91" s="19"/>
      <c r="AD91" s="19"/>
      <c r="AE91" s="20"/>
      <c r="AF91" s="21"/>
      <c r="AG91" s="21"/>
      <c r="AH91" s="21"/>
      <c r="AI91" s="21"/>
    </row>
    <row r="92" spans="2:35">
      <c r="B92" s="16"/>
      <c r="C92" s="202" t="s">
        <v>298</v>
      </c>
      <c r="D92" s="202"/>
      <c r="E92" s="202"/>
      <c r="F92" s="202"/>
      <c r="G92" s="202"/>
      <c r="H92" s="229" t="s">
        <v>79</v>
      </c>
      <c r="I92" s="229"/>
      <c r="J92" s="229"/>
      <c r="K92" s="229"/>
      <c r="L92" s="229"/>
      <c r="M92" s="229"/>
      <c r="N92" s="229"/>
      <c r="O92" s="229"/>
      <c r="P92" s="229"/>
      <c r="Q92" s="229"/>
      <c r="R92" s="229"/>
      <c r="S92" s="229"/>
      <c r="T92" s="229"/>
      <c r="U92" s="229"/>
      <c r="V92" s="229"/>
      <c r="W92" s="229"/>
      <c r="X92" s="229"/>
      <c r="Y92" s="229"/>
      <c r="Z92" s="19"/>
      <c r="AC92" s="19"/>
      <c r="AD92" s="19"/>
      <c r="AE92" s="20"/>
      <c r="AF92" s="21"/>
      <c r="AG92" s="21"/>
      <c r="AH92" s="21"/>
      <c r="AI92" s="21"/>
    </row>
    <row r="93" spans="2:35">
      <c r="B93" s="16"/>
      <c r="C93" s="202" t="s">
        <v>36</v>
      </c>
      <c r="D93" s="202"/>
      <c r="E93" s="202"/>
      <c r="F93" s="202"/>
      <c r="G93" s="202"/>
      <c r="H93" s="229" t="s">
        <v>299</v>
      </c>
      <c r="I93" s="229"/>
      <c r="J93" s="229"/>
      <c r="K93" s="229"/>
      <c r="L93" s="229"/>
      <c r="M93" s="229"/>
      <c r="N93" s="229"/>
      <c r="O93" s="229"/>
      <c r="P93" s="229"/>
      <c r="Q93" s="229"/>
      <c r="R93" s="229"/>
      <c r="S93" s="229"/>
      <c r="T93" s="229"/>
      <c r="U93" s="229"/>
      <c r="V93" s="229"/>
      <c r="W93" s="229"/>
      <c r="X93" s="229"/>
      <c r="Y93" s="229"/>
      <c r="Z93" s="19"/>
      <c r="AC93" s="19"/>
      <c r="AD93" s="19"/>
      <c r="AE93" s="20"/>
      <c r="AF93" s="21"/>
      <c r="AG93" s="21"/>
      <c r="AH93" s="21"/>
      <c r="AI93" s="21"/>
    </row>
    <row r="94" spans="2:35">
      <c r="B94" s="16"/>
      <c r="C94" s="202" t="s">
        <v>300</v>
      </c>
      <c r="D94" s="202"/>
      <c r="E94" s="202"/>
      <c r="F94" s="202"/>
      <c r="G94" s="202"/>
      <c r="H94" s="270" t="s">
        <v>301</v>
      </c>
      <c r="I94" s="271"/>
      <c r="J94" s="271"/>
      <c r="K94" s="271"/>
      <c r="L94" s="271"/>
      <c r="M94" s="271"/>
      <c r="N94" s="271"/>
      <c r="O94" s="271"/>
      <c r="P94" s="271"/>
      <c r="Q94" s="271"/>
      <c r="R94" s="271"/>
      <c r="S94" s="271"/>
      <c r="T94" s="271"/>
      <c r="U94" s="271"/>
      <c r="V94" s="271"/>
      <c r="W94" s="271"/>
      <c r="X94" s="271"/>
      <c r="Y94" s="272"/>
      <c r="Z94" s="19"/>
      <c r="AC94" s="19"/>
      <c r="AD94" s="19"/>
      <c r="AE94" s="20"/>
      <c r="AF94" s="21"/>
      <c r="AG94" s="21"/>
      <c r="AH94" s="21"/>
      <c r="AI94" s="21"/>
    </row>
    <row r="95" spans="2:35">
      <c r="B95" s="16"/>
      <c r="C95" s="19"/>
      <c r="D95" s="19"/>
      <c r="E95" s="19"/>
      <c r="F95" s="19"/>
      <c r="G95" s="19"/>
      <c r="H95" s="22"/>
      <c r="I95" s="22"/>
      <c r="J95" s="22"/>
      <c r="K95" s="22"/>
      <c r="L95" s="22"/>
      <c r="M95" s="22"/>
      <c r="N95" s="22"/>
      <c r="O95" s="22"/>
      <c r="P95" s="22"/>
      <c r="Q95" s="22"/>
      <c r="R95" s="22"/>
      <c r="S95" s="22"/>
      <c r="T95" s="22"/>
      <c r="U95" s="22"/>
      <c r="V95" s="22"/>
      <c r="W95" s="22"/>
      <c r="X95" s="22"/>
      <c r="Y95" s="22"/>
      <c r="Z95" s="19"/>
      <c r="AA95" s="19"/>
      <c r="AB95" s="19"/>
      <c r="AC95" s="19"/>
      <c r="AD95" s="19"/>
      <c r="AE95" s="20"/>
      <c r="AF95" s="21"/>
      <c r="AG95" s="21"/>
      <c r="AH95" s="21"/>
      <c r="AI95" s="21"/>
    </row>
    <row r="96" spans="2:35">
      <c r="B96" s="16"/>
      <c r="C96" s="202" t="s">
        <v>37</v>
      </c>
      <c r="D96" s="202"/>
      <c r="E96" s="202"/>
      <c r="F96" s="202"/>
      <c r="G96" s="202"/>
      <c r="H96" s="230" t="s">
        <v>302</v>
      </c>
      <c r="I96" s="230"/>
      <c r="J96" s="230"/>
      <c r="K96" s="230"/>
      <c r="L96" s="230"/>
      <c r="M96" s="230"/>
      <c r="N96" s="230"/>
      <c r="O96" s="230"/>
      <c r="P96" s="230"/>
      <c r="Q96" s="230"/>
      <c r="R96" s="230"/>
      <c r="S96" s="230"/>
      <c r="T96" s="230"/>
      <c r="U96" s="230"/>
      <c r="V96" s="230"/>
      <c r="W96" s="230"/>
      <c r="X96" s="230"/>
      <c r="Y96" s="230"/>
      <c r="Z96" s="19"/>
      <c r="AA96" s="19"/>
      <c r="AB96" s="19"/>
      <c r="AC96" s="19"/>
      <c r="AD96" s="19"/>
      <c r="AE96" s="20"/>
      <c r="AF96" s="21"/>
      <c r="AG96" s="21"/>
      <c r="AH96" s="21"/>
      <c r="AI96" s="21"/>
    </row>
    <row r="97" spans="1:53">
      <c r="B97" s="16"/>
      <c r="C97" s="202" t="s">
        <v>38</v>
      </c>
      <c r="D97" s="202"/>
      <c r="E97" s="202"/>
      <c r="F97" s="202"/>
      <c r="G97" s="202"/>
      <c r="H97" s="230" t="s">
        <v>303</v>
      </c>
      <c r="I97" s="230"/>
      <c r="J97" s="230"/>
      <c r="K97" s="230"/>
      <c r="L97" s="230"/>
      <c r="M97" s="230"/>
      <c r="N97" s="230"/>
      <c r="O97" s="230"/>
      <c r="P97" s="230"/>
      <c r="Q97" s="230"/>
      <c r="R97" s="230"/>
      <c r="S97" s="230"/>
      <c r="T97" s="230"/>
      <c r="U97" s="230"/>
      <c r="V97" s="230"/>
      <c r="W97" s="230"/>
      <c r="X97" s="230"/>
      <c r="Y97" s="230"/>
      <c r="Z97" s="19"/>
      <c r="AA97" s="19"/>
      <c r="AB97" s="19"/>
      <c r="AC97" s="19"/>
      <c r="AD97" s="19"/>
      <c r="AE97" s="20"/>
      <c r="AF97" s="21"/>
      <c r="AG97" s="21"/>
      <c r="AH97" s="21"/>
      <c r="AI97" s="21"/>
    </row>
    <row r="98" spans="1:53">
      <c r="B98" s="23"/>
      <c r="C98" s="21"/>
      <c r="D98" s="21"/>
      <c r="E98" s="21"/>
      <c r="F98" s="21"/>
      <c r="G98" s="24"/>
      <c r="H98" s="24"/>
      <c r="I98" s="24"/>
      <c r="J98" s="24"/>
      <c r="K98" s="24"/>
      <c r="L98" s="24"/>
      <c r="M98" s="24"/>
      <c r="N98" s="24"/>
      <c r="O98" s="24"/>
      <c r="P98" s="24"/>
      <c r="Q98" s="24"/>
      <c r="R98" s="24"/>
      <c r="S98" s="24"/>
      <c r="T98" s="24"/>
      <c r="U98" s="24"/>
      <c r="V98" s="24"/>
      <c r="W98" s="24"/>
      <c r="X98" s="24"/>
      <c r="Y98" s="19"/>
      <c r="Z98" s="19"/>
      <c r="AA98" s="19"/>
      <c r="AB98" s="19"/>
      <c r="AC98" s="19"/>
      <c r="AD98" s="20"/>
      <c r="AE98" s="21"/>
      <c r="AF98" s="21"/>
      <c r="AG98" s="21"/>
      <c r="AH98" s="21"/>
      <c r="AI98" s="21"/>
      <c r="AJ98" s="21"/>
      <c r="AK98" s="21"/>
      <c r="AL98" s="21"/>
      <c r="AM98" s="21"/>
      <c r="AN98" s="21"/>
      <c r="AO98" s="21"/>
      <c r="AP98" s="21"/>
      <c r="AQ98" s="21"/>
      <c r="AR98" s="21"/>
      <c r="AS98" s="21"/>
      <c r="AT98" s="21"/>
      <c r="AU98" s="21"/>
      <c r="AV98" s="21"/>
      <c r="AW98" s="21"/>
    </row>
    <row r="99" spans="1:53">
      <c r="A99" s="15" t="s">
        <v>80</v>
      </c>
      <c r="B99" s="23"/>
      <c r="C99" s="21"/>
      <c r="D99" s="21"/>
      <c r="E99" s="21"/>
      <c r="F99" s="21"/>
      <c r="G99" s="24"/>
      <c r="H99" s="24"/>
      <c r="I99" s="24"/>
      <c r="J99" s="24"/>
      <c r="K99" s="24"/>
      <c r="L99" s="24"/>
      <c r="M99" s="24"/>
      <c r="N99" s="24"/>
      <c r="O99" s="24"/>
      <c r="P99" s="24"/>
      <c r="Q99" s="24"/>
      <c r="R99" s="24"/>
      <c r="S99" s="24"/>
      <c r="T99" s="24"/>
      <c r="U99" s="24"/>
      <c r="V99" s="24"/>
      <c r="W99" s="24"/>
      <c r="X99" s="24"/>
      <c r="Y99" s="19"/>
      <c r="Z99" s="19"/>
      <c r="AA99" s="19"/>
      <c r="AB99" s="19"/>
      <c r="AC99" s="19"/>
      <c r="AD99" s="20"/>
      <c r="AE99" s="21"/>
      <c r="AF99" s="21"/>
      <c r="AG99" s="21"/>
      <c r="AH99" s="21"/>
      <c r="AI99" s="21"/>
      <c r="AJ99" s="21"/>
      <c r="AK99" s="21"/>
      <c r="AL99" s="21"/>
      <c r="AM99" s="21"/>
      <c r="AN99" s="21"/>
      <c r="AO99" s="21"/>
      <c r="AP99" s="21"/>
      <c r="AQ99" s="21"/>
      <c r="AR99" s="21"/>
      <c r="AS99" s="21"/>
      <c r="AT99" s="21"/>
      <c r="AU99" s="21"/>
      <c r="AV99" s="21"/>
      <c r="AW99" s="21"/>
    </row>
    <row r="100" spans="1:53">
      <c r="B100" s="17" t="s">
        <v>291</v>
      </c>
      <c r="C100" s="21" t="s">
        <v>81</v>
      </c>
      <c r="D100" s="21"/>
      <c r="E100" s="21"/>
      <c r="F100" s="21"/>
      <c r="G100" s="24"/>
      <c r="H100" s="24"/>
      <c r="I100" s="24"/>
      <c r="J100" s="24"/>
      <c r="K100" s="24"/>
      <c r="L100" s="24"/>
      <c r="M100" s="24"/>
      <c r="N100" s="24"/>
      <c r="O100" s="24"/>
      <c r="P100" s="24"/>
      <c r="Q100" s="24"/>
      <c r="R100" s="24"/>
      <c r="S100" s="24"/>
      <c r="T100" s="24"/>
      <c r="U100" s="24"/>
      <c r="V100" s="24"/>
      <c r="W100" s="24"/>
      <c r="X100" s="24"/>
      <c r="Y100" s="19"/>
      <c r="Z100" s="19"/>
      <c r="AA100" s="19"/>
      <c r="AB100" s="19"/>
      <c r="AC100" s="19"/>
      <c r="AD100" s="20"/>
      <c r="AE100" s="21"/>
      <c r="AF100" s="21"/>
      <c r="AG100" s="21"/>
      <c r="AH100" s="21"/>
      <c r="AI100" s="21"/>
      <c r="AJ100" s="21"/>
      <c r="AK100" s="21"/>
      <c r="AL100" s="21"/>
      <c r="AM100" s="21"/>
      <c r="AN100" s="21"/>
      <c r="AO100" s="21"/>
      <c r="AP100" s="21"/>
      <c r="AQ100" s="21"/>
      <c r="AR100" s="21"/>
      <c r="AS100" s="21"/>
      <c r="AT100" s="21"/>
      <c r="AU100" s="21"/>
      <c r="AV100" s="21"/>
      <c r="AW100" s="21"/>
    </row>
    <row r="101" spans="1:53">
      <c r="C101" s="21" t="s">
        <v>82</v>
      </c>
      <c r="D101" s="21"/>
      <c r="E101" s="21"/>
      <c r="F101" s="21"/>
      <c r="G101" s="24"/>
      <c r="H101" s="24"/>
      <c r="I101" s="24"/>
      <c r="J101" s="24"/>
      <c r="K101" s="24"/>
      <c r="L101" s="24"/>
      <c r="M101" s="24"/>
      <c r="N101" s="24"/>
      <c r="O101" s="24"/>
      <c r="P101" s="24"/>
      <c r="Q101" s="24"/>
      <c r="R101" s="24"/>
      <c r="S101" s="24"/>
      <c r="T101" s="24"/>
      <c r="U101" s="24"/>
      <c r="V101" s="24"/>
      <c r="W101" s="24"/>
      <c r="X101" s="24"/>
      <c r="Y101" s="19"/>
      <c r="Z101" s="19"/>
      <c r="AA101" s="19"/>
      <c r="AB101" s="19"/>
      <c r="AC101" s="19"/>
      <c r="AD101" s="20"/>
      <c r="AE101" s="21"/>
      <c r="AF101" s="21"/>
      <c r="AG101" s="21"/>
      <c r="AH101" s="21"/>
      <c r="AI101" s="21"/>
      <c r="AJ101" s="21"/>
      <c r="AK101" s="21"/>
      <c r="AL101" s="21"/>
      <c r="AM101" s="21"/>
      <c r="AN101" s="21"/>
      <c r="AO101" s="21"/>
      <c r="AP101" s="21"/>
      <c r="AQ101" s="21"/>
      <c r="AR101" s="21"/>
      <c r="AS101" s="21"/>
      <c r="AT101" s="21"/>
      <c r="AU101" s="21"/>
      <c r="AV101" s="21"/>
      <c r="AW101" s="21"/>
    </row>
    <row r="102" spans="1:53">
      <c r="B102" s="16"/>
      <c r="C102" s="21" t="s">
        <v>83</v>
      </c>
      <c r="D102" s="21"/>
      <c r="E102" s="21"/>
      <c r="F102" s="21"/>
      <c r="G102" s="24"/>
      <c r="H102" s="24"/>
      <c r="I102" s="24"/>
      <c r="J102" s="24"/>
      <c r="K102" s="24"/>
      <c r="L102" s="24"/>
      <c r="M102" s="24"/>
      <c r="N102" s="24"/>
      <c r="O102" s="24"/>
      <c r="P102" s="24"/>
      <c r="Q102" s="24"/>
      <c r="R102" s="24"/>
      <c r="S102" s="24"/>
      <c r="T102" s="24"/>
      <c r="U102" s="24"/>
      <c r="V102" s="24"/>
      <c r="W102" s="24"/>
      <c r="X102" s="24"/>
      <c r="Y102" s="19"/>
      <c r="Z102" s="19"/>
      <c r="AA102" s="19"/>
      <c r="AB102" s="19"/>
      <c r="AC102" s="19"/>
      <c r="AD102" s="20"/>
      <c r="AE102" s="21"/>
      <c r="AF102" s="21"/>
      <c r="AG102" s="21"/>
      <c r="AH102" s="21"/>
      <c r="AI102" s="21"/>
      <c r="AJ102" s="21"/>
      <c r="AK102" s="21"/>
      <c r="AL102" s="21"/>
      <c r="AM102" s="21"/>
      <c r="AN102" s="21"/>
      <c r="AO102" s="21"/>
      <c r="AP102" s="21"/>
      <c r="AQ102" s="21"/>
      <c r="AR102" s="21"/>
      <c r="AS102" s="21"/>
      <c r="AT102" s="21"/>
      <c r="AU102" s="21"/>
      <c r="AV102" s="21"/>
      <c r="AW102" s="21"/>
    </row>
    <row r="103" spans="1:53">
      <c r="D103" s="21"/>
      <c r="E103" s="21"/>
      <c r="F103" s="21"/>
      <c r="G103" s="24"/>
      <c r="H103" s="24"/>
      <c r="I103" s="24"/>
      <c r="J103" s="24"/>
      <c r="K103" s="24"/>
      <c r="L103" s="24"/>
      <c r="M103" s="24"/>
      <c r="N103" s="24"/>
      <c r="O103" s="24"/>
      <c r="P103" s="24"/>
      <c r="Q103" s="24"/>
      <c r="R103" s="24"/>
      <c r="S103" s="24"/>
      <c r="T103" s="24"/>
      <c r="U103" s="24"/>
      <c r="V103" s="24"/>
      <c r="W103" s="24"/>
      <c r="X103" s="24"/>
      <c r="Y103" s="19"/>
      <c r="Z103" s="19"/>
      <c r="AA103" s="19"/>
      <c r="AB103" s="19"/>
      <c r="AC103" s="19"/>
      <c r="AD103" s="20"/>
      <c r="AE103" s="21"/>
      <c r="AF103" s="21"/>
      <c r="AG103" s="21"/>
      <c r="AH103" s="21"/>
      <c r="AI103" s="21"/>
      <c r="AJ103" s="21"/>
      <c r="AK103" s="21"/>
      <c r="AL103" s="21"/>
      <c r="AM103" s="21"/>
      <c r="AN103" s="21"/>
      <c r="AO103" s="21"/>
      <c r="AP103" s="21"/>
      <c r="AQ103" s="21"/>
      <c r="AR103" s="21"/>
      <c r="AS103" s="21"/>
      <c r="AT103" s="21"/>
      <c r="AU103" s="21"/>
      <c r="AV103" s="21"/>
      <c r="AW103" s="21"/>
    </row>
    <row r="104" spans="1:53">
      <c r="B104" s="16" t="s">
        <v>304</v>
      </c>
      <c r="C104" s="21" t="s">
        <v>305</v>
      </c>
      <c r="D104" s="21"/>
      <c r="E104" s="21"/>
      <c r="F104" s="21"/>
      <c r="G104" s="24"/>
      <c r="H104" s="24"/>
      <c r="I104" s="24"/>
      <c r="J104" s="24"/>
      <c r="K104" s="24"/>
      <c r="L104" s="24"/>
      <c r="M104" s="24"/>
      <c r="N104" s="24"/>
      <c r="O104" s="24"/>
      <c r="P104" s="15" t="s">
        <v>292</v>
      </c>
      <c r="Q104" s="24"/>
      <c r="R104" s="25" t="s">
        <v>84</v>
      </c>
      <c r="S104" s="24"/>
      <c r="T104" s="24"/>
      <c r="U104" s="24"/>
      <c r="V104" s="24"/>
      <c r="W104" s="24"/>
      <c r="X104" s="24"/>
      <c r="Y104" s="19"/>
      <c r="Z104" s="19"/>
      <c r="AA104" s="19"/>
      <c r="AB104" s="19"/>
      <c r="AC104" s="19"/>
      <c r="AD104" s="20"/>
      <c r="AE104" s="21"/>
      <c r="AF104" s="21"/>
      <c r="AG104" s="21"/>
      <c r="AH104" s="21"/>
      <c r="AI104" s="21"/>
      <c r="AJ104" s="21"/>
      <c r="AK104" s="21"/>
      <c r="AL104" s="21"/>
      <c r="AM104" s="21"/>
      <c r="AN104" s="21"/>
      <c r="AO104" s="21"/>
      <c r="AP104" s="21"/>
      <c r="AQ104" s="21"/>
      <c r="AR104" s="21"/>
      <c r="AS104" s="21"/>
      <c r="AT104" s="21"/>
      <c r="AU104" s="21"/>
      <c r="AV104" s="21"/>
      <c r="AW104" s="21"/>
    </row>
    <row r="105" spans="1:53">
      <c r="B105" s="16" t="s">
        <v>304</v>
      </c>
      <c r="C105" s="21" t="s">
        <v>306</v>
      </c>
      <c r="D105" s="21"/>
      <c r="E105" s="21"/>
      <c r="F105" s="21"/>
      <c r="G105" s="24"/>
      <c r="H105" s="24"/>
      <c r="I105" s="24"/>
      <c r="J105" s="24"/>
      <c r="K105" s="24"/>
      <c r="L105" s="24"/>
      <c r="M105" s="24"/>
      <c r="N105" s="24"/>
      <c r="O105" s="24"/>
      <c r="P105" s="15" t="s">
        <v>292</v>
      </c>
      <c r="Q105" s="24"/>
      <c r="R105" s="25" t="s">
        <v>206</v>
      </c>
      <c r="S105" s="24"/>
      <c r="T105" s="24"/>
      <c r="U105" s="24"/>
      <c r="V105" s="24"/>
      <c r="W105" s="24"/>
      <c r="X105" s="24"/>
      <c r="Y105" s="19"/>
      <c r="Z105" s="19"/>
      <c r="AA105" s="19"/>
      <c r="AB105" s="19"/>
      <c r="AC105" s="19"/>
      <c r="AD105" s="20"/>
      <c r="AE105" s="21"/>
      <c r="AF105" s="21"/>
      <c r="AG105" s="21"/>
      <c r="AH105" s="21"/>
      <c r="AI105" s="21"/>
      <c r="AJ105" s="21"/>
      <c r="AK105" s="21"/>
      <c r="AL105" s="21"/>
      <c r="AM105" s="21"/>
      <c r="AN105" s="21"/>
      <c r="AO105" s="21"/>
      <c r="AP105" s="21"/>
      <c r="AQ105" s="21"/>
      <c r="AR105" s="21"/>
      <c r="AS105" s="21"/>
      <c r="AT105" s="21"/>
      <c r="AU105" s="21"/>
      <c r="AV105" s="21"/>
      <c r="AW105" s="21"/>
    </row>
    <row r="106" spans="1:53">
      <c r="B106" s="16" t="s">
        <v>304</v>
      </c>
      <c r="C106" s="21" t="s">
        <v>85</v>
      </c>
      <c r="D106" s="21"/>
      <c r="E106" s="21"/>
      <c r="F106" s="21"/>
      <c r="G106" s="24"/>
      <c r="H106" s="24"/>
      <c r="I106" s="24"/>
      <c r="J106" s="24"/>
      <c r="K106" s="24"/>
      <c r="L106" s="24"/>
      <c r="M106" s="24"/>
      <c r="N106" s="24"/>
      <c r="O106" s="24"/>
      <c r="P106" s="15" t="s">
        <v>292</v>
      </c>
      <c r="Q106" s="24"/>
      <c r="R106" s="21" t="s">
        <v>86</v>
      </c>
      <c r="S106" s="24"/>
      <c r="T106" s="24"/>
      <c r="U106" s="24"/>
      <c r="V106" s="24"/>
      <c r="W106" s="24"/>
      <c r="X106" s="24"/>
      <c r="Y106" s="19"/>
      <c r="Z106" s="19"/>
      <c r="AA106" s="19"/>
      <c r="AB106" s="19"/>
      <c r="AC106" s="19"/>
      <c r="AD106" s="20"/>
      <c r="AE106" s="21"/>
      <c r="AF106" s="21"/>
      <c r="AG106" s="21"/>
      <c r="AH106" s="21"/>
      <c r="AI106" s="21"/>
      <c r="AJ106" s="21"/>
      <c r="AK106" s="21"/>
      <c r="AL106" s="21"/>
      <c r="AM106" s="21"/>
      <c r="AN106" s="21"/>
      <c r="AO106" s="21"/>
      <c r="AP106" s="21"/>
      <c r="AQ106" s="21"/>
      <c r="AR106" s="21"/>
      <c r="AS106" s="21"/>
      <c r="AT106" s="21"/>
      <c r="AU106" s="21"/>
      <c r="AV106" s="21"/>
      <c r="AW106" s="21"/>
    </row>
    <row r="107" spans="1:53">
      <c r="B107" s="16"/>
      <c r="C107" s="21"/>
      <c r="D107" s="21"/>
      <c r="E107" s="21"/>
      <c r="F107" s="21"/>
      <c r="G107" s="24"/>
      <c r="H107" s="24"/>
      <c r="I107" s="24"/>
      <c r="J107" s="24"/>
      <c r="K107" s="24"/>
      <c r="L107" s="24"/>
      <c r="M107" s="24"/>
      <c r="N107" s="24"/>
      <c r="O107" s="24"/>
      <c r="Q107" s="24"/>
      <c r="R107" s="21" t="s">
        <v>307</v>
      </c>
      <c r="S107" s="24"/>
      <c r="T107" s="24"/>
      <c r="U107" s="24"/>
      <c r="V107" s="24"/>
      <c r="W107" s="24"/>
      <c r="X107" s="24"/>
      <c r="Y107" s="19"/>
      <c r="Z107" s="19"/>
      <c r="AA107" s="19"/>
      <c r="AB107" s="19"/>
      <c r="AC107" s="19"/>
      <c r="AD107" s="20"/>
      <c r="AE107" s="21"/>
      <c r="AF107" s="21"/>
      <c r="AG107" s="21"/>
      <c r="AH107" s="21"/>
      <c r="AI107" s="21"/>
      <c r="AJ107" s="21"/>
      <c r="AK107" s="21"/>
      <c r="AL107" s="21"/>
      <c r="AM107" s="21"/>
      <c r="AN107" s="21"/>
      <c r="AO107" s="21"/>
      <c r="AP107" s="21"/>
      <c r="AQ107" s="21"/>
      <c r="AR107" s="21"/>
      <c r="AS107" s="21"/>
      <c r="AT107" s="21"/>
      <c r="AU107" s="21"/>
      <c r="AV107" s="21"/>
      <c r="AW107" s="21"/>
    </row>
    <row r="108" spans="1:53">
      <c r="B108" s="16"/>
      <c r="C108" s="21"/>
      <c r="D108" s="21"/>
      <c r="E108" s="21"/>
      <c r="F108" s="21"/>
      <c r="G108" s="24"/>
      <c r="H108" s="24"/>
      <c r="I108" s="24"/>
      <c r="J108" s="24"/>
      <c r="K108" s="24"/>
      <c r="L108" s="24"/>
      <c r="M108" s="24"/>
      <c r="N108" s="24"/>
      <c r="O108" s="24"/>
      <c r="Q108" s="24"/>
      <c r="S108" s="21" t="s">
        <v>87</v>
      </c>
      <c r="T108" s="24"/>
      <c r="U108" s="24"/>
      <c r="V108" s="24"/>
      <c r="W108" s="24"/>
      <c r="X108" s="24"/>
      <c r="Y108" s="19"/>
      <c r="Z108" s="19"/>
      <c r="AA108" s="19"/>
      <c r="AB108" s="19"/>
      <c r="AC108" s="19"/>
      <c r="AD108" s="20"/>
      <c r="AE108" s="21"/>
      <c r="AF108" s="21"/>
      <c r="AG108" s="21"/>
      <c r="AH108" s="21"/>
      <c r="AI108" s="21"/>
      <c r="AJ108" s="21"/>
      <c r="AK108" s="21"/>
      <c r="AL108" s="21"/>
      <c r="AM108" s="21"/>
      <c r="AN108" s="21"/>
      <c r="AO108" s="21"/>
      <c r="AP108" s="21"/>
      <c r="AQ108" s="21"/>
      <c r="AR108" s="21"/>
      <c r="AS108" s="21"/>
      <c r="AT108" s="21"/>
      <c r="AU108" s="21"/>
      <c r="AV108" s="21"/>
      <c r="AW108" s="21"/>
    </row>
    <row r="109" spans="1:53">
      <c r="B109" s="16" t="s">
        <v>304</v>
      </c>
      <c r="C109" s="21" t="s">
        <v>88</v>
      </c>
      <c r="D109" s="21"/>
      <c r="E109" s="21"/>
      <c r="F109" s="21"/>
      <c r="G109" s="24"/>
      <c r="H109" s="24"/>
      <c r="I109" s="24"/>
      <c r="J109" s="24"/>
      <c r="K109" s="24"/>
      <c r="L109" s="24"/>
      <c r="M109" s="24"/>
      <c r="N109" s="24"/>
      <c r="O109" s="24"/>
      <c r="P109" s="15" t="s">
        <v>292</v>
      </c>
      <c r="Q109" s="24"/>
      <c r="R109" s="25" t="s">
        <v>89</v>
      </c>
      <c r="S109" s="24"/>
      <c r="T109" s="24"/>
      <c r="U109" s="24"/>
      <c r="V109" s="24"/>
      <c r="W109" s="24"/>
      <c r="X109" s="24"/>
      <c r="Y109" s="19"/>
      <c r="Z109" s="19"/>
      <c r="AA109" s="19"/>
      <c r="AB109" s="19"/>
      <c r="AC109" s="19"/>
      <c r="AD109" s="20"/>
      <c r="AE109" s="21"/>
      <c r="AF109" s="21"/>
      <c r="AG109" s="21"/>
      <c r="AH109" s="21"/>
      <c r="AI109" s="21"/>
      <c r="AJ109" s="21"/>
      <c r="AK109" s="21"/>
      <c r="AL109" s="21"/>
      <c r="AM109" s="21"/>
      <c r="AN109" s="21"/>
      <c r="AO109" s="21"/>
      <c r="AP109" s="21"/>
      <c r="AQ109" s="21"/>
      <c r="AR109" s="21"/>
      <c r="AS109" s="21"/>
      <c r="AT109" s="21"/>
      <c r="AU109" s="21"/>
      <c r="AV109" s="21"/>
      <c r="AW109" s="21"/>
    </row>
    <row r="110" spans="1:53">
      <c r="B110" s="16"/>
      <c r="C110" s="21"/>
      <c r="D110" s="21"/>
      <c r="E110" s="21"/>
      <c r="F110" s="21"/>
      <c r="G110" s="24"/>
      <c r="H110" s="24"/>
      <c r="I110" s="24"/>
      <c r="J110" s="24"/>
      <c r="K110" s="24"/>
      <c r="L110" s="24"/>
      <c r="M110" s="24"/>
      <c r="N110" s="24"/>
      <c r="O110" s="24"/>
      <c r="Q110" s="24"/>
      <c r="S110" s="25" t="s">
        <v>90</v>
      </c>
      <c r="T110" s="24"/>
      <c r="U110" s="24"/>
      <c r="V110" s="24"/>
      <c r="W110" s="24"/>
      <c r="X110" s="24"/>
      <c r="Y110" s="19"/>
      <c r="Z110" s="19"/>
      <c r="AA110" s="19"/>
      <c r="AB110" s="19"/>
      <c r="AC110" s="19"/>
      <c r="AD110" s="20"/>
      <c r="AE110" s="21"/>
      <c r="AF110" s="21"/>
      <c r="AG110" s="21"/>
      <c r="AH110" s="21"/>
      <c r="AI110" s="21"/>
      <c r="AJ110" s="21"/>
      <c r="AK110" s="21"/>
      <c r="AL110" s="21"/>
      <c r="AM110" s="21"/>
      <c r="AN110" s="21"/>
      <c r="AO110" s="21"/>
      <c r="AP110" s="21"/>
      <c r="AQ110" s="21"/>
      <c r="AR110" s="21"/>
      <c r="AS110" s="21"/>
      <c r="AT110" s="21"/>
      <c r="AU110" s="21"/>
      <c r="AV110" s="21"/>
      <c r="AW110" s="21"/>
    </row>
    <row r="111" spans="1:53" s="29" customFormat="1">
      <c r="B111" s="26" t="s">
        <v>304</v>
      </c>
      <c r="C111" s="27" t="s">
        <v>91</v>
      </c>
      <c r="D111" s="27"/>
      <c r="E111" s="27"/>
      <c r="F111" s="27"/>
      <c r="G111" s="28"/>
      <c r="H111" s="28"/>
      <c r="I111" s="28"/>
      <c r="J111" s="28"/>
      <c r="K111" s="28"/>
      <c r="L111" s="28"/>
      <c r="M111" s="28"/>
      <c r="N111" s="28"/>
      <c r="O111" s="28"/>
      <c r="P111" s="29" t="s">
        <v>292</v>
      </c>
      <c r="Q111" s="28"/>
      <c r="R111" s="30" t="s">
        <v>92</v>
      </c>
      <c r="S111" s="28"/>
      <c r="T111" s="28"/>
      <c r="U111" s="28"/>
      <c r="V111" s="28"/>
      <c r="W111" s="28"/>
      <c r="X111" s="28"/>
      <c r="Y111" s="31"/>
      <c r="Z111" s="31"/>
      <c r="AA111" s="31"/>
      <c r="AB111" s="31"/>
      <c r="AC111" s="31"/>
      <c r="AD111" s="32"/>
      <c r="AE111" s="27"/>
      <c r="AF111" s="27"/>
      <c r="AG111" s="27"/>
      <c r="AH111" s="27"/>
      <c r="AI111" s="27"/>
      <c r="AJ111" s="27"/>
      <c r="AK111" s="27"/>
      <c r="AL111" s="27"/>
      <c r="AM111" s="27"/>
      <c r="AN111" s="27"/>
      <c r="AO111" s="27"/>
      <c r="AP111" s="27"/>
      <c r="AQ111" s="27"/>
      <c r="AR111" s="27"/>
      <c r="AS111" s="27"/>
      <c r="AT111" s="27"/>
      <c r="AU111" s="27"/>
      <c r="AV111" s="27"/>
      <c r="AW111" s="27"/>
      <c r="AZ111" s="15"/>
      <c r="BA111" s="15"/>
    </row>
    <row r="112" spans="1:53">
      <c r="B112" s="16" t="s">
        <v>304</v>
      </c>
      <c r="C112" s="21" t="s">
        <v>93</v>
      </c>
      <c r="D112" s="21"/>
      <c r="E112" s="21"/>
      <c r="F112" s="21"/>
      <c r="G112" s="24"/>
      <c r="H112" s="24"/>
      <c r="I112" s="24"/>
      <c r="J112" s="24"/>
      <c r="K112" s="24"/>
      <c r="L112" s="24"/>
      <c r="M112" s="24"/>
      <c r="N112" s="24"/>
      <c r="O112" s="24"/>
      <c r="P112" s="15" t="s">
        <v>292</v>
      </c>
      <c r="Q112" s="24"/>
      <c r="R112" s="25" t="s">
        <v>94</v>
      </c>
      <c r="S112" s="24"/>
      <c r="T112" s="24"/>
      <c r="U112" s="24"/>
      <c r="V112" s="24"/>
      <c r="W112" s="24"/>
      <c r="X112" s="24"/>
      <c r="Y112" s="19"/>
      <c r="Z112" s="19"/>
      <c r="AA112" s="19"/>
      <c r="AB112" s="19"/>
      <c r="AC112" s="19"/>
      <c r="AD112" s="20"/>
      <c r="AE112" s="21"/>
      <c r="AF112" s="21"/>
      <c r="AG112" s="21"/>
      <c r="AH112" s="21"/>
      <c r="AI112" s="21"/>
      <c r="AJ112" s="21"/>
      <c r="AK112" s="21"/>
      <c r="AL112" s="21"/>
      <c r="AM112" s="21"/>
      <c r="AN112" s="21"/>
      <c r="AO112" s="21"/>
      <c r="AP112" s="21"/>
      <c r="AQ112" s="21"/>
      <c r="AR112" s="21"/>
      <c r="AS112" s="21"/>
      <c r="AT112" s="21"/>
      <c r="AU112" s="21"/>
      <c r="AV112" s="21"/>
      <c r="AW112" s="21"/>
    </row>
    <row r="113" spans="3:53">
      <c r="C113" s="21"/>
      <c r="D113" s="21"/>
      <c r="E113" s="21"/>
      <c r="F113" s="21"/>
      <c r="G113" s="24"/>
      <c r="H113" s="24"/>
      <c r="I113" s="24"/>
      <c r="J113" s="24"/>
      <c r="K113" s="24"/>
      <c r="L113" s="24"/>
      <c r="M113" s="24"/>
      <c r="N113" s="24"/>
      <c r="O113" s="24"/>
      <c r="P113" s="24"/>
      <c r="Q113" s="24"/>
      <c r="R113" s="24"/>
      <c r="S113" s="24"/>
      <c r="T113" s="24"/>
      <c r="U113" s="24"/>
      <c r="V113" s="24"/>
      <c r="W113" s="24"/>
      <c r="X113" s="24"/>
      <c r="Y113" s="19"/>
      <c r="Z113" s="19"/>
      <c r="AA113" s="19"/>
      <c r="AB113" s="19"/>
      <c r="AC113" s="19"/>
      <c r="AD113" s="20"/>
      <c r="AE113" s="21"/>
      <c r="AF113" s="21"/>
      <c r="AG113" s="21"/>
      <c r="AH113" s="21"/>
      <c r="AI113" s="21"/>
      <c r="AJ113" s="21"/>
      <c r="AK113" s="21"/>
      <c r="AL113" s="21"/>
      <c r="AM113" s="21"/>
      <c r="AN113" s="21"/>
      <c r="AO113" s="21"/>
      <c r="AP113" s="21"/>
      <c r="AQ113" s="21"/>
      <c r="AR113" s="21"/>
      <c r="AS113" s="21"/>
      <c r="AT113" s="21"/>
      <c r="AU113" s="21"/>
      <c r="AV113" s="21"/>
      <c r="AW113" s="21"/>
    </row>
    <row r="114" spans="3:53">
      <c r="C114" s="15" t="s">
        <v>70</v>
      </c>
    </row>
    <row r="115" spans="3:53">
      <c r="C115" s="189" t="s">
        <v>39</v>
      </c>
      <c r="D115" s="202"/>
      <c r="E115" s="189" t="s">
        <v>40</v>
      </c>
      <c r="F115" s="202"/>
      <c r="G115" s="202"/>
      <c r="H115" s="202"/>
      <c r="I115" s="189" t="s">
        <v>41</v>
      </c>
      <c r="J115" s="202"/>
      <c r="K115" s="202"/>
      <c r="L115" s="202"/>
      <c r="M115" s="197" t="s">
        <v>42</v>
      </c>
      <c r="N115" s="202"/>
      <c r="O115" s="202"/>
      <c r="P115" s="202"/>
      <c r="Q115" s="202"/>
      <c r="R115" s="189" t="s">
        <v>43</v>
      </c>
      <c r="S115" s="189"/>
      <c r="T115" s="189"/>
      <c r="U115" s="189"/>
      <c r="V115" s="189"/>
      <c r="W115" s="189"/>
      <c r="X115" s="189"/>
      <c r="Y115" s="231" t="s">
        <v>44</v>
      </c>
      <c r="Z115" s="232"/>
      <c r="AA115" s="232"/>
      <c r="AB115" s="232"/>
      <c r="AC115" s="232"/>
      <c r="AD115" s="232"/>
      <c r="AE115" s="232"/>
      <c r="AF115" s="232"/>
      <c r="AG115" s="233"/>
      <c r="AH115" s="189" t="s">
        <v>45</v>
      </c>
      <c r="AI115" s="189"/>
      <c r="AJ115" s="189"/>
      <c r="AK115" s="189"/>
      <c r="AL115" s="189"/>
      <c r="AM115" s="189"/>
      <c r="AN115" s="189"/>
      <c r="AO115" s="189"/>
      <c r="AP115" s="189"/>
      <c r="AQ115" s="189" t="s">
        <v>46</v>
      </c>
      <c r="AR115" s="189"/>
      <c r="AS115" s="189" t="s">
        <v>47</v>
      </c>
      <c r="AT115" s="189"/>
      <c r="AU115" s="189"/>
      <c r="AV115" s="189"/>
      <c r="AW115" s="189"/>
      <c r="AX115" s="189"/>
      <c r="AY115" s="189"/>
      <c r="AZ115" s="623" t="s">
        <v>308</v>
      </c>
      <c r="BA115" s="623"/>
    </row>
    <row r="116" spans="3:53">
      <c r="C116" s="189"/>
      <c r="D116" s="202"/>
      <c r="E116" s="189"/>
      <c r="F116" s="202"/>
      <c r="G116" s="202"/>
      <c r="H116" s="202"/>
      <c r="I116" s="189"/>
      <c r="J116" s="202"/>
      <c r="K116" s="202"/>
      <c r="L116" s="202"/>
      <c r="M116" s="197"/>
      <c r="N116" s="202"/>
      <c r="O116" s="202"/>
      <c r="P116" s="202"/>
      <c r="Q116" s="202"/>
      <c r="R116" s="189"/>
      <c r="S116" s="189"/>
      <c r="T116" s="189"/>
      <c r="U116" s="189"/>
      <c r="V116" s="189"/>
      <c r="W116" s="189"/>
      <c r="X116" s="189"/>
      <c r="Y116" s="234"/>
      <c r="Z116" s="235"/>
      <c r="AA116" s="235"/>
      <c r="AB116" s="235"/>
      <c r="AC116" s="235"/>
      <c r="AD116" s="235"/>
      <c r="AE116" s="235"/>
      <c r="AF116" s="235"/>
      <c r="AG116" s="236"/>
      <c r="AH116" s="189"/>
      <c r="AI116" s="189"/>
      <c r="AJ116" s="189"/>
      <c r="AK116" s="189"/>
      <c r="AL116" s="189"/>
      <c r="AM116" s="189"/>
      <c r="AN116" s="189"/>
      <c r="AO116" s="189"/>
      <c r="AP116" s="189"/>
      <c r="AQ116" s="189"/>
      <c r="AR116" s="189"/>
      <c r="AS116" s="189" t="s">
        <v>48</v>
      </c>
      <c r="AT116" s="189"/>
      <c r="AU116" s="189"/>
      <c r="AV116" s="189" t="s">
        <v>49</v>
      </c>
      <c r="AW116" s="189"/>
      <c r="AX116" s="189" t="s">
        <v>50</v>
      </c>
      <c r="AY116" s="189"/>
      <c r="AZ116" s="623"/>
      <c r="BA116" s="623"/>
    </row>
    <row r="117" spans="3:53">
      <c r="C117" s="202"/>
      <c r="D117" s="202"/>
      <c r="E117" s="202"/>
      <c r="F117" s="202"/>
      <c r="G117" s="202"/>
      <c r="H117" s="202"/>
      <c r="I117" s="202"/>
      <c r="J117" s="202"/>
      <c r="K117" s="202"/>
      <c r="L117" s="202"/>
      <c r="M117" s="202"/>
      <c r="N117" s="202"/>
      <c r="O117" s="202"/>
      <c r="P117" s="202"/>
      <c r="Q117" s="202"/>
      <c r="R117" s="189"/>
      <c r="S117" s="189"/>
      <c r="T117" s="189"/>
      <c r="U117" s="189"/>
      <c r="V117" s="189"/>
      <c r="W117" s="189"/>
      <c r="X117" s="189"/>
      <c r="Y117" s="237"/>
      <c r="Z117" s="238"/>
      <c r="AA117" s="238"/>
      <c r="AB117" s="238"/>
      <c r="AC117" s="238"/>
      <c r="AD117" s="238"/>
      <c r="AE117" s="238"/>
      <c r="AF117" s="238"/>
      <c r="AG117" s="239"/>
      <c r="AH117" s="189"/>
      <c r="AI117" s="189"/>
      <c r="AJ117" s="189"/>
      <c r="AK117" s="189"/>
      <c r="AL117" s="189"/>
      <c r="AM117" s="189"/>
      <c r="AN117" s="189"/>
      <c r="AO117" s="189"/>
      <c r="AP117" s="189"/>
      <c r="AQ117" s="189"/>
      <c r="AR117" s="189"/>
      <c r="AS117" s="189"/>
      <c r="AT117" s="189"/>
      <c r="AU117" s="189"/>
      <c r="AV117" s="189"/>
      <c r="AW117" s="189"/>
      <c r="AX117" s="189"/>
      <c r="AY117" s="189"/>
      <c r="AZ117" s="623"/>
      <c r="BA117" s="623"/>
    </row>
    <row r="118" spans="3:53">
      <c r="C118" s="202">
        <v>1</v>
      </c>
      <c r="D118" s="202"/>
      <c r="E118" s="188" t="s">
        <v>309</v>
      </c>
      <c r="F118" s="188"/>
      <c r="G118" s="188"/>
      <c r="H118" s="188"/>
      <c r="I118" s="188" t="s">
        <v>310</v>
      </c>
      <c r="J118" s="188"/>
      <c r="K118" s="188"/>
      <c r="L118" s="188"/>
      <c r="M118" s="188">
        <v>1047895</v>
      </c>
      <c r="N118" s="188"/>
      <c r="O118" s="188"/>
      <c r="P118" s="188"/>
      <c r="Q118" s="188"/>
      <c r="R118" s="184" t="s">
        <v>95</v>
      </c>
      <c r="S118" s="184"/>
      <c r="T118" s="184"/>
      <c r="U118" s="184"/>
      <c r="V118" s="184"/>
      <c r="W118" s="184"/>
      <c r="X118" s="184"/>
      <c r="Y118" s="222"/>
      <c r="Z118" s="223"/>
      <c r="AA118" s="223"/>
      <c r="AB118" s="223"/>
      <c r="AC118" s="223"/>
      <c r="AD118" s="223"/>
      <c r="AE118" s="223"/>
      <c r="AF118" s="223"/>
      <c r="AG118" s="224"/>
      <c r="AH118" s="184" t="s">
        <v>194</v>
      </c>
      <c r="AI118" s="184"/>
      <c r="AJ118" s="184"/>
      <c r="AK118" s="184"/>
      <c r="AL118" s="184"/>
      <c r="AM118" s="184"/>
      <c r="AN118" s="184"/>
      <c r="AO118" s="184"/>
      <c r="AP118" s="184"/>
      <c r="AQ118" s="188" t="s">
        <v>311</v>
      </c>
      <c r="AR118" s="188"/>
      <c r="AS118" s="226" t="s">
        <v>312</v>
      </c>
      <c r="AT118" s="227"/>
      <c r="AU118" s="228"/>
      <c r="AV118" s="188" t="s">
        <v>313</v>
      </c>
      <c r="AW118" s="188"/>
      <c r="AX118" s="188">
        <v>11</v>
      </c>
      <c r="AY118" s="188"/>
      <c r="AZ118" s="188" t="s">
        <v>314</v>
      </c>
      <c r="BA118" s="188"/>
    </row>
    <row r="119" spans="3:53">
      <c r="C119" s="202">
        <v>2</v>
      </c>
      <c r="D119" s="202"/>
      <c r="E119" s="188" t="s">
        <v>315</v>
      </c>
      <c r="F119" s="188"/>
      <c r="G119" s="188"/>
      <c r="H119" s="188"/>
      <c r="I119" s="188" t="s">
        <v>316</v>
      </c>
      <c r="J119" s="188"/>
      <c r="K119" s="188"/>
      <c r="L119" s="188"/>
      <c r="M119" s="188">
        <v>1047896</v>
      </c>
      <c r="N119" s="188"/>
      <c r="O119" s="188"/>
      <c r="P119" s="188"/>
      <c r="Q119" s="188"/>
      <c r="R119" s="173" t="s">
        <v>96</v>
      </c>
      <c r="S119" s="173"/>
      <c r="T119" s="173"/>
      <c r="U119" s="173"/>
      <c r="V119" s="173"/>
      <c r="W119" s="173"/>
      <c r="X119" s="173"/>
      <c r="Y119" s="222"/>
      <c r="Z119" s="223"/>
      <c r="AA119" s="223"/>
      <c r="AB119" s="223"/>
      <c r="AC119" s="223"/>
      <c r="AD119" s="223"/>
      <c r="AE119" s="223"/>
      <c r="AF119" s="223"/>
      <c r="AG119" s="224"/>
      <c r="AH119" s="173" t="s">
        <v>195</v>
      </c>
      <c r="AI119" s="173"/>
      <c r="AJ119" s="173"/>
      <c r="AK119" s="173"/>
      <c r="AL119" s="173"/>
      <c r="AM119" s="173"/>
      <c r="AN119" s="173"/>
      <c r="AO119" s="173"/>
      <c r="AP119" s="173"/>
      <c r="AQ119" s="188" t="s">
        <v>317</v>
      </c>
      <c r="AR119" s="188"/>
      <c r="AS119" s="226" t="s">
        <v>318</v>
      </c>
      <c r="AT119" s="227"/>
      <c r="AU119" s="228"/>
      <c r="AV119" s="188" t="s">
        <v>319</v>
      </c>
      <c r="AW119" s="188"/>
      <c r="AX119" s="188" t="s">
        <v>320</v>
      </c>
      <c r="AY119" s="188"/>
      <c r="AZ119" s="188" t="s">
        <v>314</v>
      </c>
      <c r="BA119" s="188"/>
    </row>
    <row r="120" spans="3:53">
      <c r="C120" s="202">
        <v>3</v>
      </c>
      <c r="D120" s="202"/>
      <c r="E120" s="188" t="s">
        <v>315</v>
      </c>
      <c r="F120" s="188"/>
      <c r="G120" s="188"/>
      <c r="H120" s="188"/>
      <c r="I120" s="188" t="s">
        <v>316</v>
      </c>
      <c r="J120" s="188"/>
      <c r="K120" s="188"/>
      <c r="L120" s="188"/>
      <c r="M120" s="188">
        <v>1047897</v>
      </c>
      <c r="N120" s="188"/>
      <c r="O120" s="188"/>
      <c r="P120" s="188"/>
      <c r="Q120" s="188"/>
      <c r="R120" s="173" t="s">
        <v>97</v>
      </c>
      <c r="S120" s="173"/>
      <c r="T120" s="173"/>
      <c r="U120" s="173"/>
      <c r="V120" s="173"/>
      <c r="W120" s="173"/>
      <c r="X120" s="173"/>
      <c r="Y120" s="222"/>
      <c r="Z120" s="223"/>
      <c r="AA120" s="223"/>
      <c r="AB120" s="223"/>
      <c r="AC120" s="223"/>
      <c r="AD120" s="223"/>
      <c r="AE120" s="223"/>
      <c r="AF120" s="223"/>
      <c r="AG120" s="224"/>
      <c r="AH120" s="173" t="s">
        <v>196</v>
      </c>
      <c r="AI120" s="173"/>
      <c r="AJ120" s="173"/>
      <c r="AK120" s="173"/>
      <c r="AL120" s="173"/>
      <c r="AM120" s="173"/>
      <c r="AN120" s="173"/>
      <c r="AO120" s="173"/>
      <c r="AP120" s="173"/>
      <c r="AQ120" s="188" t="s">
        <v>319</v>
      </c>
      <c r="AR120" s="188"/>
      <c r="AS120" s="226" t="s">
        <v>321</v>
      </c>
      <c r="AT120" s="227"/>
      <c r="AU120" s="228"/>
      <c r="AV120" s="188" t="s">
        <v>319</v>
      </c>
      <c r="AW120" s="188"/>
      <c r="AX120" s="188" t="s">
        <v>98</v>
      </c>
      <c r="AY120" s="188"/>
      <c r="AZ120" s="188" t="s">
        <v>314</v>
      </c>
      <c r="BA120" s="188"/>
    </row>
    <row r="121" spans="3:53">
      <c r="C121" s="202">
        <v>4</v>
      </c>
      <c r="D121" s="202"/>
      <c r="E121" s="188" t="s">
        <v>315</v>
      </c>
      <c r="F121" s="188"/>
      <c r="G121" s="188"/>
      <c r="H121" s="188"/>
      <c r="I121" s="188" t="s">
        <v>316</v>
      </c>
      <c r="J121" s="188"/>
      <c r="K121" s="188"/>
      <c r="L121" s="188"/>
      <c r="M121" s="188">
        <v>1047898</v>
      </c>
      <c r="N121" s="188"/>
      <c r="O121" s="188"/>
      <c r="P121" s="188"/>
      <c r="Q121" s="188"/>
      <c r="R121" s="173" t="s">
        <v>99</v>
      </c>
      <c r="S121" s="173"/>
      <c r="T121" s="173"/>
      <c r="U121" s="173"/>
      <c r="V121" s="173"/>
      <c r="W121" s="173"/>
      <c r="X121" s="173"/>
      <c r="Y121" s="222"/>
      <c r="Z121" s="223"/>
      <c r="AA121" s="223"/>
      <c r="AB121" s="223"/>
      <c r="AC121" s="223"/>
      <c r="AD121" s="223"/>
      <c r="AE121" s="223"/>
      <c r="AF121" s="223"/>
      <c r="AG121" s="224"/>
      <c r="AH121" s="173" t="s">
        <v>100</v>
      </c>
      <c r="AI121" s="173"/>
      <c r="AJ121" s="173"/>
      <c r="AK121" s="173"/>
      <c r="AL121" s="173"/>
      <c r="AM121" s="173"/>
      <c r="AN121" s="173"/>
      <c r="AO121" s="173"/>
      <c r="AP121" s="173"/>
      <c r="AQ121" s="188" t="s">
        <v>322</v>
      </c>
      <c r="AR121" s="188"/>
      <c r="AS121" s="226" t="s">
        <v>323</v>
      </c>
      <c r="AT121" s="227"/>
      <c r="AU121" s="228"/>
      <c r="AV121" s="188" t="s">
        <v>319</v>
      </c>
      <c r="AW121" s="188"/>
      <c r="AX121" s="188" t="s">
        <v>324</v>
      </c>
      <c r="AY121" s="188"/>
      <c r="AZ121" s="188" t="s">
        <v>314</v>
      </c>
      <c r="BA121" s="188"/>
    </row>
    <row r="122" spans="3:53">
      <c r="C122" s="202">
        <v>5</v>
      </c>
      <c r="D122" s="202"/>
      <c r="E122" s="188" t="s">
        <v>315</v>
      </c>
      <c r="F122" s="188"/>
      <c r="G122" s="188"/>
      <c r="H122" s="188"/>
      <c r="I122" s="188" t="s">
        <v>316</v>
      </c>
      <c r="J122" s="188"/>
      <c r="K122" s="188"/>
      <c r="L122" s="188"/>
      <c r="M122" s="188">
        <v>1047899</v>
      </c>
      <c r="N122" s="188"/>
      <c r="O122" s="188"/>
      <c r="P122" s="188"/>
      <c r="Q122" s="188"/>
      <c r="R122" s="173" t="s">
        <v>101</v>
      </c>
      <c r="S122" s="173"/>
      <c r="T122" s="173"/>
      <c r="U122" s="173"/>
      <c r="V122" s="173"/>
      <c r="W122" s="173"/>
      <c r="X122" s="173"/>
      <c r="Y122" s="222"/>
      <c r="Z122" s="223"/>
      <c r="AA122" s="223"/>
      <c r="AB122" s="223"/>
      <c r="AC122" s="223"/>
      <c r="AD122" s="223"/>
      <c r="AE122" s="223"/>
      <c r="AF122" s="223"/>
      <c r="AG122" s="224"/>
      <c r="AH122" s="173" t="s">
        <v>100</v>
      </c>
      <c r="AI122" s="173"/>
      <c r="AJ122" s="173"/>
      <c r="AK122" s="173"/>
      <c r="AL122" s="173"/>
      <c r="AM122" s="173"/>
      <c r="AN122" s="173"/>
      <c r="AO122" s="173"/>
      <c r="AP122" s="173"/>
      <c r="AQ122" s="188" t="s">
        <v>317</v>
      </c>
      <c r="AR122" s="188"/>
      <c r="AS122" s="226" t="s">
        <v>318</v>
      </c>
      <c r="AT122" s="227"/>
      <c r="AU122" s="228"/>
      <c r="AV122" s="188" t="s">
        <v>319</v>
      </c>
      <c r="AW122" s="188"/>
      <c r="AX122" s="188" t="s">
        <v>325</v>
      </c>
      <c r="AY122" s="188"/>
      <c r="AZ122" s="188" t="s">
        <v>314</v>
      </c>
      <c r="BA122" s="188"/>
    </row>
    <row r="123" spans="3:53">
      <c r="C123" s="202">
        <v>6</v>
      </c>
      <c r="D123" s="202"/>
      <c r="E123" s="188" t="s">
        <v>315</v>
      </c>
      <c r="F123" s="188"/>
      <c r="G123" s="188"/>
      <c r="H123" s="188"/>
      <c r="I123" s="188" t="s">
        <v>316</v>
      </c>
      <c r="J123" s="188"/>
      <c r="K123" s="188"/>
      <c r="L123" s="188"/>
      <c r="M123" s="188">
        <v>1047900</v>
      </c>
      <c r="N123" s="188"/>
      <c r="O123" s="188"/>
      <c r="P123" s="188"/>
      <c r="Q123" s="188"/>
      <c r="R123" s="173" t="s">
        <v>102</v>
      </c>
      <c r="S123" s="173"/>
      <c r="T123" s="173"/>
      <c r="U123" s="173"/>
      <c r="V123" s="173"/>
      <c r="W123" s="173"/>
      <c r="X123" s="173"/>
      <c r="Y123" s="222"/>
      <c r="Z123" s="223"/>
      <c r="AA123" s="223"/>
      <c r="AB123" s="223"/>
      <c r="AC123" s="223"/>
      <c r="AD123" s="223"/>
      <c r="AE123" s="223"/>
      <c r="AF123" s="223"/>
      <c r="AG123" s="224"/>
      <c r="AH123" s="173" t="s">
        <v>100</v>
      </c>
      <c r="AI123" s="173"/>
      <c r="AJ123" s="173"/>
      <c r="AK123" s="173"/>
      <c r="AL123" s="173"/>
      <c r="AM123" s="173"/>
      <c r="AN123" s="173"/>
      <c r="AO123" s="173"/>
      <c r="AP123" s="173"/>
      <c r="AQ123" s="188" t="s">
        <v>319</v>
      </c>
      <c r="AR123" s="188"/>
      <c r="AS123" s="226" t="s">
        <v>318</v>
      </c>
      <c r="AT123" s="227"/>
      <c r="AU123" s="228"/>
      <c r="AV123" s="188" t="s">
        <v>326</v>
      </c>
      <c r="AW123" s="188"/>
      <c r="AX123" s="188" t="s">
        <v>103</v>
      </c>
      <c r="AY123" s="188"/>
      <c r="AZ123" s="188" t="s">
        <v>314</v>
      </c>
      <c r="BA123" s="188"/>
    </row>
    <row r="124" spans="3:53">
      <c r="C124" s="202">
        <v>7</v>
      </c>
      <c r="D124" s="202"/>
      <c r="E124" s="188" t="s">
        <v>315</v>
      </c>
      <c r="F124" s="188"/>
      <c r="G124" s="188"/>
      <c r="H124" s="188"/>
      <c r="I124" s="188" t="s">
        <v>316</v>
      </c>
      <c r="J124" s="188"/>
      <c r="K124" s="188"/>
      <c r="L124" s="188"/>
      <c r="M124" s="188">
        <v>1047901</v>
      </c>
      <c r="N124" s="188"/>
      <c r="O124" s="188"/>
      <c r="P124" s="188"/>
      <c r="Q124" s="188"/>
      <c r="R124" s="173" t="s">
        <v>104</v>
      </c>
      <c r="S124" s="173"/>
      <c r="T124" s="173"/>
      <c r="U124" s="173"/>
      <c r="V124" s="173"/>
      <c r="W124" s="173"/>
      <c r="X124" s="173"/>
      <c r="Y124" s="222"/>
      <c r="Z124" s="223"/>
      <c r="AA124" s="223"/>
      <c r="AB124" s="223"/>
      <c r="AC124" s="223"/>
      <c r="AD124" s="223"/>
      <c r="AE124" s="223"/>
      <c r="AF124" s="223"/>
      <c r="AG124" s="224"/>
      <c r="AH124" s="173" t="s">
        <v>197</v>
      </c>
      <c r="AI124" s="173"/>
      <c r="AJ124" s="173"/>
      <c r="AK124" s="173"/>
      <c r="AL124" s="173"/>
      <c r="AM124" s="173"/>
      <c r="AN124" s="173"/>
      <c r="AO124" s="173"/>
      <c r="AP124" s="173"/>
      <c r="AQ124" s="188" t="s">
        <v>317</v>
      </c>
      <c r="AR124" s="188"/>
      <c r="AS124" s="226" t="s">
        <v>323</v>
      </c>
      <c r="AT124" s="227"/>
      <c r="AU124" s="228"/>
      <c r="AV124" s="188" t="s">
        <v>327</v>
      </c>
      <c r="AW124" s="188"/>
      <c r="AX124" s="188" t="s">
        <v>105</v>
      </c>
      <c r="AY124" s="188"/>
      <c r="AZ124" s="188" t="s">
        <v>314</v>
      </c>
      <c r="BA124" s="188"/>
    </row>
    <row r="125" spans="3:53">
      <c r="C125" s="202">
        <v>8</v>
      </c>
      <c r="D125" s="202"/>
      <c r="E125" s="188" t="s">
        <v>315</v>
      </c>
      <c r="F125" s="188"/>
      <c r="G125" s="188"/>
      <c r="H125" s="188"/>
      <c r="I125" s="188" t="s">
        <v>316</v>
      </c>
      <c r="J125" s="188"/>
      <c r="K125" s="188"/>
      <c r="L125" s="188"/>
      <c r="M125" s="188">
        <v>1047902</v>
      </c>
      <c r="N125" s="188"/>
      <c r="O125" s="188"/>
      <c r="P125" s="188"/>
      <c r="Q125" s="188"/>
      <c r="R125" s="173" t="s">
        <v>106</v>
      </c>
      <c r="S125" s="173"/>
      <c r="T125" s="173"/>
      <c r="U125" s="173"/>
      <c r="V125" s="173"/>
      <c r="W125" s="173"/>
      <c r="X125" s="173"/>
      <c r="Y125" s="222"/>
      <c r="Z125" s="223"/>
      <c r="AA125" s="223"/>
      <c r="AB125" s="223"/>
      <c r="AC125" s="223"/>
      <c r="AD125" s="223"/>
      <c r="AE125" s="223"/>
      <c r="AF125" s="223"/>
      <c r="AG125" s="224"/>
      <c r="AH125" s="173" t="s">
        <v>107</v>
      </c>
      <c r="AI125" s="173"/>
      <c r="AJ125" s="173"/>
      <c r="AK125" s="173"/>
      <c r="AL125" s="173"/>
      <c r="AM125" s="173"/>
      <c r="AN125" s="173"/>
      <c r="AO125" s="173"/>
      <c r="AP125" s="173"/>
      <c r="AQ125" s="188" t="s">
        <v>317</v>
      </c>
      <c r="AR125" s="188"/>
      <c r="AS125" s="226" t="s">
        <v>323</v>
      </c>
      <c r="AT125" s="227"/>
      <c r="AU125" s="228"/>
      <c r="AV125" s="188" t="s">
        <v>324</v>
      </c>
      <c r="AW125" s="188"/>
      <c r="AX125" s="188" t="s">
        <v>108</v>
      </c>
      <c r="AY125" s="188"/>
      <c r="AZ125" s="188" t="s">
        <v>314</v>
      </c>
      <c r="BA125" s="188"/>
    </row>
    <row r="126" spans="3:53">
      <c r="C126" s="202">
        <v>9</v>
      </c>
      <c r="D126" s="202"/>
      <c r="E126" s="188" t="s">
        <v>315</v>
      </c>
      <c r="F126" s="188"/>
      <c r="G126" s="188"/>
      <c r="H126" s="188"/>
      <c r="I126" s="188" t="s">
        <v>316</v>
      </c>
      <c r="J126" s="188"/>
      <c r="K126" s="188"/>
      <c r="L126" s="188"/>
      <c r="M126" s="188">
        <v>1047903</v>
      </c>
      <c r="N126" s="188"/>
      <c r="O126" s="188"/>
      <c r="P126" s="188"/>
      <c r="Q126" s="188"/>
      <c r="R126" s="173" t="s">
        <v>109</v>
      </c>
      <c r="S126" s="173"/>
      <c r="T126" s="173"/>
      <c r="U126" s="173"/>
      <c r="V126" s="173"/>
      <c r="W126" s="173"/>
      <c r="X126" s="173"/>
      <c r="Y126" s="222"/>
      <c r="Z126" s="223"/>
      <c r="AA126" s="223"/>
      <c r="AB126" s="223"/>
      <c r="AC126" s="223"/>
      <c r="AD126" s="223"/>
      <c r="AE126" s="223"/>
      <c r="AF126" s="223"/>
      <c r="AG126" s="224"/>
      <c r="AH126" s="173" t="s">
        <v>198</v>
      </c>
      <c r="AI126" s="173"/>
      <c r="AJ126" s="173"/>
      <c r="AK126" s="173"/>
      <c r="AL126" s="173"/>
      <c r="AM126" s="173"/>
      <c r="AN126" s="173"/>
      <c r="AO126" s="173"/>
      <c r="AP126" s="173"/>
      <c r="AQ126" s="188" t="s">
        <v>319</v>
      </c>
      <c r="AR126" s="188"/>
      <c r="AS126" s="226" t="s">
        <v>318</v>
      </c>
      <c r="AT126" s="227"/>
      <c r="AU126" s="228"/>
      <c r="AV126" s="188" t="s">
        <v>108</v>
      </c>
      <c r="AW126" s="188"/>
      <c r="AX126" s="188" t="s">
        <v>110</v>
      </c>
      <c r="AY126" s="188"/>
      <c r="AZ126" s="188" t="s">
        <v>314</v>
      </c>
      <c r="BA126" s="188"/>
    </row>
    <row r="127" spans="3:53">
      <c r="C127" s="202">
        <v>10</v>
      </c>
      <c r="D127" s="202"/>
      <c r="E127" s="188" t="s">
        <v>315</v>
      </c>
      <c r="F127" s="188"/>
      <c r="G127" s="188"/>
      <c r="H127" s="188"/>
      <c r="I127" s="188" t="s">
        <v>316</v>
      </c>
      <c r="J127" s="188"/>
      <c r="K127" s="188"/>
      <c r="L127" s="188"/>
      <c r="M127" s="188">
        <v>1047904</v>
      </c>
      <c r="N127" s="188"/>
      <c r="O127" s="188"/>
      <c r="P127" s="188"/>
      <c r="Q127" s="188"/>
      <c r="R127" s="173" t="s">
        <v>328</v>
      </c>
      <c r="S127" s="173"/>
      <c r="T127" s="173"/>
      <c r="U127" s="173"/>
      <c r="V127" s="173"/>
      <c r="W127" s="173"/>
      <c r="X127" s="173"/>
      <c r="Y127" s="222"/>
      <c r="Z127" s="223"/>
      <c r="AA127" s="223"/>
      <c r="AB127" s="223"/>
      <c r="AC127" s="223"/>
      <c r="AD127" s="223"/>
      <c r="AE127" s="223"/>
      <c r="AF127" s="223"/>
      <c r="AG127" s="224"/>
      <c r="AH127" s="173" t="s">
        <v>198</v>
      </c>
      <c r="AI127" s="173"/>
      <c r="AJ127" s="173"/>
      <c r="AK127" s="173"/>
      <c r="AL127" s="173"/>
      <c r="AM127" s="173"/>
      <c r="AN127" s="173"/>
      <c r="AO127" s="173"/>
      <c r="AP127" s="173"/>
      <c r="AQ127" s="188" t="s">
        <v>317</v>
      </c>
      <c r="AR127" s="188"/>
      <c r="AS127" s="226" t="s">
        <v>323</v>
      </c>
      <c r="AT127" s="227"/>
      <c r="AU127" s="228"/>
      <c r="AV127" s="188" t="s">
        <v>110</v>
      </c>
      <c r="AW127" s="188"/>
      <c r="AX127" s="188" t="s">
        <v>111</v>
      </c>
      <c r="AY127" s="188"/>
      <c r="AZ127" s="624" t="s">
        <v>329</v>
      </c>
      <c r="BA127" s="624"/>
    </row>
    <row r="128" spans="3:53">
      <c r="C128" s="202">
        <v>11</v>
      </c>
      <c r="D128" s="202"/>
      <c r="E128" s="188"/>
      <c r="F128" s="188"/>
      <c r="G128" s="188"/>
      <c r="H128" s="188"/>
      <c r="I128" s="188"/>
      <c r="J128" s="188"/>
      <c r="K128" s="188"/>
      <c r="L128" s="188"/>
      <c r="M128" s="188"/>
      <c r="N128" s="188"/>
      <c r="O128" s="188"/>
      <c r="P128" s="188"/>
      <c r="Q128" s="188"/>
      <c r="R128" s="173"/>
      <c r="S128" s="173"/>
      <c r="T128" s="173"/>
      <c r="U128" s="173"/>
      <c r="V128" s="173"/>
      <c r="W128" s="173"/>
      <c r="X128" s="173"/>
      <c r="Y128" s="222"/>
      <c r="Z128" s="223"/>
      <c r="AA128" s="223"/>
      <c r="AB128" s="223"/>
      <c r="AC128" s="223"/>
      <c r="AD128" s="223"/>
      <c r="AE128" s="223"/>
      <c r="AF128" s="223"/>
      <c r="AG128" s="224"/>
      <c r="AH128" s="173"/>
      <c r="AI128" s="173"/>
      <c r="AJ128" s="173"/>
      <c r="AK128" s="173"/>
      <c r="AL128" s="173"/>
      <c r="AM128" s="173"/>
      <c r="AN128" s="173"/>
      <c r="AO128" s="173"/>
      <c r="AP128" s="173"/>
      <c r="AQ128" s="188"/>
      <c r="AR128" s="188"/>
      <c r="AS128" s="188"/>
      <c r="AT128" s="188"/>
      <c r="AU128" s="188"/>
      <c r="AV128" s="188"/>
      <c r="AW128" s="188"/>
      <c r="AX128" s="188"/>
      <c r="AY128" s="188"/>
      <c r="AZ128" s="188"/>
      <c r="BA128" s="188"/>
    </row>
    <row r="129" spans="1:53">
      <c r="C129" s="202">
        <v>12</v>
      </c>
      <c r="D129" s="202"/>
      <c r="E129" s="188"/>
      <c r="F129" s="188"/>
      <c r="G129" s="188"/>
      <c r="H129" s="188"/>
      <c r="I129" s="188"/>
      <c r="J129" s="188"/>
      <c r="K129" s="188"/>
      <c r="L129" s="188"/>
      <c r="M129" s="188"/>
      <c r="N129" s="188"/>
      <c r="O129" s="188"/>
      <c r="P129" s="188"/>
      <c r="Q129" s="188"/>
      <c r="R129" s="173"/>
      <c r="S129" s="173"/>
      <c r="T129" s="173"/>
      <c r="U129" s="173"/>
      <c r="V129" s="173"/>
      <c r="W129" s="173"/>
      <c r="X129" s="173"/>
      <c r="Y129" s="222"/>
      <c r="Z129" s="223"/>
      <c r="AA129" s="223"/>
      <c r="AB129" s="223"/>
      <c r="AC129" s="223"/>
      <c r="AD129" s="223"/>
      <c r="AE129" s="223"/>
      <c r="AF129" s="223"/>
      <c r="AG129" s="224"/>
      <c r="AH129" s="173"/>
      <c r="AI129" s="173"/>
      <c r="AJ129" s="173"/>
      <c r="AK129" s="173"/>
      <c r="AL129" s="173"/>
      <c r="AM129" s="173"/>
      <c r="AN129" s="173"/>
      <c r="AO129" s="173"/>
      <c r="AP129" s="173"/>
      <c r="AQ129" s="188"/>
      <c r="AR129" s="188"/>
      <c r="AS129" s="188"/>
      <c r="AT129" s="188"/>
      <c r="AU129" s="188"/>
      <c r="AV129" s="188"/>
      <c r="AW129" s="188"/>
      <c r="AX129" s="188"/>
      <c r="AY129" s="188"/>
      <c r="AZ129" s="188"/>
      <c r="BA129" s="188"/>
    </row>
    <row r="130" spans="1:53">
      <c r="C130" s="21"/>
      <c r="D130" s="21"/>
      <c r="E130" s="35"/>
      <c r="F130" s="35"/>
      <c r="G130" s="35"/>
      <c r="H130" s="35"/>
      <c r="I130" s="35"/>
      <c r="J130" s="35"/>
      <c r="K130" s="35"/>
      <c r="L130" s="35"/>
      <c r="M130" s="35"/>
      <c r="N130" s="35"/>
      <c r="O130" s="35"/>
      <c r="P130" s="35"/>
      <c r="Q130" s="35"/>
      <c r="R130" s="40"/>
      <c r="S130" s="40"/>
      <c r="T130" s="40"/>
      <c r="U130" s="40"/>
      <c r="V130" s="40"/>
      <c r="W130" s="40"/>
      <c r="X130" s="40"/>
      <c r="Y130" s="41"/>
      <c r="Z130" s="41"/>
      <c r="AA130" s="41"/>
      <c r="AB130" s="41"/>
      <c r="AC130" s="41"/>
      <c r="AD130" s="41"/>
      <c r="AE130" s="41"/>
      <c r="AF130" s="41"/>
      <c r="AG130" s="41"/>
      <c r="AH130" s="40"/>
      <c r="AI130" s="40"/>
      <c r="AJ130" s="40"/>
      <c r="AK130" s="40"/>
      <c r="AL130" s="40"/>
      <c r="AM130" s="40"/>
      <c r="AN130" s="40"/>
      <c r="AO130" s="40"/>
      <c r="AP130" s="40"/>
      <c r="AQ130" s="35"/>
      <c r="AR130" s="35"/>
      <c r="AS130" s="35"/>
      <c r="AT130" s="35"/>
      <c r="AU130" s="35"/>
      <c r="AV130" s="35"/>
      <c r="AW130" s="35"/>
      <c r="AX130" s="35"/>
      <c r="AY130" s="35"/>
    </row>
    <row r="131" spans="1:53">
      <c r="C131" s="21"/>
      <c r="D131" s="21"/>
      <c r="E131" s="35"/>
      <c r="F131" s="35"/>
      <c r="G131" s="35"/>
      <c r="H131" s="35"/>
      <c r="I131" s="35"/>
      <c r="J131" s="35"/>
      <c r="K131" s="35"/>
      <c r="L131" s="35"/>
      <c r="M131" s="35"/>
      <c r="N131" s="35"/>
      <c r="O131" s="35"/>
      <c r="P131" s="35"/>
      <c r="Q131" s="35"/>
      <c r="R131" s="40"/>
      <c r="S131" s="40"/>
      <c r="T131" s="40"/>
      <c r="U131" s="40"/>
      <c r="V131" s="40"/>
      <c r="W131" s="40"/>
      <c r="X131" s="40"/>
      <c r="Y131" s="41"/>
      <c r="Z131" s="41"/>
      <c r="AA131" s="41"/>
      <c r="AB131" s="41"/>
      <c r="AC131" s="41"/>
      <c r="AD131" s="41"/>
      <c r="AE131" s="41"/>
      <c r="AF131" s="41"/>
      <c r="AG131" s="41"/>
      <c r="AH131" s="40"/>
      <c r="AI131" s="40"/>
      <c r="AJ131" s="40"/>
      <c r="AK131" s="40"/>
      <c r="AL131" s="40"/>
      <c r="AM131" s="40"/>
      <c r="AN131" s="40"/>
      <c r="AO131" s="40"/>
      <c r="AP131" s="40"/>
      <c r="AQ131" s="35"/>
      <c r="AR131" s="35"/>
      <c r="AS131" s="35"/>
      <c r="AT131" s="35"/>
      <c r="AU131" s="35"/>
      <c r="AV131" s="35"/>
      <c r="AW131" s="35"/>
      <c r="AX131" s="35"/>
      <c r="AY131" s="35"/>
    </row>
    <row r="132" spans="1:53">
      <c r="A132" s="15" t="s">
        <v>330</v>
      </c>
    </row>
    <row r="133" spans="1:53">
      <c r="B133" s="17" t="s">
        <v>331</v>
      </c>
      <c r="C133" s="15" t="s">
        <v>112</v>
      </c>
    </row>
    <row r="134" spans="1:53">
      <c r="C134" s="15" t="s">
        <v>113</v>
      </c>
    </row>
    <row r="135" spans="1:53">
      <c r="C135" s="15" t="s">
        <v>199</v>
      </c>
    </row>
    <row r="137" spans="1:53">
      <c r="C137" s="15" t="s">
        <v>200</v>
      </c>
    </row>
    <row r="140" spans="1:53">
      <c r="J140" s="191" t="s">
        <v>332</v>
      </c>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3"/>
    </row>
    <row r="141" spans="1:53">
      <c r="B141" s="189" t="s">
        <v>43</v>
      </c>
      <c r="C141" s="189"/>
      <c r="D141" s="189"/>
      <c r="E141" s="189"/>
      <c r="F141" s="189"/>
      <c r="G141" s="189"/>
      <c r="H141" s="189"/>
    </row>
    <row r="142" spans="1:53">
      <c r="B142" s="189"/>
      <c r="C142" s="189"/>
      <c r="D142" s="189"/>
      <c r="E142" s="189"/>
      <c r="F142" s="189"/>
      <c r="G142" s="189"/>
      <c r="H142" s="189"/>
      <c r="M142" s="225" t="s">
        <v>333</v>
      </c>
      <c r="N142" s="225"/>
      <c r="V142" s="189" t="s">
        <v>334</v>
      </c>
      <c r="W142" s="189"/>
      <c r="X142" s="189"/>
      <c r="Y142" s="189"/>
      <c r="AG142" s="187" t="s">
        <v>335</v>
      </c>
      <c r="AH142" s="187"/>
      <c r="AI142" s="187"/>
      <c r="AJ142" s="187"/>
    </row>
    <row r="143" spans="1:53">
      <c r="B143" s="189"/>
      <c r="C143" s="189"/>
      <c r="D143" s="189"/>
      <c r="E143" s="189"/>
      <c r="F143" s="189"/>
      <c r="G143" s="189"/>
      <c r="H143" s="189"/>
      <c r="M143" s="225" t="s">
        <v>22</v>
      </c>
      <c r="N143" s="225"/>
      <c r="V143" s="201" t="s">
        <v>22</v>
      </c>
      <c r="W143" s="201"/>
      <c r="X143" s="203" t="s">
        <v>114</v>
      </c>
      <c r="Y143" s="203"/>
      <c r="AG143" s="201" t="s">
        <v>22</v>
      </c>
      <c r="AH143" s="201"/>
      <c r="AI143" s="203" t="s">
        <v>114</v>
      </c>
      <c r="AJ143" s="203"/>
    </row>
    <row r="144" spans="1:53">
      <c r="B144" s="200" t="s">
        <v>95</v>
      </c>
      <c r="C144" s="200"/>
      <c r="D144" s="200"/>
      <c r="E144" s="200"/>
      <c r="F144" s="200"/>
      <c r="G144" s="200"/>
      <c r="H144" s="200"/>
      <c r="M144" s="178">
        <v>1</v>
      </c>
      <c r="N144" s="178"/>
      <c r="V144" s="178">
        <v>1</v>
      </c>
      <c r="W144" s="178"/>
      <c r="X144" s="178">
        <v>1</v>
      </c>
      <c r="Y144" s="178"/>
      <c r="AG144" s="181" t="s">
        <v>336</v>
      </c>
      <c r="AH144" s="181"/>
      <c r="AI144" s="178">
        <v>1</v>
      </c>
      <c r="AJ144" s="178"/>
    </row>
    <row r="145" spans="2:53">
      <c r="B145" s="179" t="s">
        <v>96</v>
      </c>
      <c r="C145" s="179"/>
      <c r="D145" s="179"/>
      <c r="E145" s="179"/>
      <c r="F145" s="179"/>
      <c r="G145" s="179"/>
      <c r="H145" s="179"/>
      <c r="M145" s="178">
        <v>3</v>
      </c>
      <c r="N145" s="178"/>
      <c r="V145" s="178">
        <v>1</v>
      </c>
      <c r="W145" s="178"/>
      <c r="X145" s="178">
        <v>2</v>
      </c>
      <c r="Y145" s="178"/>
      <c r="AG145" s="181" t="s">
        <v>336</v>
      </c>
      <c r="AH145" s="181"/>
      <c r="AI145" s="178">
        <v>2</v>
      </c>
      <c r="AJ145" s="178"/>
    </row>
    <row r="146" spans="2:53">
      <c r="B146" s="179" t="s">
        <v>97</v>
      </c>
      <c r="C146" s="179"/>
      <c r="D146" s="179"/>
      <c r="E146" s="179"/>
      <c r="F146" s="179"/>
      <c r="G146" s="179"/>
      <c r="H146" s="179"/>
      <c r="M146" s="178">
        <v>2</v>
      </c>
      <c r="N146" s="178"/>
      <c r="V146" s="178">
        <v>1</v>
      </c>
      <c r="W146" s="178"/>
      <c r="X146" s="178" t="s">
        <v>337</v>
      </c>
      <c r="Y146" s="178"/>
      <c r="Z146" s="15" t="s">
        <v>116</v>
      </c>
      <c r="AG146" s="181" t="s">
        <v>336</v>
      </c>
      <c r="AH146" s="181"/>
      <c r="AI146" s="178">
        <v>3</v>
      </c>
      <c r="AJ146" s="178"/>
    </row>
    <row r="147" spans="2:53">
      <c r="B147" s="179" t="s">
        <v>99</v>
      </c>
      <c r="C147" s="179"/>
      <c r="D147" s="179"/>
      <c r="E147" s="179"/>
      <c r="F147" s="179"/>
      <c r="G147" s="179"/>
      <c r="H147" s="179"/>
      <c r="M147" s="178">
        <v>4</v>
      </c>
      <c r="N147" s="178"/>
      <c r="V147" s="178">
        <v>2</v>
      </c>
      <c r="W147" s="178"/>
      <c r="X147" s="178">
        <v>2</v>
      </c>
      <c r="Y147" s="178"/>
      <c r="AG147" s="181" t="s">
        <v>336</v>
      </c>
      <c r="AH147" s="181"/>
      <c r="AI147" s="178">
        <v>5</v>
      </c>
      <c r="AJ147" s="178"/>
    </row>
    <row r="148" spans="2:53">
      <c r="B148" s="179" t="s">
        <v>101</v>
      </c>
      <c r="C148" s="179"/>
      <c r="D148" s="179"/>
      <c r="E148" s="179"/>
      <c r="F148" s="179"/>
      <c r="G148" s="179"/>
      <c r="H148" s="179"/>
      <c r="M148" s="178">
        <v>5</v>
      </c>
      <c r="N148" s="178"/>
      <c r="V148" s="178">
        <v>2</v>
      </c>
      <c r="W148" s="178"/>
      <c r="X148" s="178">
        <v>1</v>
      </c>
      <c r="Y148" s="178"/>
      <c r="AG148" s="181" t="s">
        <v>336</v>
      </c>
      <c r="AH148" s="181"/>
      <c r="AI148" s="178">
        <v>4</v>
      </c>
      <c r="AJ148" s="178"/>
    </row>
    <row r="149" spans="2:53">
      <c r="B149" s="179" t="s">
        <v>102</v>
      </c>
      <c r="C149" s="179"/>
      <c r="D149" s="179"/>
      <c r="E149" s="179"/>
      <c r="F149" s="179"/>
      <c r="G149" s="179"/>
      <c r="H149" s="179"/>
      <c r="M149" s="178">
        <v>6</v>
      </c>
      <c r="N149" s="178"/>
      <c r="V149" s="178"/>
      <c r="W149" s="178"/>
      <c r="X149" s="178"/>
      <c r="Y149" s="178"/>
      <c r="AG149" s="181" t="s">
        <v>336</v>
      </c>
      <c r="AH149" s="181"/>
      <c r="AI149" s="178">
        <v>8</v>
      </c>
      <c r="AJ149" s="178"/>
    </row>
    <row r="150" spans="2:53">
      <c r="B150" s="179" t="s">
        <v>104</v>
      </c>
      <c r="C150" s="179"/>
      <c r="D150" s="179"/>
      <c r="E150" s="179"/>
      <c r="F150" s="179"/>
      <c r="G150" s="179"/>
      <c r="H150" s="179"/>
      <c r="M150" s="178"/>
      <c r="N150" s="178"/>
      <c r="V150" s="178">
        <v>3</v>
      </c>
      <c r="W150" s="178"/>
      <c r="X150" s="178">
        <v>1</v>
      </c>
      <c r="Y150" s="178"/>
      <c r="AG150" s="181" t="s">
        <v>336</v>
      </c>
      <c r="AH150" s="181"/>
      <c r="AI150" s="178">
        <v>6</v>
      </c>
      <c r="AJ150" s="178"/>
    </row>
    <row r="151" spans="2:53">
      <c r="B151" s="179" t="s">
        <v>106</v>
      </c>
      <c r="C151" s="179"/>
      <c r="D151" s="179"/>
      <c r="E151" s="179"/>
      <c r="F151" s="179"/>
      <c r="G151" s="179"/>
      <c r="H151" s="179"/>
      <c r="M151" s="178"/>
      <c r="N151" s="178"/>
      <c r="V151" s="178">
        <v>3</v>
      </c>
      <c r="W151" s="178"/>
      <c r="X151" s="178">
        <v>2</v>
      </c>
      <c r="Y151" s="178"/>
      <c r="AG151" s="181" t="s">
        <v>336</v>
      </c>
      <c r="AH151" s="181"/>
      <c r="AI151" s="178">
        <v>7</v>
      </c>
      <c r="AJ151" s="178"/>
    </row>
    <row r="152" spans="2:53">
      <c r="B152" s="179" t="s">
        <v>109</v>
      </c>
      <c r="C152" s="179"/>
      <c r="D152" s="179"/>
      <c r="E152" s="179"/>
      <c r="F152" s="179"/>
      <c r="G152" s="179"/>
      <c r="H152" s="179"/>
      <c r="M152" s="178"/>
      <c r="N152" s="178"/>
      <c r="V152" s="190"/>
      <c r="W152" s="190"/>
      <c r="X152" s="190"/>
      <c r="Y152" s="190"/>
      <c r="AG152" s="181" t="s">
        <v>336</v>
      </c>
      <c r="AH152" s="181"/>
      <c r="AI152" s="178">
        <v>10</v>
      </c>
      <c r="AJ152" s="178"/>
    </row>
    <row r="153" spans="2:53">
      <c r="B153" s="179" t="s">
        <v>338</v>
      </c>
      <c r="C153" s="179"/>
      <c r="D153" s="179"/>
      <c r="E153" s="179"/>
      <c r="F153" s="179"/>
      <c r="G153" s="179"/>
      <c r="H153" s="179"/>
      <c r="M153" s="178"/>
      <c r="N153" s="178"/>
      <c r="V153" s="190"/>
      <c r="W153" s="190"/>
      <c r="X153" s="190"/>
      <c r="Y153" s="190"/>
      <c r="AG153" s="181" t="s">
        <v>336</v>
      </c>
      <c r="AH153" s="181"/>
      <c r="AI153" s="178">
        <v>9</v>
      </c>
      <c r="AJ153" s="178"/>
    </row>
    <row r="154" spans="2:53">
      <c r="B154" s="179"/>
      <c r="C154" s="179"/>
      <c r="D154" s="179"/>
      <c r="E154" s="179"/>
      <c r="F154" s="179"/>
      <c r="G154" s="179"/>
      <c r="H154" s="179"/>
      <c r="M154" s="190"/>
      <c r="N154" s="190"/>
      <c r="V154" s="190"/>
      <c r="W154" s="190"/>
      <c r="X154" s="190"/>
      <c r="Y154" s="190"/>
      <c r="AG154" s="197"/>
      <c r="AH154" s="197"/>
      <c r="AI154" s="190"/>
      <c r="AJ154" s="190"/>
    </row>
    <row r="155" spans="2:53">
      <c r="B155" s="179"/>
      <c r="C155" s="179"/>
      <c r="D155" s="179"/>
      <c r="E155" s="179"/>
      <c r="F155" s="179"/>
      <c r="G155" s="179"/>
      <c r="H155" s="179"/>
      <c r="M155" s="190"/>
      <c r="N155" s="190"/>
      <c r="V155" s="190"/>
      <c r="W155" s="190"/>
      <c r="X155" s="190"/>
      <c r="Y155" s="190"/>
      <c r="AG155" s="197"/>
      <c r="AH155" s="197"/>
      <c r="AI155" s="190"/>
      <c r="AJ155" s="190"/>
    </row>
    <row r="156" spans="2:53">
      <c r="J156" s="34"/>
      <c r="K156" s="34"/>
      <c r="T156" s="34"/>
      <c r="U156" s="34"/>
      <c r="V156" s="34"/>
      <c r="W156" s="34"/>
      <c r="X156" s="34"/>
      <c r="Y156" s="34"/>
      <c r="AM156" s="35"/>
      <c r="AN156" s="35"/>
      <c r="AO156" s="34"/>
      <c r="AP156" s="34"/>
      <c r="AQ156" s="21"/>
      <c r="AR156" s="21"/>
      <c r="AS156" s="35"/>
      <c r="AT156" s="35"/>
      <c r="AU156" s="34"/>
      <c r="AV156" s="34"/>
      <c r="AW156" s="21"/>
      <c r="AX156" s="21"/>
    </row>
    <row r="157" spans="2:53" ht="14.25" thickBot="1">
      <c r="AZ157" s="21"/>
      <c r="BA157" s="21"/>
    </row>
    <row r="158" spans="2:53" ht="14.25" thickBot="1">
      <c r="J158" s="194" t="s">
        <v>339</v>
      </c>
      <c r="K158" s="195"/>
      <c r="L158" s="195"/>
      <c r="M158" s="195"/>
      <c r="N158" s="195"/>
      <c r="O158" s="195"/>
      <c r="P158" s="195"/>
      <c r="Q158" s="195"/>
      <c r="R158" s="196"/>
      <c r="T158" s="194" t="s">
        <v>340</v>
      </c>
      <c r="U158" s="195"/>
      <c r="V158" s="195"/>
      <c r="W158" s="195"/>
      <c r="X158" s="195"/>
      <c r="Y158" s="195"/>
      <c r="Z158" s="195"/>
      <c r="AA158" s="195"/>
      <c r="AB158" s="196"/>
      <c r="AE158" s="194" t="s">
        <v>341</v>
      </c>
      <c r="AF158" s="195"/>
      <c r="AG158" s="195"/>
      <c r="AH158" s="195"/>
      <c r="AI158" s="195"/>
      <c r="AJ158" s="195"/>
      <c r="AK158" s="195"/>
      <c r="AL158" s="195"/>
      <c r="AM158" s="196"/>
    </row>
    <row r="159" spans="2:53" ht="14.25" thickTop="1">
      <c r="J159" s="212">
        <v>1</v>
      </c>
      <c r="K159" s="213"/>
      <c r="L159" s="184" t="s">
        <v>95</v>
      </c>
      <c r="M159" s="184"/>
      <c r="N159" s="184"/>
      <c r="O159" s="184"/>
      <c r="P159" s="184"/>
      <c r="Q159" s="184"/>
      <c r="R159" s="185"/>
      <c r="T159" s="214">
        <v>1</v>
      </c>
      <c r="U159" s="36">
        <v>1</v>
      </c>
      <c r="V159" s="184" t="s">
        <v>95</v>
      </c>
      <c r="W159" s="184"/>
      <c r="X159" s="184"/>
      <c r="Y159" s="184"/>
      <c r="Z159" s="184"/>
      <c r="AA159" s="184"/>
      <c r="AB159" s="184"/>
      <c r="AE159" s="170" t="s">
        <v>342</v>
      </c>
      <c r="AF159" s="36">
        <v>1</v>
      </c>
      <c r="AG159" s="184" t="s">
        <v>95</v>
      </c>
      <c r="AH159" s="184"/>
      <c r="AI159" s="184"/>
      <c r="AJ159" s="184"/>
      <c r="AK159" s="184"/>
      <c r="AL159" s="184"/>
      <c r="AM159" s="185"/>
    </row>
    <row r="160" spans="2:53">
      <c r="J160" s="204">
        <v>2</v>
      </c>
      <c r="K160" s="193"/>
      <c r="L160" s="173" t="s">
        <v>97</v>
      </c>
      <c r="M160" s="173"/>
      <c r="N160" s="173"/>
      <c r="O160" s="173"/>
      <c r="P160" s="173"/>
      <c r="Q160" s="173"/>
      <c r="R160" s="174"/>
      <c r="T160" s="215"/>
      <c r="U160" s="33">
        <v>2</v>
      </c>
      <c r="V160" s="173" t="s">
        <v>96</v>
      </c>
      <c r="W160" s="173"/>
      <c r="X160" s="173"/>
      <c r="Y160" s="173"/>
      <c r="Z160" s="173"/>
      <c r="AA160" s="173"/>
      <c r="AB160" s="173"/>
      <c r="AE160" s="171"/>
      <c r="AF160" s="33">
        <v>2</v>
      </c>
      <c r="AG160" s="173" t="s">
        <v>96</v>
      </c>
      <c r="AH160" s="173"/>
      <c r="AI160" s="173"/>
      <c r="AJ160" s="173"/>
      <c r="AK160" s="173"/>
      <c r="AL160" s="173"/>
      <c r="AM160" s="174"/>
    </row>
    <row r="161" spans="1:39">
      <c r="J161" s="204">
        <v>3</v>
      </c>
      <c r="K161" s="193"/>
      <c r="L161" s="173" t="s">
        <v>96</v>
      </c>
      <c r="M161" s="173"/>
      <c r="N161" s="173"/>
      <c r="O161" s="173"/>
      <c r="P161" s="173"/>
      <c r="Q161" s="173"/>
      <c r="R161" s="174"/>
      <c r="T161" s="216"/>
      <c r="U161" s="33" t="s">
        <v>337</v>
      </c>
      <c r="V161" s="173" t="s">
        <v>97</v>
      </c>
      <c r="W161" s="173"/>
      <c r="X161" s="173"/>
      <c r="Y161" s="173"/>
      <c r="Z161" s="173"/>
      <c r="AA161" s="173"/>
      <c r="AB161" s="173"/>
      <c r="AE161" s="171"/>
      <c r="AF161" s="33">
        <v>3</v>
      </c>
      <c r="AG161" s="173" t="s">
        <v>97</v>
      </c>
      <c r="AH161" s="173"/>
      <c r="AI161" s="173"/>
      <c r="AJ161" s="173"/>
      <c r="AK161" s="173"/>
      <c r="AL161" s="173"/>
      <c r="AM161" s="174"/>
    </row>
    <row r="162" spans="1:39">
      <c r="J162" s="204">
        <v>4</v>
      </c>
      <c r="K162" s="193"/>
      <c r="L162" s="173" t="s">
        <v>99</v>
      </c>
      <c r="M162" s="173"/>
      <c r="N162" s="173"/>
      <c r="O162" s="173"/>
      <c r="P162" s="173"/>
      <c r="Q162" s="173"/>
      <c r="R162" s="174"/>
      <c r="T162" s="217">
        <v>2</v>
      </c>
      <c r="U162" s="33">
        <v>1</v>
      </c>
      <c r="V162" s="173" t="s">
        <v>101</v>
      </c>
      <c r="W162" s="173"/>
      <c r="X162" s="173"/>
      <c r="Y162" s="173"/>
      <c r="Z162" s="173"/>
      <c r="AA162" s="173"/>
      <c r="AB162" s="174"/>
      <c r="AE162" s="171"/>
      <c r="AF162" s="33">
        <v>4</v>
      </c>
      <c r="AG162" s="173" t="s">
        <v>101</v>
      </c>
      <c r="AH162" s="173"/>
      <c r="AI162" s="173"/>
      <c r="AJ162" s="173"/>
      <c r="AK162" s="173"/>
      <c r="AL162" s="173"/>
      <c r="AM162" s="174"/>
    </row>
    <row r="163" spans="1:39">
      <c r="J163" s="204">
        <v>5</v>
      </c>
      <c r="K163" s="193"/>
      <c r="L163" s="173" t="s">
        <v>101</v>
      </c>
      <c r="M163" s="173"/>
      <c r="N163" s="173"/>
      <c r="O163" s="173"/>
      <c r="P163" s="173"/>
      <c r="Q163" s="173"/>
      <c r="R163" s="174"/>
      <c r="T163" s="215"/>
      <c r="U163" s="33">
        <v>2</v>
      </c>
      <c r="V163" s="173" t="s">
        <v>99</v>
      </c>
      <c r="W163" s="173"/>
      <c r="X163" s="173"/>
      <c r="Y163" s="173"/>
      <c r="Z163" s="173"/>
      <c r="AA163" s="173"/>
      <c r="AB163" s="174"/>
      <c r="AE163" s="171"/>
      <c r="AF163" s="33">
        <v>5</v>
      </c>
      <c r="AG163" s="173" t="s">
        <v>99</v>
      </c>
      <c r="AH163" s="173"/>
      <c r="AI163" s="173"/>
      <c r="AJ163" s="173"/>
      <c r="AK163" s="173"/>
      <c r="AL163" s="173"/>
      <c r="AM163" s="174"/>
    </row>
    <row r="164" spans="1:39" ht="14.25" thickBot="1">
      <c r="J164" s="205">
        <v>6</v>
      </c>
      <c r="K164" s="206"/>
      <c r="L164" s="207" t="s">
        <v>102</v>
      </c>
      <c r="M164" s="207"/>
      <c r="N164" s="207"/>
      <c r="O164" s="207"/>
      <c r="P164" s="207"/>
      <c r="Q164" s="207"/>
      <c r="R164" s="208"/>
      <c r="T164" s="216"/>
      <c r="U164" s="33" t="s">
        <v>337</v>
      </c>
      <c r="V164" s="209"/>
      <c r="W164" s="210"/>
      <c r="X164" s="210"/>
      <c r="Y164" s="210"/>
      <c r="Z164" s="210"/>
      <c r="AA164" s="210"/>
      <c r="AB164" s="211"/>
      <c r="AE164" s="171"/>
      <c r="AF164" s="33">
        <v>6</v>
      </c>
      <c r="AG164" s="175" t="s">
        <v>104</v>
      </c>
      <c r="AH164" s="176"/>
      <c r="AI164" s="176"/>
      <c r="AJ164" s="176"/>
      <c r="AK164" s="176"/>
      <c r="AL164" s="176"/>
      <c r="AM164" s="177"/>
    </row>
    <row r="165" spans="1:39">
      <c r="T165" s="217">
        <v>3</v>
      </c>
      <c r="U165" s="33">
        <v>1</v>
      </c>
      <c r="V165" s="173" t="s">
        <v>104</v>
      </c>
      <c r="W165" s="173"/>
      <c r="X165" s="173"/>
      <c r="Y165" s="173"/>
      <c r="Z165" s="173"/>
      <c r="AA165" s="173"/>
      <c r="AB165" s="174"/>
      <c r="AE165" s="171"/>
      <c r="AF165" s="33">
        <v>7</v>
      </c>
      <c r="AG165" s="173" t="s">
        <v>106</v>
      </c>
      <c r="AH165" s="173"/>
      <c r="AI165" s="173"/>
      <c r="AJ165" s="173"/>
      <c r="AK165" s="173"/>
      <c r="AL165" s="173"/>
      <c r="AM165" s="174"/>
    </row>
    <row r="166" spans="1:39">
      <c r="T166" s="215"/>
      <c r="U166" s="33">
        <v>2</v>
      </c>
      <c r="V166" s="173" t="s">
        <v>106</v>
      </c>
      <c r="W166" s="173"/>
      <c r="X166" s="173"/>
      <c r="Y166" s="173"/>
      <c r="Z166" s="173"/>
      <c r="AA166" s="173"/>
      <c r="AB166" s="173"/>
      <c r="AE166" s="171"/>
      <c r="AF166" s="33">
        <v>8</v>
      </c>
      <c r="AG166" s="173" t="s">
        <v>102</v>
      </c>
      <c r="AH166" s="173"/>
      <c r="AI166" s="173"/>
      <c r="AJ166" s="173"/>
      <c r="AK166" s="173"/>
      <c r="AL166" s="173"/>
      <c r="AM166" s="174"/>
    </row>
    <row r="167" spans="1:39" ht="14.25" thickBot="1">
      <c r="T167" s="218"/>
      <c r="U167" s="37" t="s">
        <v>337</v>
      </c>
      <c r="V167" s="219"/>
      <c r="W167" s="220"/>
      <c r="X167" s="220"/>
      <c r="Y167" s="220"/>
      <c r="Z167" s="220"/>
      <c r="AA167" s="220"/>
      <c r="AB167" s="221"/>
      <c r="AE167" s="171"/>
      <c r="AF167" s="33">
        <v>9</v>
      </c>
      <c r="AG167" s="173" t="s">
        <v>338</v>
      </c>
      <c r="AH167" s="173"/>
      <c r="AI167" s="173"/>
      <c r="AJ167" s="173"/>
      <c r="AK167" s="173"/>
      <c r="AL167" s="173"/>
      <c r="AM167" s="174"/>
    </row>
    <row r="168" spans="1:39">
      <c r="AE168" s="171"/>
      <c r="AF168" s="53">
        <v>10</v>
      </c>
      <c r="AG168" s="182" t="s">
        <v>109</v>
      </c>
      <c r="AH168" s="182"/>
      <c r="AI168" s="182"/>
      <c r="AJ168" s="182"/>
      <c r="AK168" s="182"/>
      <c r="AL168" s="182"/>
      <c r="AM168" s="183"/>
    </row>
    <row r="169" spans="1:39">
      <c r="AE169" s="171"/>
      <c r="AF169" s="2" t="s">
        <v>343</v>
      </c>
      <c r="AG169" s="179"/>
      <c r="AH169" s="179"/>
      <c r="AI169" s="179"/>
      <c r="AJ169" s="179"/>
      <c r="AK169" s="179"/>
      <c r="AL169" s="179"/>
      <c r="AM169" s="180"/>
    </row>
    <row r="170" spans="1:39" ht="14.25" thickBot="1">
      <c r="AE170" s="172"/>
      <c r="AF170" s="3" t="s">
        <v>344</v>
      </c>
      <c r="AG170" s="168"/>
      <c r="AH170" s="168"/>
      <c r="AI170" s="168"/>
      <c r="AJ170" s="168"/>
      <c r="AK170" s="168"/>
      <c r="AL170" s="168"/>
      <c r="AM170" s="169"/>
    </row>
    <row r="172" spans="1:39">
      <c r="AD172" s="24"/>
      <c r="AE172" s="38"/>
      <c r="AF172" s="25"/>
      <c r="AG172" s="25"/>
      <c r="AH172" s="25"/>
      <c r="AI172" s="25"/>
      <c r="AJ172" s="25"/>
      <c r="AK172" s="25"/>
      <c r="AL172" s="25"/>
    </row>
    <row r="173" spans="1:39" ht="18.75">
      <c r="A173" s="39" t="s">
        <v>345</v>
      </c>
      <c r="B173" s="16"/>
    </row>
    <row r="174" spans="1:39">
      <c r="B174" s="17" t="s">
        <v>346</v>
      </c>
      <c r="C174" s="15" t="s">
        <v>201</v>
      </c>
      <c r="AD174" s="24"/>
      <c r="AE174" s="38"/>
      <c r="AF174" s="25"/>
      <c r="AG174" s="25"/>
      <c r="AH174" s="25"/>
      <c r="AI174" s="25"/>
      <c r="AJ174" s="25"/>
      <c r="AK174" s="25"/>
      <c r="AL174" s="25"/>
    </row>
    <row r="175" spans="1:39">
      <c r="B175" s="17" t="s">
        <v>346</v>
      </c>
      <c r="C175" s="15" t="s">
        <v>164</v>
      </c>
      <c r="AD175" s="24"/>
      <c r="AE175" s="38"/>
      <c r="AF175" s="25"/>
      <c r="AG175" s="25"/>
      <c r="AH175" s="25"/>
      <c r="AI175" s="25"/>
      <c r="AJ175" s="25"/>
      <c r="AK175" s="25"/>
      <c r="AL175" s="25"/>
    </row>
    <row r="176" spans="1:39">
      <c r="AD176" s="24"/>
      <c r="AE176" s="38"/>
      <c r="AF176" s="25"/>
      <c r="AG176" s="25"/>
      <c r="AH176" s="25"/>
      <c r="AI176" s="25"/>
      <c r="AJ176" s="25"/>
      <c r="AK176" s="25"/>
      <c r="AL176" s="25"/>
    </row>
    <row r="177" spans="1:38" ht="14.25" thickBot="1">
      <c r="B177" s="17"/>
      <c r="AD177" s="24"/>
      <c r="AE177" s="38"/>
      <c r="AF177" s="25"/>
      <c r="AG177" s="25"/>
      <c r="AH177" s="25"/>
      <c r="AI177" s="25"/>
      <c r="AJ177" s="25"/>
      <c r="AK177" s="25"/>
      <c r="AL177" s="25"/>
    </row>
    <row r="178" spans="1:38">
      <c r="B178" s="258" t="s">
        <v>154</v>
      </c>
      <c r="C178" s="259"/>
      <c r="D178" s="259"/>
      <c r="E178" s="259"/>
      <c r="F178" s="259"/>
      <c r="G178" s="259"/>
      <c r="H178" s="259"/>
      <c r="I178" s="260"/>
      <c r="T178" s="24"/>
      <c r="U178" s="38"/>
      <c r="V178" s="25"/>
      <c r="W178" s="25"/>
      <c r="X178" s="25"/>
      <c r="Y178" s="25"/>
      <c r="Z178" s="25"/>
      <c r="AA178" s="25"/>
      <c r="AB178" s="25"/>
    </row>
    <row r="179" spans="1:38">
      <c r="B179" s="255" t="s">
        <v>155</v>
      </c>
      <c r="C179" s="256"/>
      <c r="D179" s="256"/>
      <c r="E179" s="257"/>
      <c r="F179" s="255" t="s">
        <v>154</v>
      </c>
      <c r="G179" s="256"/>
      <c r="H179" s="256"/>
      <c r="I179" s="257"/>
      <c r="T179" s="24"/>
      <c r="U179" s="38"/>
      <c r="V179" s="25"/>
      <c r="W179" s="25"/>
      <c r="X179" s="25"/>
      <c r="Y179" s="25"/>
      <c r="Z179" s="25"/>
      <c r="AA179" s="25"/>
      <c r="AB179" s="25"/>
    </row>
    <row r="180" spans="1:38" ht="14.25" thickBot="1">
      <c r="B180" s="242" t="s">
        <v>153</v>
      </c>
      <c r="C180" s="243"/>
      <c r="D180" s="243"/>
      <c r="E180" s="244"/>
      <c r="F180" s="263" t="s">
        <v>67</v>
      </c>
      <c r="G180" s="264"/>
      <c r="H180" s="263" t="s">
        <v>347</v>
      </c>
      <c r="I180" s="265"/>
      <c r="T180" s="24"/>
      <c r="U180" s="38"/>
      <c r="V180" s="25"/>
      <c r="W180" s="25"/>
      <c r="X180" s="25"/>
      <c r="Y180" s="25"/>
      <c r="Z180" s="25"/>
      <c r="AA180" s="25"/>
      <c r="AB180" s="25"/>
    </row>
    <row r="181" spans="1:38" ht="14.25" thickTop="1">
      <c r="B181" s="246"/>
      <c r="C181" s="247"/>
      <c r="D181" s="247"/>
      <c r="E181" s="248"/>
      <c r="F181" s="266"/>
      <c r="G181" s="266"/>
      <c r="H181" s="266"/>
      <c r="I181" s="267"/>
      <c r="T181" s="24"/>
      <c r="U181" s="38"/>
      <c r="V181" s="25"/>
      <c r="W181" s="25"/>
      <c r="X181" s="25"/>
      <c r="Y181" s="25"/>
      <c r="Z181" s="25"/>
      <c r="AA181" s="25"/>
      <c r="AB181" s="25"/>
    </row>
    <row r="182" spans="1:38">
      <c r="B182" s="249">
        <v>2014</v>
      </c>
      <c r="C182" s="250"/>
      <c r="D182" s="250"/>
      <c r="E182" s="251"/>
      <c r="F182" s="268" t="s">
        <v>156</v>
      </c>
      <c r="G182" s="268"/>
      <c r="H182" s="268">
        <v>3</v>
      </c>
      <c r="I182" s="269"/>
      <c r="T182" s="24"/>
      <c r="U182" s="38"/>
      <c r="V182" s="25"/>
      <c r="W182" s="25"/>
      <c r="X182" s="25"/>
      <c r="Y182" s="25"/>
      <c r="Z182" s="25"/>
      <c r="AA182" s="25"/>
      <c r="AB182" s="25"/>
    </row>
    <row r="183" spans="1:38" ht="14.25" thickBot="1">
      <c r="B183" s="252"/>
      <c r="C183" s="253"/>
      <c r="D183" s="253"/>
      <c r="E183" s="254"/>
      <c r="F183" s="261"/>
      <c r="G183" s="261"/>
      <c r="H183" s="261"/>
      <c r="I183" s="262"/>
      <c r="T183" s="24"/>
      <c r="U183" s="38"/>
      <c r="V183" s="25"/>
      <c r="W183" s="25"/>
      <c r="X183" s="25"/>
      <c r="Y183" s="25"/>
      <c r="Z183" s="25"/>
      <c r="AA183" s="25"/>
      <c r="AB183" s="25"/>
    </row>
    <row r="184" spans="1:38">
      <c r="AD184" s="24"/>
      <c r="AE184" s="38"/>
      <c r="AF184" s="25"/>
      <c r="AG184" s="25"/>
      <c r="AH184" s="25"/>
      <c r="AI184" s="25"/>
      <c r="AJ184" s="25"/>
      <c r="AK184" s="25"/>
      <c r="AL184" s="25"/>
    </row>
    <row r="185" spans="1:38" ht="18.75">
      <c r="A185" s="39" t="s">
        <v>348</v>
      </c>
      <c r="B185" s="16"/>
    </row>
    <row r="186" spans="1:38">
      <c r="B186" s="17" t="s">
        <v>291</v>
      </c>
      <c r="C186" s="15" t="s">
        <v>349</v>
      </c>
      <c r="AD186" s="24"/>
      <c r="AE186" s="38"/>
      <c r="AF186" s="25"/>
      <c r="AG186" s="25"/>
      <c r="AH186" s="25"/>
      <c r="AI186" s="25"/>
      <c r="AJ186" s="25"/>
      <c r="AK186" s="25"/>
      <c r="AL186" s="25"/>
    </row>
    <row r="187" spans="1:38">
      <c r="AD187" s="24"/>
      <c r="AE187" s="38"/>
      <c r="AF187" s="25"/>
      <c r="AG187" s="25"/>
      <c r="AH187" s="25"/>
      <c r="AI187" s="25"/>
      <c r="AJ187" s="25"/>
      <c r="AK187" s="25"/>
      <c r="AL187" s="25"/>
    </row>
    <row r="188" spans="1:38">
      <c r="AD188" s="24"/>
      <c r="AE188" s="38"/>
      <c r="AF188" s="25"/>
      <c r="AG188" s="25"/>
      <c r="AH188" s="25"/>
      <c r="AI188" s="25"/>
      <c r="AJ188" s="25"/>
      <c r="AK188" s="25"/>
      <c r="AL188" s="25"/>
    </row>
    <row r="189" spans="1:38" ht="18.75">
      <c r="A189" s="39" t="s">
        <v>166</v>
      </c>
      <c r="B189" s="16"/>
    </row>
    <row r="190" spans="1:38">
      <c r="B190" s="17" t="s">
        <v>291</v>
      </c>
      <c r="C190" s="15" t="s">
        <v>167</v>
      </c>
      <c r="AD190" s="24"/>
      <c r="AE190" s="38"/>
      <c r="AF190" s="25"/>
      <c r="AG190" s="25"/>
      <c r="AH190" s="25"/>
      <c r="AI190" s="25"/>
      <c r="AJ190" s="25"/>
      <c r="AK190" s="25"/>
      <c r="AL190" s="25"/>
    </row>
    <row r="191" spans="1:38">
      <c r="B191" s="17" t="s">
        <v>291</v>
      </c>
      <c r="C191" s="15" t="s">
        <v>168</v>
      </c>
      <c r="AD191" s="24"/>
      <c r="AE191" s="38"/>
      <c r="AF191" s="25"/>
      <c r="AG191" s="25"/>
      <c r="AH191" s="25"/>
      <c r="AI191" s="25"/>
      <c r="AJ191" s="25"/>
      <c r="AK191" s="25"/>
      <c r="AL191" s="25"/>
    </row>
    <row r="192" spans="1:38">
      <c r="B192" s="17" t="s">
        <v>291</v>
      </c>
      <c r="C192" s="15" t="s">
        <v>169</v>
      </c>
      <c r="F192" s="42"/>
      <c r="G192" s="42"/>
      <c r="H192" s="42"/>
      <c r="I192" s="42"/>
      <c r="J192" s="42"/>
      <c r="K192" s="42"/>
      <c r="L192" s="42"/>
      <c r="M192" s="42"/>
      <c r="N192" s="42"/>
      <c r="O192" s="42"/>
      <c r="P192" s="42"/>
      <c r="Q192" s="42"/>
      <c r="R192" s="42"/>
      <c r="S192" s="42"/>
      <c r="T192" s="42"/>
      <c r="U192" s="42"/>
      <c r="AD192" s="24"/>
      <c r="AE192" s="38"/>
      <c r="AF192" s="25"/>
      <c r="AG192" s="25"/>
      <c r="AH192" s="25"/>
      <c r="AI192" s="25"/>
      <c r="AJ192" s="25"/>
      <c r="AK192" s="25"/>
      <c r="AL192" s="25"/>
    </row>
    <row r="193" spans="2:53">
      <c r="B193" s="17"/>
      <c r="C193" s="42" t="s">
        <v>137</v>
      </c>
      <c r="D193" s="42"/>
      <c r="E193" s="42"/>
      <c r="AD193" s="24"/>
      <c r="AE193" s="38"/>
      <c r="AF193" s="25"/>
      <c r="AG193" s="25"/>
      <c r="AH193" s="25"/>
      <c r="AI193" s="25"/>
      <c r="AJ193" s="25"/>
      <c r="AK193" s="25"/>
      <c r="AL193" s="25"/>
    </row>
    <row r="194" spans="2:53">
      <c r="B194" s="17"/>
      <c r="AD194" s="24"/>
      <c r="AE194" s="38"/>
      <c r="AF194" s="25"/>
      <c r="AG194" s="25"/>
      <c r="AH194" s="25"/>
      <c r="AI194" s="25"/>
      <c r="AJ194" s="25"/>
      <c r="AK194" s="25"/>
      <c r="AL194" s="25"/>
    </row>
    <row r="195" spans="2:53">
      <c r="AD195" s="24"/>
      <c r="AE195" s="38"/>
      <c r="AF195" s="25"/>
      <c r="AG195" s="25"/>
      <c r="AH195" s="25"/>
      <c r="AI195" s="25"/>
      <c r="AJ195" s="25"/>
      <c r="AK195" s="25"/>
      <c r="AL195" s="25"/>
      <c r="AW195" s="15" t="s">
        <v>117</v>
      </c>
    </row>
    <row r="196" spans="2:53">
      <c r="AD196" s="24"/>
      <c r="AE196" s="38"/>
      <c r="AF196" s="25"/>
      <c r="AG196" s="25"/>
      <c r="AH196" s="25"/>
      <c r="AI196" s="25"/>
      <c r="AJ196" s="25"/>
      <c r="AK196" s="25"/>
      <c r="AL196" s="25"/>
    </row>
    <row r="197" spans="2:53">
      <c r="AD197" s="24"/>
      <c r="AE197" s="38"/>
      <c r="AF197" s="25"/>
      <c r="AG197" s="25"/>
      <c r="AH197" s="25"/>
      <c r="AI197" s="25"/>
      <c r="AJ197" s="25"/>
      <c r="AK197" s="25"/>
      <c r="AL197" s="25"/>
    </row>
    <row r="198" spans="2:53">
      <c r="AD198" s="24"/>
      <c r="AE198" s="38"/>
      <c r="AF198" s="25"/>
      <c r="AG198" s="25"/>
      <c r="AH198" s="25"/>
      <c r="AI198" s="25"/>
      <c r="AJ198" s="25"/>
      <c r="AK198" s="25"/>
      <c r="AL198" s="25"/>
    </row>
    <row r="203" spans="2:53">
      <c r="AZ203" s="24"/>
      <c r="BA203" s="24"/>
    </row>
    <row r="204" spans="2:53">
      <c r="AZ204" s="24"/>
    </row>
    <row r="205" spans="2:53">
      <c r="AZ205" s="24"/>
    </row>
    <row r="206" spans="2:53">
      <c r="AZ206" s="24"/>
    </row>
    <row r="207" spans="2:53">
      <c r="AZ207" s="24"/>
    </row>
    <row r="208" spans="2:53">
      <c r="AZ208" s="24"/>
    </row>
    <row r="209" spans="52:52">
      <c r="AZ209" s="24"/>
    </row>
  </sheetData>
  <sheetProtection sheet="1" objects="1" scenarios="1"/>
  <mergeCells count="331">
    <mergeCell ref="B182:E182"/>
    <mergeCell ref="F182:G182"/>
    <mergeCell ref="H182:I182"/>
    <mergeCell ref="B183:E183"/>
    <mergeCell ref="F183:G183"/>
    <mergeCell ref="H183:I183"/>
    <mergeCell ref="B180:E180"/>
    <mergeCell ref="F180:G180"/>
    <mergeCell ref="H180:I180"/>
    <mergeCell ref="B181:E181"/>
    <mergeCell ref="F181:G181"/>
    <mergeCell ref="H181:I181"/>
    <mergeCell ref="AG168:AM168"/>
    <mergeCell ref="AG169:AM169"/>
    <mergeCell ref="AG170:AM170"/>
    <mergeCell ref="B178:I178"/>
    <mergeCell ref="B179:E179"/>
    <mergeCell ref="F179:I179"/>
    <mergeCell ref="L164:R164"/>
    <mergeCell ref="V164:AB164"/>
    <mergeCell ref="AG164:AM164"/>
    <mergeCell ref="T165:T167"/>
    <mergeCell ref="V165:AB165"/>
    <mergeCell ref="AG165:AM165"/>
    <mergeCell ref="V166:AB166"/>
    <mergeCell ref="AG166:AM166"/>
    <mergeCell ref="V167:AB167"/>
    <mergeCell ref="AG167:AM167"/>
    <mergeCell ref="J162:K162"/>
    <mergeCell ref="L162:R162"/>
    <mergeCell ref="T162:T164"/>
    <mergeCell ref="V162:AB162"/>
    <mergeCell ref="AG162:AM162"/>
    <mergeCell ref="J163:K163"/>
    <mergeCell ref="L163:R163"/>
    <mergeCell ref="V163:AB163"/>
    <mergeCell ref="AG163:AM163"/>
    <mergeCell ref="J164:K164"/>
    <mergeCell ref="L160:R160"/>
    <mergeCell ref="V160:AB160"/>
    <mergeCell ref="AG160:AM160"/>
    <mergeCell ref="J161:K161"/>
    <mergeCell ref="L161:R161"/>
    <mergeCell ref="V161:AB161"/>
    <mergeCell ref="AG161:AM161"/>
    <mergeCell ref="J158:R158"/>
    <mergeCell ref="T158:AB158"/>
    <mergeCell ref="AE158:AM158"/>
    <mergeCell ref="J159:K159"/>
    <mergeCell ref="L159:R159"/>
    <mergeCell ref="T159:T161"/>
    <mergeCell ref="V159:AB159"/>
    <mergeCell ref="AE159:AE170"/>
    <mergeCell ref="AG159:AM159"/>
    <mergeCell ref="J160:K160"/>
    <mergeCell ref="B155:H155"/>
    <mergeCell ref="M155:N155"/>
    <mergeCell ref="V155:W155"/>
    <mergeCell ref="X155:Y155"/>
    <mergeCell ref="AG155:AH155"/>
    <mergeCell ref="AI155:AJ155"/>
    <mergeCell ref="B154:H154"/>
    <mergeCell ref="M154:N154"/>
    <mergeCell ref="V154:W154"/>
    <mergeCell ref="X154:Y154"/>
    <mergeCell ref="AG154:AH154"/>
    <mergeCell ref="AI154:AJ154"/>
    <mergeCell ref="B153:H153"/>
    <mergeCell ref="M153:N153"/>
    <mergeCell ref="V153:W153"/>
    <mergeCell ref="X153:Y153"/>
    <mergeCell ref="AG153:AH153"/>
    <mergeCell ref="AI153:AJ153"/>
    <mergeCell ref="B152:H152"/>
    <mergeCell ref="M152:N152"/>
    <mergeCell ref="V152:W152"/>
    <mergeCell ref="X152:Y152"/>
    <mergeCell ref="AG152:AH152"/>
    <mergeCell ref="AI152:AJ152"/>
    <mergeCell ref="B151:H151"/>
    <mergeCell ref="M151:N151"/>
    <mergeCell ref="V151:W151"/>
    <mergeCell ref="X151:Y151"/>
    <mergeCell ref="AG151:AH151"/>
    <mergeCell ref="AI151:AJ151"/>
    <mergeCell ref="B150:H150"/>
    <mergeCell ref="M150:N150"/>
    <mergeCell ref="V150:W150"/>
    <mergeCell ref="X150:Y150"/>
    <mergeCell ref="AG150:AH150"/>
    <mergeCell ref="AI150:AJ150"/>
    <mergeCell ref="B149:H149"/>
    <mergeCell ref="M149:N149"/>
    <mergeCell ref="V149:W149"/>
    <mergeCell ref="X149:Y149"/>
    <mergeCell ref="AG149:AH149"/>
    <mergeCell ref="AI149:AJ149"/>
    <mergeCell ref="B148:H148"/>
    <mergeCell ref="M148:N148"/>
    <mergeCell ref="V148:W148"/>
    <mergeCell ref="X148:Y148"/>
    <mergeCell ref="AG148:AH148"/>
    <mergeCell ref="AI148:AJ148"/>
    <mergeCell ref="B147:H147"/>
    <mergeCell ref="M147:N147"/>
    <mergeCell ref="V147:W147"/>
    <mergeCell ref="X147:Y147"/>
    <mergeCell ref="AG147:AH147"/>
    <mergeCell ref="AI147:AJ147"/>
    <mergeCell ref="B146:H146"/>
    <mergeCell ref="M146:N146"/>
    <mergeCell ref="V146:W146"/>
    <mergeCell ref="X146:Y146"/>
    <mergeCell ref="AG146:AH146"/>
    <mergeCell ref="AI146:AJ146"/>
    <mergeCell ref="B145:H145"/>
    <mergeCell ref="M145:N145"/>
    <mergeCell ref="V145:W145"/>
    <mergeCell ref="X145:Y145"/>
    <mergeCell ref="AG145:AH145"/>
    <mergeCell ref="AI145:AJ145"/>
    <mergeCell ref="B144:H144"/>
    <mergeCell ref="M144:N144"/>
    <mergeCell ref="V144:W144"/>
    <mergeCell ref="X144:Y144"/>
    <mergeCell ref="AG144:AH144"/>
    <mergeCell ref="AI144:AJ144"/>
    <mergeCell ref="J140:AM140"/>
    <mergeCell ref="B141:H143"/>
    <mergeCell ref="M142:N142"/>
    <mergeCell ref="V142:Y142"/>
    <mergeCell ref="AG142:AJ142"/>
    <mergeCell ref="M143:N143"/>
    <mergeCell ref="V143:W143"/>
    <mergeCell ref="X143:Y143"/>
    <mergeCell ref="AG143:AH143"/>
    <mergeCell ref="AI143:AJ143"/>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H123:AP123"/>
    <mergeCell ref="AQ123:AR123"/>
    <mergeCell ref="AS123:AU123"/>
    <mergeCell ref="AV123:AW123"/>
    <mergeCell ref="AX123:AY123"/>
    <mergeCell ref="AZ123:BA123"/>
    <mergeCell ref="C123:D123"/>
    <mergeCell ref="E123:H123"/>
    <mergeCell ref="I123:L123"/>
    <mergeCell ref="M123:Q123"/>
    <mergeCell ref="R123:X123"/>
    <mergeCell ref="Y123:AG123"/>
    <mergeCell ref="AH122:AP122"/>
    <mergeCell ref="AQ122:AR122"/>
    <mergeCell ref="AS122:AU122"/>
    <mergeCell ref="AV122:AW122"/>
    <mergeCell ref="AX122:AY122"/>
    <mergeCell ref="AZ122:BA122"/>
    <mergeCell ref="C122:D122"/>
    <mergeCell ref="E122:H122"/>
    <mergeCell ref="I122:L122"/>
    <mergeCell ref="M122:Q122"/>
    <mergeCell ref="R122:X122"/>
    <mergeCell ref="Y122:AG122"/>
    <mergeCell ref="AH121:AP121"/>
    <mergeCell ref="AQ121:AR121"/>
    <mergeCell ref="AS121:AU121"/>
    <mergeCell ref="AV121:AW121"/>
    <mergeCell ref="AX121:AY121"/>
    <mergeCell ref="AZ121:BA121"/>
    <mergeCell ref="C121:D121"/>
    <mergeCell ref="E121:H121"/>
    <mergeCell ref="I121:L121"/>
    <mergeCell ref="M121:Q121"/>
    <mergeCell ref="R121:X121"/>
    <mergeCell ref="Y121:AG121"/>
    <mergeCell ref="AH120:AP120"/>
    <mergeCell ref="AQ120:AR120"/>
    <mergeCell ref="AS120:AU120"/>
    <mergeCell ref="AV120:AW120"/>
    <mergeCell ref="AX120:AY120"/>
    <mergeCell ref="AZ120:BA120"/>
    <mergeCell ref="C120:D120"/>
    <mergeCell ref="E120:H120"/>
    <mergeCell ref="I120:L120"/>
    <mergeCell ref="M120:Q120"/>
    <mergeCell ref="R120:X120"/>
    <mergeCell ref="Y120:AG120"/>
    <mergeCell ref="AH119:AP119"/>
    <mergeCell ref="AQ119:AR119"/>
    <mergeCell ref="AS119:AU119"/>
    <mergeCell ref="AV119:AW119"/>
    <mergeCell ref="AX119:AY119"/>
    <mergeCell ref="AZ119:BA119"/>
    <mergeCell ref="C119:D119"/>
    <mergeCell ref="E119:H119"/>
    <mergeCell ref="I119:L119"/>
    <mergeCell ref="M119:Q119"/>
    <mergeCell ref="R119:X119"/>
    <mergeCell ref="Y119:AG119"/>
    <mergeCell ref="AH118:AP118"/>
    <mergeCell ref="AQ118:AR118"/>
    <mergeCell ref="AS118:AU118"/>
    <mergeCell ref="AV118:AW118"/>
    <mergeCell ref="AX118:AY118"/>
    <mergeCell ref="AZ118:BA118"/>
    <mergeCell ref="C118:D118"/>
    <mergeCell ref="E118:H118"/>
    <mergeCell ref="I118:L118"/>
    <mergeCell ref="M118:Q118"/>
    <mergeCell ref="R118:X118"/>
    <mergeCell ref="Y118:AG118"/>
    <mergeCell ref="AH115:AP117"/>
    <mergeCell ref="AQ115:AR117"/>
    <mergeCell ref="AS115:AY115"/>
    <mergeCell ref="AZ115:BA117"/>
    <mergeCell ref="AS116:AU117"/>
    <mergeCell ref="AV116:AW117"/>
    <mergeCell ref="AX116:AY117"/>
    <mergeCell ref="C115:D117"/>
    <mergeCell ref="E115:H117"/>
    <mergeCell ref="I115:L117"/>
    <mergeCell ref="M115:Q117"/>
    <mergeCell ref="R115:X117"/>
    <mergeCell ref="Y115:AG117"/>
    <mergeCell ref="C94:G94"/>
    <mergeCell ref="H94:Y94"/>
    <mergeCell ref="C96:G96"/>
    <mergeCell ref="H96:Y96"/>
    <mergeCell ref="C97:G97"/>
    <mergeCell ref="H97:Y97"/>
    <mergeCell ref="C91:G91"/>
    <mergeCell ref="H91:Y91"/>
    <mergeCell ref="C92:G92"/>
    <mergeCell ref="H92:Y92"/>
    <mergeCell ref="C93:G93"/>
    <mergeCell ref="H93:Y93"/>
    <mergeCell ref="C88:G88"/>
    <mergeCell ref="H88:Y88"/>
    <mergeCell ref="C89:G89"/>
    <mergeCell ref="H89:Y89"/>
    <mergeCell ref="C90:G90"/>
    <mergeCell ref="H90:Y90"/>
    <mergeCell ref="C85:G85"/>
    <mergeCell ref="H85:Y85"/>
    <mergeCell ref="C86:G86"/>
    <mergeCell ref="H86:Y86"/>
    <mergeCell ref="C87:G87"/>
    <mergeCell ref="H87:Y87"/>
    <mergeCell ref="C76:G76"/>
    <mergeCell ref="H76:Y76"/>
    <mergeCell ref="C83:G83"/>
    <mergeCell ref="H83:Y83"/>
    <mergeCell ref="C84:G84"/>
    <mergeCell ref="H84:Y84"/>
    <mergeCell ref="A1:BC1"/>
    <mergeCell ref="B2:AY2"/>
    <mergeCell ref="B3:AY3"/>
    <mergeCell ref="C74:G74"/>
    <mergeCell ref="H74:Y74"/>
    <mergeCell ref="C75:G75"/>
    <mergeCell ref="H75:Y75"/>
  </mergeCells>
  <phoneticPr fontId="4"/>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V125"/>
  <sheetViews>
    <sheetView zoomScaleNormal="100" zoomScaleSheetLayoutView="100" workbookViewId="0">
      <selection activeCell="F6" sqref="F6:W6"/>
    </sheetView>
  </sheetViews>
  <sheetFormatPr defaultColWidth="13" defaultRowHeight="13.5"/>
  <cols>
    <col min="1" max="61" width="2.375" customWidth="1"/>
    <col min="62" max="100" width="3.125" style="55" customWidth="1"/>
  </cols>
  <sheetData>
    <row r="1" spans="1:100" ht="18.75">
      <c r="A1" s="6" t="s">
        <v>10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row>
    <row r="2" spans="1:100">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row>
    <row r="3" spans="1:100">
      <c r="A3" s="337" t="s">
        <v>16</v>
      </c>
      <c r="B3" s="337"/>
      <c r="C3" s="337"/>
      <c r="D3" s="337"/>
      <c r="E3" s="337"/>
      <c r="F3" s="342" t="s">
        <v>359</v>
      </c>
      <c r="G3" s="343"/>
      <c r="H3" s="343"/>
      <c r="I3" s="343"/>
      <c r="J3" s="343"/>
      <c r="K3" s="343"/>
      <c r="L3" s="343"/>
      <c r="M3" s="343"/>
      <c r="N3" s="343"/>
      <c r="O3" s="343"/>
      <c r="P3" s="343"/>
      <c r="Q3" s="343"/>
      <c r="R3" s="343"/>
      <c r="S3" s="343"/>
      <c r="T3" s="343"/>
      <c r="U3" s="343"/>
      <c r="V3" s="343"/>
      <c r="W3" s="343"/>
      <c r="X3" s="7"/>
      <c r="Y3" s="7"/>
      <c r="Z3" s="7"/>
      <c r="AA3" s="7"/>
      <c r="AB3" s="7" t="s">
        <v>6</v>
      </c>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row>
    <row r="4" spans="1:100">
      <c r="A4" s="337" t="s">
        <v>17</v>
      </c>
      <c r="B4" s="337"/>
      <c r="C4" s="337"/>
      <c r="D4" s="337"/>
      <c r="E4" s="337"/>
      <c r="F4" s="344" t="s">
        <v>360</v>
      </c>
      <c r="G4" s="316"/>
      <c r="H4" s="316"/>
      <c r="I4" s="316"/>
      <c r="J4" s="316"/>
      <c r="K4" s="316"/>
      <c r="L4" s="316"/>
      <c r="M4" s="316"/>
      <c r="N4" s="316"/>
      <c r="O4" s="316"/>
      <c r="P4" s="316"/>
      <c r="Q4" s="316"/>
      <c r="R4" s="316"/>
      <c r="S4" s="316"/>
      <c r="T4" s="316"/>
      <c r="U4" s="316"/>
      <c r="V4" s="316"/>
      <c r="W4" s="316"/>
      <c r="X4" s="7"/>
      <c r="Y4" s="7"/>
      <c r="Z4" s="7"/>
      <c r="AA4" s="7"/>
      <c r="AB4" s="7" t="s">
        <v>7</v>
      </c>
      <c r="AC4" s="7" t="s">
        <v>8</v>
      </c>
      <c r="AD4" s="7"/>
      <c r="AE4" s="7"/>
      <c r="AF4" s="7"/>
      <c r="AG4" s="7"/>
      <c r="AH4" s="7"/>
      <c r="AI4" s="7"/>
      <c r="AJ4" s="7"/>
      <c r="AK4" s="7"/>
      <c r="AL4" s="7"/>
      <c r="AM4" s="7"/>
      <c r="AN4" s="7"/>
      <c r="AO4" s="7"/>
      <c r="AP4" s="7"/>
      <c r="AQ4" s="7"/>
      <c r="AR4" s="7"/>
      <c r="AS4" s="7"/>
      <c r="AT4" s="7"/>
      <c r="AU4" s="8"/>
      <c r="AV4" s="8"/>
      <c r="AW4" s="7"/>
      <c r="AX4" s="7"/>
      <c r="AY4" s="7"/>
      <c r="AZ4" s="7"/>
      <c r="BA4" s="7"/>
      <c r="BB4" s="7"/>
      <c r="BC4" s="7"/>
      <c r="BD4" s="7"/>
      <c r="BE4" s="7"/>
      <c r="BF4" s="7"/>
      <c r="BG4" s="7"/>
      <c r="BH4" s="7"/>
      <c r="BI4" s="7"/>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row>
    <row r="5" spans="1:100">
      <c r="A5" s="337" t="s">
        <v>18</v>
      </c>
      <c r="B5" s="337"/>
      <c r="C5" s="337"/>
      <c r="D5" s="337"/>
      <c r="E5" s="337"/>
      <c r="F5" s="316" t="s">
        <v>208</v>
      </c>
      <c r="G5" s="316"/>
      <c r="H5" s="316"/>
      <c r="I5" s="316"/>
      <c r="J5" s="316"/>
      <c r="K5" s="316"/>
      <c r="L5" s="316"/>
      <c r="M5" s="316"/>
      <c r="N5" s="316"/>
      <c r="O5" s="316"/>
      <c r="P5" s="316"/>
      <c r="Q5" s="316"/>
      <c r="R5" s="316"/>
      <c r="S5" s="316"/>
      <c r="T5" s="316"/>
      <c r="U5" s="316"/>
      <c r="V5" s="316"/>
      <c r="W5" s="316"/>
      <c r="X5" s="7"/>
      <c r="Y5" s="7"/>
      <c r="Z5" s="7"/>
      <c r="AA5" s="7"/>
      <c r="AB5" s="7"/>
      <c r="AC5" s="7" t="s">
        <v>11</v>
      </c>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row>
    <row r="6" spans="1:100">
      <c r="A6" s="337" t="s">
        <v>28</v>
      </c>
      <c r="B6" s="337"/>
      <c r="C6" s="337"/>
      <c r="D6" s="337"/>
      <c r="E6" s="337"/>
      <c r="F6" s="316"/>
      <c r="G6" s="316"/>
      <c r="H6" s="316"/>
      <c r="I6" s="316"/>
      <c r="J6" s="316"/>
      <c r="K6" s="316"/>
      <c r="L6" s="316"/>
      <c r="M6" s="316"/>
      <c r="N6" s="316"/>
      <c r="O6" s="316"/>
      <c r="P6" s="316"/>
      <c r="Q6" s="316"/>
      <c r="R6" s="316"/>
      <c r="S6" s="316"/>
      <c r="T6" s="316"/>
      <c r="U6" s="316"/>
      <c r="V6" s="316"/>
      <c r="W6" s="316"/>
      <c r="X6" s="7"/>
      <c r="Y6" s="7"/>
      <c r="Z6" s="7"/>
      <c r="AA6" s="7"/>
      <c r="AB6" s="7"/>
      <c r="AC6" s="7" t="s">
        <v>9</v>
      </c>
      <c r="AD6" s="7"/>
      <c r="AE6" s="7"/>
      <c r="AF6" s="7"/>
      <c r="AG6" s="7"/>
      <c r="AH6" s="7"/>
      <c r="AI6" s="7"/>
      <c r="AJ6" s="7"/>
      <c r="AK6" s="7"/>
      <c r="AL6" s="7"/>
      <c r="AM6" s="7"/>
      <c r="AN6" s="7"/>
      <c r="AO6" s="7"/>
      <c r="AP6" s="7"/>
      <c r="AQ6" s="7"/>
      <c r="AR6" s="7"/>
      <c r="AS6" s="7"/>
      <c r="AT6" s="7"/>
      <c r="AU6" s="9"/>
      <c r="AV6" s="9"/>
      <c r="AW6" s="7"/>
      <c r="AX6" s="7"/>
      <c r="AY6" s="7"/>
      <c r="AZ6" s="7"/>
      <c r="BA6" s="7"/>
      <c r="BB6" s="7"/>
      <c r="BC6" s="7"/>
      <c r="BD6" s="7"/>
      <c r="BE6" s="7"/>
      <c r="BF6" s="7"/>
      <c r="BG6" s="7"/>
      <c r="BH6" s="7"/>
      <c r="BI6" s="7"/>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row>
    <row r="7" spans="1:100">
      <c r="A7" s="337" t="s">
        <v>358</v>
      </c>
      <c r="B7" s="337"/>
      <c r="C7" s="337"/>
      <c r="D7" s="337"/>
      <c r="E7" s="337"/>
      <c r="F7" s="685"/>
      <c r="G7" s="686"/>
      <c r="H7" s="686"/>
      <c r="I7" s="686"/>
      <c r="J7" s="686"/>
      <c r="K7" s="686"/>
      <c r="L7" s="686"/>
      <c r="M7" s="686"/>
      <c r="N7" s="686"/>
      <c r="O7" s="686"/>
      <c r="P7" s="686"/>
      <c r="Q7" s="686"/>
      <c r="R7" s="686"/>
      <c r="S7" s="686"/>
      <c r="T7" s="686"/>
      <c r="U7" s="686"/>
      <c r="V7" s="686"/>
      <c r="W7" s="687"/>
      <c r="X7" s="7"/>
      <c r="Y7" s="7"/>
      <c r="Z7" s="7"/>
      <c r="AA7" s="7"/>
      <c r="AB7" s="7"/>
      <c r="AC7" s="7"/>
      <c r="AD7" s="7"/>
      <c r="AE7" s="7"/>
      <c r="AF7" s="7"/>
      <c r="AG7" s="7"/>
      <c r="AH7" s="7"/>
      <c r="AI7" s="7"/>
      <c r="AJ7" s="7"/>
      <c r="AK7" s="7"/>
      <c r="AL7" s="7"/>
      <c r="AM7" s="7"/>
      <c r="AN7" s="7"/>
      <c r="AO7" s="7"/>
      <c r="AP7" s="7"/>
      <c r="AQ7" s="7"/>
      <c r="AR7" s="7"/>
      <c r="AS7" s="7"/>
      <c r="AT7" s="7"/>
      <c r="AU7" s="9"/>
      <c r="AV7" s="9"/>
      <c r="AW7" s="7"/>
      <c r="AX7" s="7"/>
      <c r="AY7" s="7"/>
      <c r="AZ7" s="7"/>
      <c r="BA7" s="7"/>
      <c r="BB7" s="7"/>
      <c r="BC7" s="7"/>
      <c r="BD7" s="7"/>
      <c r="BE7" s="7"/>
      <c r="BF7" s="7"/>
      <c r="BG7" s="7"/>
      <c r="BH7" s="7"/>
      <c r="BI7" s="7"/>
      <c r="BJ7" s="44"/>
      <c r="BK7" s="44"/>
      <c r="BL7" s="44"/>
      <c r="BM7" s="44"/>
      <c r="BN7" s="44"/>
      <c r="BO7" s="44"/>
      <c r="BP7" s="44"/>
      <c r="BQ7" s="44"/>
      <c r="BR7" s="7"/>
      <c r="BS7" s="7"/>
      <c r="BT7" s="7"/>
      <c r="BU7" s="7"/>
      <c r="BV7" s="7"/>
      <c r="BW7" s="7"/>
      <c r="BX7" s="7"/>
      <c r="BY7" s="7"/>
      <c r="BZ7" s="44"/>
      <c r="CA7" s="44"/>
      <c r="CB7" s="44"/>
      <c r="CC7" s="44"/>
      <c r="CD7" s="44"/>
      <c r="CE7" s="44"/>
      <c r="CF7" s="44"/>
      <c r="CG7" s="44"/>
      <c r="CH7" s="44"/>
      <c r="CI7" s="44"/>
      <c r="CJ7" s="44"/>
      <c r="CK7" s="44"/>
      <c r="CL7" s="44"/>
      <c r="CM7" s="44"/>
      <c r="CN7" s="44"/>
      <c r="CO7" s="44"/>
      <c r="CP7" s="44"/>
      <c r="CQ7" s="44"/>
      <c r="CR7" s="44"/>
      <c r="CS7" s="44"/>
      <c r="CT7" s="44"/>
      <c r="CU7" s="44"/>
      <c r="CV7" s="44"/>
    </row>
    <row r="8" spans="1:100">
      <c r="A8" s="337" t="s">
        <v>29</v>
      </c>
      <c r="B8" s="337"/>
      <c r="C8" s="337"/>
      <c r="D8" s="337"/>
      <c r="E8" s="337"/>
      <c r="F8" s="316"/>
      <c r="G8" s="316"/>
      <c r="H8" s="316"/>
      <c r="I8" s="316"/>
      <c r="J8" s="316"/>
      <c r="K8" s="316"/>
      <c r="L8" s="316"/>
      <c r="M8" s="316"/>
      <c r="N8" s="316"/>
      <c r="O8" s="316"/>
      <c r="P8" s="316"/>
      <c r="Q8" s="316"/>
      <c r="R8" s="316"/>
      <c r="S8" s="316"/>
      <c r="T8" s="316"/>
      <c r="U8" s="316"/>
      <c r="V8" s="316"/>
      <c r="W8" s="316"/>
      <c r="X8" s="7"/>
      <c r="Y8" s="7"/>
      <c r="Z8" s="7"/>
      <c r="AA8" s="7"/>
      <c r="AB8" s="7"/>
      <c r="AC8" s="7"/>
      <c r="AD8" s="7"/>
      <c r="AE8" s="7"/>
      <c r="AF8" s="7"/>
      <c r="AG8" s="7"/>
      <c r="AH8" s="7"/>
      <c r="AI8" s="7"/>
      <c r="AJ8" s="7"/>
      <c r="AK8" s="7"/>
      <c r="AL8" s="7"/>
      <c r="AM8" s="7"/>
      <c r="AN8" s="7"/>
      <c r="AO8" s="7"/>
      <c r="AP8" s="7"/>
      <c r="AQ8" s="7"/>
      <c r="AR8" s="7"/>
      <c r="AS8" s="7"/>
      <c r="AT8" s="7"/>
      <c r="AU8" s="10"/>
      <c r="AV8" s="10"/>
      <c r="AW8" s="7"/>
      <c r="AX8" s="7"/>
      <c r="AY8" s="7"/>
      <c r="AZ8" s="7"/>
      <c r="BA8" s="7"/>
      <c r="BB8" s="7"/>
      <c r="BC8" s="7"/>
      <c r="BD8" s="7"/>
      <c r="BE8" s="7"/>
      <c r="BF8" s="7"/>
      <c r="BG8" s="7"/>
      <c r="BH8" s="7"/>
      <c r="BI8" s="7"/>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row>
    <row r="9" spans="1:100">
      <c r="A9" s="337" t="s">
        <v>30</v>
      </c>
      <c r="B9" s="337"/>
      <c r="C9" s="337"/>
      <c r="D9" s="337"/>
      <c r="E9" s="337"/>
      <c r="F9" s="688"/>
      <c r="G9" s="689"/>
      <c r="H9" s="689"/>
      <c r="I9" s="689"/>
      <c r="J9" s="689"/>
      <c r="K9" s="689"/>
      <c r="L9" s="689"/>
      <c r="M9" s="689"/>
      <c r="N9" s="690"/>
      <c r="O9" s="688" t="s">
        <v>356</v>
      </c>
      <c r="P9" s="689"/>
      <c r="Q9" s="690"/>
      <c r="R9" s="691"/>
      <c r="S9" s="692"/>
      <c r="T9" s="692"/>
      <c r="U9" s="692"/>
      <c r="V9" s="692"/>
      <c r="W9" s="693"/>
      <c r="X9" s="7"/>
      <c r="Y9" s="7"/>
      <c r="Z9" s="7"/>
      <c r="AA9" s="7"/>
      <c r="AB9" s="7"/>
      <c r="AC9" s="7"/>
      <c r="AD9" s="7"/>
      <c r="AE9" s="7"/>
      <c r="AF9" s="7"/>
      <c r="AG9" s="7"/>
      <c r="AH9" s="7"/>
      <c r="AI9" s="7"/>
      <c r="AJ9" s="7"/>
      <c r="AK9" s="7"/>
      <c r="AL9" s="7"/>
      <c r="AM9" s="7"/>
      <c r="AN9" s="7"/>
      <c r="AO9" s="7"/>
      <c r="AP9" s="7"/>
      <c r="AQ9" s="7"/>
      <c r="AR9" s="7"/>
      <c r="AS9" s="7"/>
      <c r="AT9" s="7"/>
      <c r="AU9" s="9"/>
      <c r="AV9" s="9"/>
      <c r="AW9" s="7"/>
      <c r="AX9" s="7"/>
      <c r="AY9" s="7"/>
      <c r="AZ9" s="7"/>
      <c r="BA9" s="7"/>
      <c r="BB9" s="7"/>
      <c r="BC9" s="7"/>
      <c r="BD9" s="7"/>
      <c r="BE9" s="7"/>
      <c r="BF9" s="7"/>
      <c r="BG9" s="7"/>
      <c r="BH9" s="7"/>
      <c r="BI9" s="7"/>
      <c r="BJ9" s="44"/>
      <c r="BK9" s="44"/>
      <c r="BL9" s="44"/>
      <c r="BM9" s="44"/>
      <c r="BN9" s="44"/>
      <c r="BO9" s="44"/>
      <c r="BP9" s="44"/>
      <c r="BQ9" s="44"/>
      <c r="BR9" s="7"/>
      <c r="BS9" s="7"/>
      <c r="BT9" s="7"/>
      <c r="BU9" s="7"/>
      <c r="BV9" s="7"/>
      <c r="BW9" s="7"/>
      <c r="BX9" s="7"/>
      <c r="BY9" s="7"/>
      <c r="BZ9" s="44"/>
      <c r="CA9" s="44"/>
      <c r="CB9" s="44"/>
      <c r="CC9" s="44"/>
      <c r="CD9" s="44"/>
      <c r="CE9" s="44"/>
      <c r="CF9" s="44"/>
      <c r="CG9" s="44"/>
      <c r="CH9" s="44"/>
      <c r="CI9" s="44"/>
      <c r="CJ9" s="44"/>
      <c r="CK9" s="44"/>
      <c r="CL9" s="44"/>
      <c r="CM9" s="44"/>
      <c r="CN9" s="44"/>
      <c r="CO9" s="44"/>
      <c r="CP9" s="44"/>
      <c r="CQ9" s="44"/>
      <c r="CR9" s="44"/>
      <c r="CS9" s="44"/>
      <c r="CT9" s="44"/>
      <c r="CU9" s="44"/>
      <c r="CV9" s="44"/>
    </row>
    <row r="10" spans="1:100">
      <c r="A10" s="337" t="s">
        <v>31</v>
      </c>
      <c r="B10" s="337"/>
      <c r="C10" s="337"/>
      <c r="D10" s="337"/>
      <c r="E10" s="337"/>
      <c r="F10" s="337"/>
      <c r="G10" s="337"/>
      <c r="H10" s="337"/>
      <c r="I10" s="337"/>
      <c r="J10" s="337"/>
      <c r="K10" s="337"/>
      <c r="L10" s="337"/>
      <c r="M10" s="337"/>
      <c r="N10" s="337"/>
      <c r="O10" s="337"/>
      <c r="P10" s="337"/>
      <c r="Q10" s="337"/>
      <c r="R10" s="337"/>
      <c r="S10" s="337"/>
      <c r="T10" s="337"/>
      <c r="U10" s="337"/>
      <c r="V10" s="337"/>
      <c r="W10" s="337"/>
      <c r="X10" s="7"/>
      <c r="Y10" s="7"/>
      <c r="Z10" s="7"/>
      <c r="AA10" s="7"/>
      <c r="AB10" s="7"/>
      <c r="AC10" s="7"/>
      <c r="AD10" s="7"/>
      <c r="AE10" s="7"/>
      <c r="AF10" s="7"/>
      <c r="AG10" s="7"/>
      <c r="AH10" s="7"/>
      <c r="AI10" s="7"/>
      <c r="AJ10" s="7"/>
      <c r="AK10" s="7"/>
      <c r="AL10" s="7"/>
      <c r="AM10" s="7"/>
      <c r="AN10" s="7"/>
      <c r="AO10" s="7"/>
      <c r="AP10" s="7"/>
      <c r="AQ10" s="7"/>
      <c r="AR10" s="7"/>
      <c r="AS10" s="7"/>
      <c r="AT10" s="7"/>
      <c r="AU10" s="9"/>
      <c r="AV10" s="9"/>
      <c r="AW10" s="7"/>
      <c r="AX10" s="7"/>
      <c r="AY10" s="7"/>
      <c r="AZ10" s="7"/>
      <c r="BA10" s="7"/>
      <c r="BB10" s="7"/>
      <c r="BC10" s="7"/>
      <c r="BD10" s="7"/>
      <c r="BE10" s="7"/>
      <c r="BF10" s="7"/>
      <c r="BG10" s="7"/>
      <c r="BH10" s="7"/>
      <c r="BI10" s="7"/>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row>
    <row r="11" spans="1:100">
      <c r="A11" s="337" t="s">
        <v>32</v>
      </c>
      <c r="B11" s="337"/>
      <c r="C11" s="337"/>
      <c r="D11" s="337"/>
      <c r="E11" s="337"/>
      <c r="F11" s="345"/>
      <c r="G11" s="345"/>
      <c r="H11" s="345"/>
      <c r="I11" s="345"/>
      <c r="J11" s="345"/>
      <c r="K11" s="345"/>
      <c r="L11" s="345"/>
      <c r="M11" s="345"/>
      <c r="N11" s="345"/>
      <c r="O11" s="345"/>
      <c r="P11" s="345"/>
      <c r="Q11" s="345"/>
      <c r="R11" s="345"/>
      <c r="S11" s="345"/>
      <c r="T11" s="345"/>
      <c r="U11" s="345"/>
      <c r="V11" s="345"/>
      <c r="W11" s="345"/>
      <c r="X11" s="7"/>
      <c r="Y11" s="7"/>
      <c r="Z11" s="7"/>
      <c r="AA11" s="7"/>
      <c r="AB11" s="7"/>
      <c r="AC11" s="7"/>
      <c r="AD11" s="7"/>
      <c r="AE11" s="7"/>
      <c r="AF11" s="7"/>
      <c r="AG11" s="7"/>
      <c r="AH11" s="7"/>
      <c r="AI11" s="7"/>
      <c r="AJ11" s="7"/>
      <c r="AK11" s="7"/>
      <c r="AL11" s="7"/>
      <c r="AM11" s="7"/>
      <c r="AN11" s="7"/>
      <c r="AO11" s="7"/>
      <c r="AP11" s="7"/>
      <c r="AQ11" s="7"/>
      <c r="AR11" s="7"/>
      <c r="AS11" s="7"/>
      <c r="AT11" s="7"/>
      <c r="AU11" s="9"/>
      <c r="AV11" s="9"/>
      <c r="AW11" s="7"/>
      <c r="AX11" s="7"/>
      <c r="AY11" s="7"/>
      <c r="AZ11" s="7"/>
      <c r="BA11" s="7"/>
      <c r="BB11" s="7"/>
      <c r="BC11" s="7"/>
      <c r="BD11" s="7"/>
      <c r="BE11" s="7"/>
      <c r="BF11" s="7"/>
      <c r="BG11" s="7"/>
      <c r="BH11" s="7"/>
      <c r="BI11" s="7"/>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row>
    <row r="12" spans="1:100">
      <c r="A12" s="337" t="s">
        <v>33</v>
      </c>
      <c r="B12" s="337"/>
      <c r="C12" s="337"/>
      <c r="D12" s="337"/>
      <c r="E12" s="337"/>
      <c r="F12" s="345"/>
      <c r="G12" s="345"/>
      <c r="H12" s="345"/>
      <c r="I12" s="345"/>
      <c r="J12" s="345"/>
      <c r="K12" s="345"/>
      <c r="L12" s="345"/>
      <c r="M12" s="345"/>
      <c r="N12" s="345"/>
      <c r="O12" s="345"/>
      <c r="P12" s="345"/>
      <c r="Q12" s="345"/>
      <c r="R12" s="345"/>
      <c r="S12" s="345"/>
      <c r="T12" s="345"/>
      <c r="U12" s="345"/>
      <c r="V12" s="345"/>
      <c r="W12" s="345"/>
      <c r="X12" s="8"/>
      <c r="Y12" s="8"/>
      <c r="Z12" s="8"/>
      <c r="AA12" s="8"/>
      <c r="AB12" s="8"/>
      <c r="AC12" s="11"/>
      <c r="AD12" s="10"/>
      <c r="AE12" s="10"/>
      <c r="AF12" s="10"/>
      <c r="AG12" s="10"/>
      <c r="AH12" s="10"/>
      <c r="AI12" s="10"/>
      <c r="AJ12" s="10"/>
      <c r="AK12" s="10"/>
      <c r="AL12" s="10"/>
      <c r="AM12" s="10"/>
      <c r="AN12" s="10"/>
      <c r="AO12" s="10"/>
      <c r="AP12" s="10"/>
      <c r="AQ12" s="10"/>
      <c r="AR12" s="10"/>
      <c r="AS12" s="10"/>
      <c r="AT12" s="10"/>
      <c r="AU12" s="10"/>
      <c r="AV12" s="10"/>
      <c r="AW12" s="7"/>
      <c r="AX12" s="7"/>
      <c r="AY12" s="7"/>
      <c r="AZ12" s="7"/>
      <c r="BA12" s="7"/>
      <c r="BB12" s="7"/>
      <c r="BC12" s="7"/>
      <c r="BD12" s="7"/>
      <c r="BE12" s="7"/>
      <c r="BF12" s="7"/>
      <c r="BG12" s="7"/>
      <c r="BH12" s="7"/>
      <c r="BI12" s="7"/>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row>
    <row r="13" spans="1:100">
      <c r="A13" s="337" t="s">
        <v>34</v>
      </c>
      <c r="B13" s="337"/>
      <c r="C13" s="337"/>
      <c r="D13" s="337"/>
      <c r="E13" s="337"/>
      <c r="F13" s="316"/>
      <c r="G13" s="316"/>
      <c r="H13" s="316"/>
      <c r="I13" s="316"/>
      <c r="J13" s="316"/>
      <c r="K13" s="316"/>
      <c r="L13" s="316"/>
      <c r="M13" s="316"/>
      <c r="N13" s="316"/>
      <c r="O13" s="316"/>
      <c r="P13" s="316"/>
      <c r="Q13" s="316"/>
      <c r="R13" s="316"/>
      <c r="S13" s="316"/>
      <c r="T13" s="316"/>
      <c r="U13" s="316"/>
      <c r="V13" s="316"/>
      <c r="W13" s="316"/>
      <c r="X13" s="8"/>
      <c r="Y13" s="8"/>
      <c r="Z13" s="8"/>
      <c r="AA13" s="8"/>
      <c r="AB13" s="8"/>
      <c r="AC13" s="11"/>
      <c r="AD13" s="10"/>
      <c r="AE13" s="10"/>
      <c r="AF13" s="10"/>
      <c r="AG13" s="10"/>
      <c r="AH13" s="10"/>
      <c r="AI13" s="10"/>
      <c r="AJ13" s="10"/>
      <c r="AK13" s="10"/>
      <c r="AL13" s="10"/>
      <c r="AM13" s="10"/>
      <c r="AN13" s="10"/>
      <c r="AO13" s="10"/>
      <c r="AP13" s="10"/>
      <c r="AQ13" s="10"/>
      <c r="AR13" s="10"/>
      <c r="AS13" s="10"/>
      <c r="AT13" s="10"/>
      <c r="AU13" s="10"/>
      <c r="AV13" s="10"/>
      <c r="AW13" s="7"/>
      <c r="AX13" s="7"/>
      <c r="AY13" s="7"/>
      <c r="AZ13" s="7"/>
      <c r="BA13" s="7"/>
      <c r="BB13" s="7"/>
      <c r="BC13" s="7"/>
      <c r="BD13" s="7"/>
      <c r="BE13" s="7"/>
      <c r="BF13" s="7"/>
      <c r="BG13" s="7"/>
      <c r="BH13" s="7"/>
      <c r="BI13" s="7"/>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row>
    <row r="14" spans="1:100">
      <c r="A14" s="337" t="s">
        <v>35</v>
      </c>
      <c r="B14" s="337"/>
      <c r="C14" s="337"/>
      <c r="D14" s="337"/>
      <c r="E14" s="337"/>
      <c r="F14" s="337"/>
      <c r="G14" s="337"/>
      <c r="H14" s="337"/>
      <c r="I14" s="337"/>
      <c r="J14" s="337"/>
      <c r="K14" s="337"/>
      <c r="L14" s="337"/>
      <c r="M14" s="337"/>
      <c r="N14" s="337"/>
      <c r="O14" s="337"/>
      <c r="P14" s="337"/>
      <c r="Q14" s="337"/>
      <c r="R14" s="337"/>
      <c r="S14" s="337"/>
      <c r="T14" s="337"/>
      <c r="U14" s="337"/>
      <c r="V14" s="337"/>
      <c r="W14" s="337"/>
      <c r="X14" s="8"/>
      <c r="Y14" s="8"/>
      <c r="Z14" s="8"/>
      <c r="AA14" s="8"/>
      <c r="AB14" s="8"/>
      <c r="AC14" s="11"/>
      <c r="AD14" s="10"/>
      <c r="AE14" s="10"/>
      <c r="AF14" s="10"/>
      <c r="AG14" s="10"/>
      <c r="AH14" s="10"/>
      <c r="AI14" s="10"/>
      <c r="AJ14" s="10"/>
      <c r="AK14" s="10"/>
      <c r="AL14" s="10"/>
      <c r="AM14" s="10"/>
      <c r="AN14" s="10"/>
      <c r="AO14" s="10"/>
      <c r="AP14" s="10"/>
      <c r="AQ14" s="10"/>
      <c r="AR14" s="10"/>
      <c r="AS14" s="10"/>
      <c r="AT14" s="10"/>
      <c r="AU14" s="10"/>
      <c r="AV14" s="10"/>
      <c r="AW14" s="7"/>
      <c r="AX14" s="7"/>
      <c r="AY14" s="7"/>
      <c r="AZ14" s="7"/>
      <c r="BA14" s="7"/>
      <c r="BB14" s="7"/>
      <c r="BC14" s="7"/>
      <c r="BD14" s="7"/>
      <c r="BE14" s="7"/>
      <c r="BF14" s="7"/>
      <c r="BG14" s="7"/>
      <c r="BH14" s="7"/>
      <c r="BI14" s="7"/>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row>
    <row r="15" spans="1:100">
      <c r="A15" s="337" t="s">
        <v>361</v>
      </c>
      <c r="B15" s="337"/>
      <c r="C15" s="337"/>
      <c r="D15" s="337"/>
      <c r="E15" s="337"/>
      <c r="F15" s="345"/>
      <c r="G15" s="345"/>
      <c r="H15" s="345"/>
      <c r="I15" s="345"/>
      <c r="J15" s="345"/>
      <c r="K15" s="345"/>
      <c r="L15" s="345"/>
      <c r="M15" s="345"/>
      <c r="N15" s="345"/>
      <c r="O15" s="345"/>
      <c r="P15" s="345"/>
      <c r="Q15" s="345"/>
      <c r="R15" s="345"/>
      <c r="S15" s="345"/>
      <c r="T15" s="345"/>
      <c r="U15" s="345"/>
      <c r="V15" s="345"/>
      <c r="W15" s="345"/>
      <c r="X15" s="8"/>
      <c r="Y15" s="8"/>
      <c r="Z15" s="8"/>
      <c r="AA15" s="8"/>
      <c r="AB15" s="8"/>
      <c r="AC15" s="11"/>
      <c r="AD15" s="10"/>
      <c r="AE15" s="10"/>
      <c r="AF15" s="10"/>
      <c r="AG15" s="10"/>
      <c r="AH15" s="10"/>
      <c r="AI15" s="10"/>
      <c r="AJ15" s="10"/>
      <c r="AK15" s="10"/>
      <c r="AL15" s="10"/>
      <c r="AM15" s="10"/>
      <c r="AN15" s="10"/>
      <c r="AO15" s="10"/>
      <c r="AP15" s="10"/>
      <c r="AQ15" s="10"/>
      <c r="AR15" s="10"/>
      <c r="AS15" s="10"/>
      <c r="AT15" s="10"/>
      <c r="AU15" s="10"/>
      <c r="AV15" s="10"/>
      <c r="AW15" s="7"/>
      <c r="AX15" s="7"/>
      <c r="AY15" s="7"/>
      <c r="AZ15" s="7"/>
      <c r="BA15" s="7"/>
      <c r="BB15" s="7"/>
      <c r="BC15" s="7"/>
      <c r="BD15" s="7"/>
      <c r="BE15" s="7"/>
      <c r="BF15" s="7"/>
      <c r="BG15" s="7"/>
      <c r="BH15" s="7"/>
      <c r="BI15" s="7"/>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row>
    <row r="16" spans="1:100">
      <c r="A16" s="337" t="s">
        <v>362</v>
      </c>
      <c r="B16" s="337"/>
      <c r="C16" s="337"/>
      <c r="D16" s="337"/>
      <c r="E16" s="337"/>
      <c r="F16" s="345"/>
      <c r="G16" s="345"/>
      <c r="H16" s="345"/>
      <c r="I16" s="345"/>
      <c r="J16" s="345"/>
      <c r="K16" s="345"/>
      <c r="L16" s="345"/>
      <c r="M16" s="345"/>
      <c r="N16" s="345"/>
      <c r="O16" s="345"/>
      <c r="P16" s="345"/>
      <c r="Q16" s="345"/>
      <c r="R16" s="345"/>
      <c r="S16" s="345"/>
      <c r="T16" s="345"/>
      <c r="U16" s="345"/>
      <c r="V16" s="345"/>
      <c r="W16" s="345"/>
      <c r="X16" s="8"/>
      <c r="Y16" s="8"/>
      <c r="Z16" s="8"/>
      <c r="AA16" s="8"/>
      <c r="AB16" s="8"/>
      <c r="AC16" s="11"/>
      <c r="AD16" s="10"/>
      <c r="AE16" s="10"/>
      <c r="AF16" s="10"/>
      <c r="AG16" s="10"/>
      <c r="AH16" s="10"/>
      <c r="AI16" s="10"/>
      <c r="AJ16" s="10"/>
      <c r="AK16" s="10"/>
      <c r="AL16" s="10"/>
      <c r="AM16" s="10"/>
      <c r="AN16" s="10"/>
      <c r="AO16" s="10"/>
      <c r="AP16" s="10"/>
      <c r="AQ16" s="10"/>
      <c r="AR16" s="10"/>
      <c r="AS16" s="10"/>
      <c r="AT16" s="10"/>
      <c r="AU16" s="10"/>
      <c r="AV16" s="10"/>
      <c r="AW16" s="7"/>
      <c r="AX16" s="7"/>
      <c r="AY16" s="7"/>
      <c r="AZ16" s="7"/>
      <c r="BA16" s="7"/>
      <c r="BB16" s="7"/>
      <c r="BC16" s="7"/>
      <c r="BD16" s="7"/>
      <c r="BE16" s="7"/>
      <c r="BF16" s="7"/>
      <c r="BG16" s="7"/>
      <c r="BH16" s="7"/>
      <c r="BI16" s="7"/>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row>
    <row r="17" spans="1:100">
      <c r="A17" s="337" t="s">
        <v>36</v>
      </c>
      <c r="B17" s="337"/>
      <c r="C17" s="337"/>
      <c r="D17" s="337"/>
      <c r="E17" s="337"/>
      <c r="F17" s="345"/>
      <c r="G17" s="345"/>
      <c r="H17" s="345"/>
      <c r="I17" s="345"/>
      <c r="J17" s="345"/>
      <c r="K17" s="345"/>
      <c r="L17" s="345"/>
      <c r="M17" s="345"/>
      <c r="N17" s="345"/>
      <c r="O17" s="345"/>
      <c r="P17" s="345"/>
      <c r="Q17" s="345"/>
      <c r="R17" s="345"/>
      <c r="S17" s="345"/>
      <c r="T17" s="345"/>
      <c r="U17" s="345"/>
      <c r="V17" s="345"/>
      <c r="W17" s="345"/>
      <c r="X17" s="8"/>
      <c r="Y17" s="8"/>
      <c r="Z17" s="8"/>
      <c r="AA17" s="8"/>
      <c r="AB17" s="8"/>
      <c r="AC17" s="11"/>
      <c r="AD17" s="10"/>
      <c r="AE17" s="10"/>
      <c r="AF17" s="10"/>
      <c r="AG17" s="10"/>
      <c r="AH17" s="10"/>
      <c r="AI17" s="10"/>
      <c r="AJ17" s="10"/>
      <c r="AK17" s="10"/>
      <c r="AL17" s="10"/>
      <c r="AM17" s="10"/>
      <c r="AN17" s="10"/>
      <c r="AO17" s="10"/>
      <c r="AP17" s="10"/>
      <c r="AQ17" s="7"/>
      <c r="AR17" s="7"/>
      <c r="AS17" s="7"/>
      <c r="AT17" s="7"/>
      <c r="AU17" s="7"/>
      <c r="AV17" s="7"/>
      <c r="AW17" s="7"/>
      <c r="AX17" s="7"/>
      <c r="AY17" s="7"/>
      <c r="AZ17" s="7"/>
      <c r="BA17" s="7"/>
      <c r="BB17" s="7"/>
      <c r="BC17" s="7"/>
      <c r="BD17" s="7"/>
      <c r="BE17" s="7"/>
      <c r="BF17" s="7"/>
      <c r="BG17" s="7"/>
      <c r="BH17" s="7"/>
      <c r="BI17" s="7"/>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row>
    <row r="18" spans="1:100">
      <c r="A18" s="337" t="s">
        <v>363</v>
      </c>
      <c r="B18" s="337"/>
      <c r="C18" s="337"/>
      <c r="D18" s="337"/>
      <c r="E18" s="337"/>
      <c r="F18" s="355"/>
      <c r="G18" s="337"/>
      <c r="H18" s="337"/>
      <c r="I18" s="337"/>
      <c r="J18" s="337"/>
      <c r="K18" s="337"/>
      <c r="L18" s="337"/>
      <c r="M18" s="337"/>
      <c r="N18" s="337"/>
      <c r="O18" s="337"/>
      <c r="P18" s="337"/>
      <c r="Q18" s="337"/>
      <c r="R18" s="337"/>
      <c r="S18" s="337"/>
      <c r="T18" s="337"/>
      <c r="U18" s="337"/>
      <c r="V18" s="337"/>
      <c r="W18" s="337"/>
      <c r="X18" s="8"/>
      <c r="Y18" s="8"/>
      <c r="Z18" s="8"/>
      <c r="AA18" s="8"/>
      <c r="AB18" s="8"/>
      <c r="AC18" s="11"/>
      <c r="AD18" s="10"/>
      <c r="AE18" s="10"/>
      <c r="AF18" s="10"/>
      <c r="AG18" s="10"/>
      <c r="AH18" s="10"/>
      <c r="AI18" s="10"/>
      <c r="AJ18" s="10"/>
      <c r="AK18" s="10"/>
      <c r="AL18" s="10"/>
      <c r="AM18" s="10"/>
      <c r="AN18" s="10"/>
      <c r="AO18" s="10"/>
      <c r="AP18" s="10"/>
      <c r="AQ18" s="7"/>
      <c r="AR18" s="7"/>
      <c r="AS18" s="7"/>
      <c r="AT18" s="7"/>
      <c r="AU18" s="7"/>
      <c r="AV18" s="7"/>
      <c r="AW18" s="7"/>
      <c r="AX18" s="7"/>
      <c r="AY18" s="7"/>
      <c r="AZ18" s="7"/>
      <c r="BA18" s="7"/>
      <c r="BB18" s="7"/>
      <c r="BC18" s="7"/>
      <c r="BD18" s="7"/>
      <c r="BE18" s="7"/>
      <c r="BF18" s="7"/>
      <c r="BG18" s="7"/>
      <c r="BH18" s="7"/>
      <c r="BI18" s="7"/>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row>
    <row r="19" spans="1:100">
      <c r="A19" s="8"/>
      <c r="B19" s="8"/>
      <c r="C19" s="8"/>
      <c r="D19" s="8"/>
      <c r="E19" s="8"/>
      <c r="F19" s="12"/>
      <c r="G19" s="12"/>
      <c r="H19" s="12"/>
      <c r="I19" s="12"/>
      <c r="J19" s="12"/>
      <c r="K19" s="12"/>
      <c r="L19" s="12"/>
      <c r="M19" s="12"/>
      <c r="N19" s="12"/>
      <c r="O19" s="12"/>
      <c r="P19" s="12"/>
      <c r="Q19" s="12"/>
      <c r="R19" s="12"/>
      <c r="S19" s="12"/>
      <c r="T19" s="12"/>
      <c r="U19" s="12"/>
      <c r="V19" s="12"/>
      <c r="W19" s="12"/>
      <c r="X19" s="8"/>
      <c r="Y19" s="8"/>
      <c r="Z19" s="8"/>
      <c r="AA19" s="8"/>
      <c r="AB19" s="8"/>
      <c r="AC19" s="11"/>
      <c r="AD19" s="10"/>
      <c r="AE19" s="10"/>
      <c r="AF19" s="10"/>
      <c r="AG19" s="10"/>
      <c r="AH19" s="10"/>
      <c r="AI19" s="10"/>
      <c r="AJ19" s="10"/>
      <c r="AK19" s="10"/>
      <c r="AL19" s="10"/>
      <c r="AM19" s="10"/>
      <c r="AN19" s="10"/>
      <c r="AO19" s="10"/>
      <c r="AP19" s="10"/>
      <c r="AQ19" s="7"/>
      <c r="AR19" s="7"/>
      <c r="AS19" s="7"/>
      <c r="AT19" s="7"/>
      <c r="AU19" s="7"/>
      <c r="AV19" s="7"/>
      <c r="AW19" s="7"/>
      <c r="AX19" s="7"/>
      <c r="AY19" s="7"/>
      <c r="AZ19" s="7"/>
      <c r="BA19" s="7"/>
      <c r="BB19" s="7"/>
      <c r="BC19" s="7"/>
      <c r="BD19" s="7"/>
      <c r="BE19" s="7"/>
      <c r="BF19" s="7"/>
      <c r="BG19" s="7"/>
      <c r="BH19" s="7"/>
      <c r="BI19" s="7"/>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row>
    <row r="20" spans="1:100">
      <c r="A20" s="337" t="s">
        <v>37</v>
      </c>
      <c r="B20" s="337"/>
      <c r="C20" s="337"/>
      <c r="D20" s="337"/>
      <c r="E20" s="337"/>
      <c r="F20" s="316"/>
      <c r="G20" s="316"/>
      <c r="H20" s="316"/>
      <c r="I20" s="316"/>
      <c r="J20" s="316"/>
      <c r="K20" s="316"/>
      <c r="L20" s="316"/>
      <c r="M20" s="316"/>
      <c r="N20" s="316"/>
      <c r="O20" s="316"/>
      <c r="P20" s="316"/>
      <c r="Q20" s="316"/>
      <c r="R20" s="316"/>
      <c r="S20" s="316"/>
      <c r="T20" s="316"/>
      <c r="U20" s="316"/>
      <c r="V20" s="316"/>
      <c r="W20" s="316"/>
      <c r="X20" s="8"/>
      <c r="Y20" s="8"/>
      <c r="Z20" s="8"/>
      <c r="AA20" s="8"/>
      <c r="AB20" s="8"/>
      <c r="AC20" s="11"/>
      <c r="AD20" s="10"/>
      <c r="AE20" s="10"/>
      <c r="AF20" s="10"/>
      <c r="AG20" s="10"/>
      <c r="AH20" s="10"/>
      <c r="AI20" s="10"/>
      <c r="AJ20" s="10"/>
      <c r="AK20" s="10"/>
      <c r="AL20" s="10"/>
      <c r="AM20" s="10"/>
      <c r="AN20" s="10"/>
      <c r="AO20" s="10"/>
      <c r="AP20" s="10"/>
      <c r="AQ20" s="7"/>
      <c r="AR20" s="7"/>
      <c r="AS20" s="7"/>
      <c r="AT20" s="7"/>
      <c r="AU20" s="7"/>
      <c r="AV20" s="7"/>
      <c r="AW20" s="7"/>
      <c r="AX20" s="7"/>
      <c r="AY20" s="7"/>
      <c r="AZ20" s="7"/>
      <c r="BA20" s="7"/>
      <c r="BB20" s="7"/>
      <c r="BC20" s="7"/>
      <c r="BD20" s="7"/>
      <c r="BE20" s="7"/>
      <c r="BF20" s="7"/>
      <c r="BG20" s="7"/>
      <c r="BH20" s="7"/>
      <c r="BI20" s="7"/>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row>
    <row r="21" spans="1:100">
      <c r="A21" s="337" t="s">
        <v>38</v>
      </c>
      <c r="B21" s="337"/>
      <c r="C21" s="337"/>
      <c r="D21" s="337"/>
      <c r="E21" s="337"/>
      <c r="F21" s="316"/>
      <c r="G21" s="316"/>
      <c r="H21" s="316"/>
      <c r="I21" s="316"/>
      <c r="J21" s="316"/>
      <c r="K21" s="316"/>
      <c r="L21" s="316"/>
      <c r="M21" s="316"/>
      <c r="N21" s="316"/>
      <c r="O21" s="316"/>
      <c r="P21" s="316"/>
      <c r="Q21" s="316"/>
      <c r="R21" s="316"/>
      <c r="S21" s="316"/>
      <c r="T21" s="316"/>
      <c r="U21" s="316"/>
      <c r="V21" s="316"/>
      <c r="W21" s="316"/>
      <c r="X21" s="8"/>
      <c r="Y21" s="8"/>
      <c r="Z21" s="8"/>
      <c r="AA21" s="8"/>
      <c r="AB21" s="8"/>
      <c r="AC21" s="11"/>
      <c r="AD21" s="10"/>
      <c r="AE21" s="10"/>
      <c r="AF21" s="10"/>
      <c r="AG21" s="10"/>
      <c r="AH21" s="10"/>
      <c r="AI21" s="10"/>
      <c r="AJ21" s="10"/>
      <c r="AK21" s="10"/>
      <c r="AL21" s="10"/>
      <c r="AM21" s="10"/>
      <c r="AN21" s="10"/>
      <c r="AO21" s="10"/>
      <c r="AP21" s="10"/>
      <c r="AQ21" s="7"/>
      <c r="AR21" s="7"/>
      <c r="AS21" s="7"/>
      <c r="AT21" s="7"/>
      <c r="AU21" s="7"/>
      <c r="AV21" s="7"/>
      <c r="AW21" s="7"/>
      <c r="AX21" s="7"/>
      <c r="AY21" s="7"/>
      <c r="AZ21" s="7"/>
      <c r="BA21" s="7"/>
      <c r="BB21" s="7"/>
      <c r="BC21" s="7"/>
      <c r="BD21" s="7"/>
      <c r="BE21" s="7"/>
      <c r="BF21" s="7"/>
      <c r="BG21" s="7"/>
      <c r="BH21" s="7"/>
      <c r="BI21" s="7"/>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row>
    <row r="22" spans="1:100" ht="14.25" thickBot="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54"/>
      <c r="BK22" s="54"/>
      <c r="BL22" s="54"/>
      <c r="BM22" s="54"/>
      <c r="BN22" s="54"/>
      <c r="BO22" s="54"/>
      <c r="BP22" s="54"/>
      <c r="BQ22" s="54"/>
      <c r="BR22" s="54" t="s">
        <v>350</v>
      </c>
      <c r="BS22" s="54"/>
      <c r="BT22" s="54"/>
      <c r="BU22" s="54"/>
      <c r="BV22" s="54"/>
      <c r="BW22" s="54"/>
      <c r="BX22" s="54"/>
      <c r="BY22" s="54"/>
      <c r="BZ22" s="54" t="s">
        <v>351</v>
      </c>
      <c r="CA22" s="54"/>
      <c r="CB22" s="54"/>
      <c r="CC22" s="54"/>
      <c r="CD22" s="54"/>
      <c r="CE22" s="54"/>
      <c r="CF22" s="54"/>
      <c r="CG22" s="54"/>
      <c r="CH22" s="54"/>
      <c r="CI22" s="54"/>
      <c r="CJ22" s="54"/>
      <c r="CK22" s="54"/>
      <c r="CL22" s="54"/>
      <c r="CM22" s="54"/>
      <c r="CN22" s="54"/>
      <c r="CO22" s="54"/>
      <c r="CP22" s="54"/>
      <c r="CQ22" s="54"/>
      <c r="CR22" s="54"/>
      <c r="CS22" s="54"/>
      <c r="CT22" s="54"/>
      <c r="CU22" s="54"/>
      <c r="CV22" s="625" t="s">
        <v>352</v>
      </c>
    </row>
    <row r="23" spans="1:100">
      <c r="A23" s="334" t="s">
        <v>39</v>
      </c>
      <c r="B23" s="335"/>
      <c r="C23" s="328" t="s">
        <v>40</v>
      </c>
      <c r="D23" s="335"/>
      <c r="E23" s="335"/>
      <c r="F23" s="335"/>
      <c r="G23" s="328" t="s">
        <v>41</v>
      </c>
      <c r="H23" s="335"/>
      <c r="I23" s="335"/>
      <c r="J23" s="335"/>
      <c r="K23" s="340" t="s">
        <v>42</v>
      </c>
      <c r="L23" s="335"/>
      <c r="M23" s="335"/>
      <c r="N23" s="335"/>
      <c r="O23" s="335"/>
      <c r="P23" s="328" t="s">
        <v>43</v>
      </c>
      <c r="Q23" s="328"/>
      <c r="R23" s="328"/>
      <c r="S23" s="328"/>
      <c r="T23" s="328"/>
      <c r="U23" s="328"/>
      <c r="V23" s="328"/>
      <c r="W23" s="346" t="s">
        <v>44</v>
      </c>
      <c r="X23" s="347"/>
      <c r="Y23" s="347"/>
      <c r="Z23" s="347"/>
      <c r="AA23" s="347"/>
      <c r="AB23" s="347"/>
      <c r="AC23" s="347"/>
      <c r="AD23" s="347"/>
      <c r="AE23" s="348"/>
      <c r="AF23" s="328" t="s">
        <v>45</v>
      </c>
      <c r="AG23" s="328"/>
      <c r="AH23" s="328"/>
      <c r="AI23" s="328"/>
      <c r="AJ23" s="328"/>
      <c r="AK23" s="328"/>
      <c r="AL23" s="328"/>
      <c r="AM23" s="328"/>
      <c r="AN23" s="328"/>
      <c r="AO23" s="328" t="s">
        <v>46</v>
      </c>
      <c r="AP23" s="328"/>
      <c r="AQ23" s="328" t="s">
        <v>47</v>
      </c>
      <c r="AR23" s="328"/>
      <c r="AS23" s="328"/>
      <c r="AT23" s="328"/>
      <c r="AU23" s="328"/>
      <c r="AV23" s="328"/>
      <c r="AW23" s="328"/>
      <c r="AX23" s="328" t="s">
        <v>308</v>
      </c>
      <c r="AY23" s="328"/>
      <c r="AZ23" s="313" t="s">
        <v>23</v>
      </c>
      <c r="BA23" s="314"/>
      <c r="BB23" s="314"/>
      <c r="BC23" s="314"/>
      <c r="BD23" s="314"/>
      <c r="BE23" s="314"/>
      <c r="BF23" s="314"/>
      <c r="BG23" s="314"/>
      <c r="BH23" s="314"/>
      <c r="BI23" s="315"/>
      <c r="BJ23" s="258" t="s">
        <v>154</v>
      </c>
      <c r="BK23" s="259"/>
      <c r="BL23" s="259"/>
      <c r="BM23" s="259"/>
      <c r="BN23" s="259"/>
      <c r="BO23" s="259"/>
      <c r="BP23" s="259"/>
      <c r="BQ23" s="260"/>
      <c r="BR23" s="626" t="s">
        <v>353</v>
      </c>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59"/>
      <c r="CO23" s="259"/>
      <c r="CP23" s="259"/>
      <c r="CQ23" s="259"/>
      <c r="CR23" s="259"/>
      <c r="CS23" s="259"/>
      <c r="CT23" s="259"/>
      <c r="CU23" s="259"/>
      <c r="CV23" s="260"/>
    </row>
    <row r="24" spans="1:100">
      <c r="A24" s="336"/>
      <c r="B24" s="337"/>
      <c r="C24" s="316"/>
      <c r="D24" s="337"/>
      <c r="E24" s="337"/>
      <c r="F24" s="337"/>
      <c r="G24" s="316"/>
      <c r="H24" s="337"/>
      <c r="I24" s="337"/>
      <c r="J24" s="337"/>
      <c r="K24" s="341"/>
      <c r="L24" s="337"/>
      <c r="M24" s="337"/>
      <c r="N24" s="337"/>
      <c r="O24" s="337"/>
      <c r="P24" s="316"/>
      <c r="Q24" s="316"/>
      <c r="R24" s="316"/>
      <c r="S24" s="316"/>
      <c r="T24" s="316"/>
      <c r="U24" s="316"/>
      <c r="V24" s="316"/>
      <c r="W24" s="349"/>
      <c r="X24" s="350"/>
      <c r="Y24" s="350"/>
      <c r="Z24" s="350"/>
      <c r="AA24" s="350"/>
      <c r="AB24" s="350"/>
      <c r="AC24" s="350"/>
      <c r="AD24" s="350"/>
      <c r="AE24" s="351"/>
      <c r="AF24" s="316"/>
      <c r="AG24" s="316"/>
      <c r="AH24" s="316"/>
      <c r="AI24" s="316"/>
      <c r="AJ24" s="316"/>
      <c r="AK24" s="316"/>
      <c r="AL24" s="316"/>
      <c r="AM24" s="316"/>
      <c r="AN24" s="316"/>
      <c r="AO24" s="316"/>
      <c r="AP24" s="316"/>
      <c r="AQ24" s="316" t="s">
        <v>48</v>
      </c>
      <c r="AR24" s="316"/>
      <c r="AS24" s="316"/>
      <c r="AT24" s="316" t="s">
        <v>49</v>
      </c>
      <c r="AU24" s="316"/>
      <c r="AV24" s="316" t="s">
        <v>50</v>
      </c>
      <c r="AW24" s="316"/>
      <c r="AX24" s="316"/>
      <c r="AY24" s="316"/>
      <c r="AZ24" s="316" t="s">
        <v>20</v>
      </c>
      <c r="BA24" s="316"/>
      <c r="BB24" s="316" t="s">
        <v>21</v>
      </c>
      <c r="BC24" s="316"/>
      <c r="BD24" s="316"/>
      <c r="BE24" s="316"/>
      <c r="BF24" s="320" t="s">
        <v>165</v>
      </c>
      <c r="BG24" s="320"/>
      <c r="BH24" s="320"/>
      <c r="BI24" s="321"/>
      <c r="BJ24" s="627" t="s">
        <v>155</v>
      </c>
      <c r="BK24" s="628"/>
      <c r="BL24" s="628"/>
      <c r="BM24" s="629"/>
      <c r="BN24" s="630" t="s">
        <v>154</v>
      </c>
      <c r="BO24" s="256"/>
      <c r="BP24" s="256"/>
      <c r="BQ24" s="257"/>
      <c r="BR24" s="631" t="s">
        <v>354</v>
      </c>
      <c r="BS24" s="632"/>
      <c r="BT24" s="633" t="s">
        <v>355</v>
      </c>
      <c r="BU24" s="633"/>
      <c r="BV24" s="633"/>
      <c r="BW24" s="633"/>
      <c r="BX24" s="633"/>
      <c r="BY24" s="632"/>
      <c r="BZ24" s="634" t="s">
        <v>356</v>
      </c>
      <c r="CA24" s="635"/>
      <c r="CB24" s="634" t="s">
        <v>357</v>
      </c>
      <c r="CC24" s="636"/>
      <c r="CD24" s="636"/>
      <c r="CE24" s="636"/>
      <c r="CF24" s="636"/>
      <c r="CG24" s="636"/>
      <c r="CH24" s="636"/>
      <c r="CI24" s="636"/>
      <c r="CJ24" s="636"/>
      <c r="CK24" s="636"/>
      <c r="CL24" s="636"/>
      <c r="CM24" s="636"/>
      <c r="CN24" s="636"/>
      <c r="CO24" s="636"/>
      <c r="CP24" s="636"/>
      <c r="CQ24" s="635"/>
      <c r="CR24" s="636" t="s">
        <v>358</v>
      </c>
      <c r="CS24" s="636"/>
      <c r="CT24" s="636"/>
      <c r="CU24" s="636"/>
      <c r="CV24" s="637"/>
    </row>
    <row r="25" spans="1:100" ht="14.25" thickBot="1">
      <c r="A25" s="338"/>
      <c r="B25" s="339"/>
      <c r="C25" s="339"/>
      <c r="D25" s="339"/>
      <c r="E25" s="339"/>
      <c r="F25" s="339"/>
      <c r="G25" s="339"/>
      <c r="H25" s="339"/>
      <c r="I25" s="339"/>
      <c r="J25" s="339"/>
      <c r="K25" s="339"/>
      <c r="L25" s="339"/>
      <c r="M25" s="339"/>
      <c r="N25" s="339"/>
      <c r="O25" s="339"/>
      <c r="P25" s="310"/>
      <c r="Q25" s="310"/>
      <c r="R25" s="310"/>
      <c r="S25" s="310"/>
      <c r="T25" s="310"/>
      <c r="U25" s="310"/>
      <c r="V25" s="310"/>
      <c r="W25" s="352"/>
      <c r="X25" s="353"/>
      <c r="Y25" s="353"/>
      <c r="Z25" s="353"/>
      <c r="AA25" s="353"/>
      <c r="AB25" s="353"/>
      <c r="AC25" s="353"/>
      <c r="AD25" s="353"/>
      <c r="AE25" s="354"/>
      <c r="AF25" s="310"/>
      <c r="AG25" s="310"/>
      <c r="AH25" s="310"/>
      <c r="AI25" s="310"/>
      <c r="AJ25" s="310"/>
      <c r="AK25" s="310"/>
      <c r="AL25" s="310"/>
      <c r="AM25" s="310"/>
      <c r="AN25" s="310"/>
      <c r="AO25" s="310"/>
      <c r="AP25" s="310"/>
      <c r="AQ25" s="310"/>
      <c r="AR25" s="310"/>
      <c r="AS25" s="310"/>
      <c r="AT25" s="310"/>
      <c r="AU25" s="310"/>
      <c r="AV25" s="310"/>
      <c r="AW25" s="310"/>
      <c r="AX25" s="310"/>
      <c r="AY25" s="310"/>
      <c r="AZ25" s="311" t="s">
        <v>19</v>
      </c>
      <c r="BA25" s="310"/>
      <c r="BB25" s="311" t="s">
        <v>22</v>
      </c>
      <c r="BC25" s="310"/>
      <c r="BD25" s="13" t="s">
        <v>19</v>
      </c>
      <c r="BE25" s="14"/>
      <c r="BF25" s="309" t="s">
        <v>22</v>
      </c>
      <c r="BG25" s="310"/>
      <c r="BH25" s="311" t="s">
        <v>19</v>
      </c>
      <c r="BI25" s="312"/>
      <c r="BJ25" s="638" t="s">
        <v>153</v>
      </c>
      <c r="BK25" s="639"/>
      <c r="BL25" s="639"/>
      <c r="BM25" s="640"/>
      <c r="BN25" s="641" t="s">
        <v>67</v>
      </c>
      <c r="BO25" s="642"/>
      <c r="BP25" s="643" t="s">
        <v>347</v>
      </c>
      <c r="BQ25" s="644"/>
      <c r="BR25" s="645"/>
      <c r="BS25" s="646"/>
      <c r="BT25" s="647"/>
      <c r="BU25" s="647"/>
      <c r="BV25" s="647"/>
      <c r="BW25" s="647"/>
      <c r="BX25" s="647"/>
      <c r="BY25" s="646"/>
      <c r="BZ25" s="648"/>
      <c r="CA25" s="649"/>
      <c r="CB25" s="648"/>
      <c r="CC25" s="650"/>
      <c r="CD25" s="650"/>
      <c r="CE25" s="650"/>
      <c r="CF25" s="650"/>
      <c r="CG25" s="650"/>
      <c r="CH25" s="650"/>
      <c r="CI25" s="650"/>
      <c r="CJ25" s="650"/>
      <c r="CK25" s="650"/>
      <c r="CL25" s="650"/>
      <c r="CM25" s="650"/>
      <c r="CN25" s="650"/>
      <c r="CO25" s="650"/>
      <c r="CP25" s="650"/>
      <c r="CQ25" s="649"/>
      <c r="CR25" s="650"/>
      <c r="CS25" s="650"/>
      <c r="CT25" s="650"/>
      <c r="CU25" s="650"/>
      <c r="CV25" s="651"/>
    </row>
    <row r="26" spans="1:100" ht="14.25" thickTop="1">
      <c r="A26" s="329">
        <v>1</v>
      </c>
      <c r="B26" s="330"/>
      <c r="C26" s="331"/>
      <c r="D26" s="332"/>
      <c r="E26" s="332"/>
      <c r="F26" s="332"/>
      <c r="G26" s="332"/>
      <c r="H26" s="332"/>
      <c r="I26" s="332"/>
      <c r="J26" s="332"/>
      <c r="K26" s="332"/>
      <c r="L26" s="332"/>
      <c r="M26" s="332"/>
      <c r="N26" s="332"/>
      <c r="O26" s="333"/>
      <c r="P26" s="324"/>
      <c r="Q26" s="325"/>
      <c r="R26" s="325"/>
      <c r="S26" s="325"/>
      <c r="T26" s="325"/>
      <c r="U26" s="325"/>
      <c r="V26" s="325"/>
      <c r="W26" s="325"/>
      <c r="X26" s="325"/>
      <c r="Y26" s="325"/>
      <c r="Z26" s="325"/>
      <c r="AA26" s="325"/>
      <c r="AB26" s="325"/>
      <c r="AC26" s="325"/>
      <c r="AD26" s="325"/>
      <c r="AE26" s="326"/>
      <c r="AF26" s="324"/>
      <c r="AG26" s="325"/>
      <c r="AH26" s="325"/>
      <c r="AI26" s="325"/>
      <c r="AJ26" s="325"/>
      <c r="AK26" s="325"/>
      <c r="AL26" s="325"/>
      <c r="AM26" s="325"/>
      <c r="AN26" s="327"/>
      <c r="AO26" s="317"/>
      <c r="AP26" s="318"/>
      <c r="AQ26" s="319"/>
      <c r="AR26" s="307"/>
      <c r="AS26" s="307"/>
      <c r="AT26" s="307"/>
      <c r="AU26" s="307"/>
      <c r="AV26" s="307"/>
      <c r="AW26" s="318"/>
      <c r="AX26" s="696"/>
      <c r="AY26" s="697"/>
      <c r="AZ26" s="317"/>
      <c r="BA26" s="318"/>
      <c r="BB26" s="319"/>
      <c r="BC26" s="307"/>
      <c r="BD26" s="307"/>
      <c r="BE26" s="318"/>
      <c r="BF26" s="322" t="s">
        <v>115</v>
      </c>
      <c r="BG26" s="323"/>
      <c r="BH26" s="307"/>
      <c r="BI26" s="308"/>
      <c r="BJ26" s="652"/>
      <c r="BK26" s="653"/>
      <c r="BL26" s="653"/>
      <c r="BM26" s="654"/>
      <c r="BN26" s="655"/>
      <c r="BO26" s="656"/>
      <c r="BP26" s="656"/>
      <c r="BQ26" s="657"/>
      <c r="BR26" s="658"/>
      <c r="BS26" s="659"/>
      <c r="BT26" s="653"/>
      <c r="BU26" s="653"/>
      <c r="BV26" s="653"/>
      <c r="BW26" s="653"/>
      <c r="BX26" s="653"/>
      <c r="BY26" s="659"/>
      <c r="BZ26" s="660"/>
      <c r="CA26" s="661"/>
      <c r="CB26" s="660"/>
      <c r="CC26" s="655"/>
      <c r="CD26" s="655"/>
      <c r="CE26" s="655"/>
      <c r="CF26" s="655"/>
      <c r="CG26" s="655"/>
      <c r="CH26" s="655"/>
      <c r="CI26" s="655"/>
      <c r="CJ26" s="655"/>
      <c r="CK26" s="655"/>
      <c r="CL26" s="655"/>
      <c r="CM26" s="655"/>
      <c r="CN26" s="655"/>
      <c r="CO26" s="655"/>
      <c r="CP26" s="655"/>
      <c r="CQ26" s="661"/>
      <c r="CR26" s="655"/>
      <c r="CS26" s="662"/>
      <c r="CT26" s="662"/>
      <c r="CU26" s="662"/>
      <c r="CV26" s="657"/>
    </row>
    <row r="27" spans="1:100">
      <c r="A27" s="273">
        <v>2</v>
      </c>
      <c r="B27" s="274"/>
      <c r="C27" s="296"/>
      <c r="D27" s="297"/>
      <c r="E27" s="297"/>
      <c r="F27" s="297"/>
      <c r="G27" s="297"/>
      <c r="H27" s="297"/>
      <c r="I27" s="297"/>
      <c r="J27" s="297"/>
      <c r="K27" s="297"/>
      <c r="L27" s="297"/>
      <c r="M27" s="297"/>
      <c r="N27" s="297"/>
      <c r="O27" s="298"/>
      <c r="P27" s="299"/>
      <c r="Q27" s="300"/>
      <c r="R27" s="300"/>
      <c r="S27" s="300"/>
      <c r="T27" s="300"/>
      <c r="U27" s="300"/>
      <c r="V27" s="300"/>
      <c r="W27" s="305"/>
      <c r="X27" s="305"/>
      <c r="Y27" s="305"/>
      <c r="Z27" s="305"/>
      <c r="AA27" s="305"/>
      <c r="AB27" s="305"/>
      <c r="AC27" s="305"/>
      <c r="AD27" s="305"/>
      <c r="AE27" s="306"/>
      <c r="AF27" s="299"/>
      <c r="AG27" s="300"/>
      <c r="AH27" s="300"/>
      <c r="AI27" s="300"/>
      <c r="AJ27" s="300"/>
      <c r="AK27" s="300"/>
      <c r="AL27" s="300"/>
      <c r="AM27" s="300"/>
      <c r="AN27" s="304"/>
      <c r="AO27" s="279"/>
      <c r="AP27" s="280"/>
      <c r="AQ27" s="295"/>
      <c r="AR27" s="293"/>
      <c r="AS27" s="293"/>
      <c r="AT27" s="293"/>
      <c r="AU27" s="293"/>
      <c r="AV27" s="293"/>
      <c r="AW27" s="280"/>
      <c r="AX27" s="698"/>
      <c r="AY27" s="699"/>
      <c r="AZ27" s="279"/>
      <c r="BA27" s="280"/>
      <c r="BB27" s="295"/>
      <c r="BC27" s="293"/>
      <c r="BD27" s="293"/>
      <c r="BE27" s="280"/>
      <c r="BF27" s="275" t="s">
        <v>115</v>
      </c>
      <c r="BG27" s="276"/>
      <c r="BH27" s="293"/>
      <c r="BI27" s="294"/>
      <c r="BJ27" s="663"/>
      <c r="BK27" s="664"/>
      <c r="BL27" s="664"/>
      <c r="BM27" s="665"/>
      <c r="BN27" s="666"/>
      <c r="BO27" s="667"/>
      <c r="BP27" s="667"/>
      <c r="BQ27" s="668"/>
      <c r="BR27" s="669"/>
      <c r="BS27" s="670"/>
      <c r="BT27" s="664"/>
      <c r="BU27" s="664"/>
      <c r="BV27" s="664"/>
      <c r="BW27" s="664"/>
      <c r="BX27" s="664"/>
      <c r="BY27" s="670"/>
      <c r="BZ27" s="671"/>
      <c r="CA27" s="672"/>
      <c r="CB27" s="671"/>
      <c r="CC27" s="666"/>
      <c r="CD27" s="666"/>
      <c r="CE27" s="666"/>
      <c r="CF27" s="666"/>
      <c r="CG27" s="666"/>
      <c r="CH27" s="666"/>
      <c r="CI27" s="666"/>
      <c r="CJ27" s="666"/>
      <c r="CK27" s="666"/>
      <c r="CL27" s="666"/>
      <c r="CM27" s="666"/>
      <c r="CN27" s="666"/>
      <c r="CO27" s="666"/>
      <c r="CP27" s="666"/>
      <c r="CQ27" s="672"/>
      <c r="CR27" s="666"/>
      <c r="CS27" s="673"/>
      <c r="CT27" s="673"/>
      <c r="CU27" s="673"/>
      <c r="CV27" s="668"/>
    </row>
    <row r="28" spans="1:100">
      <c r="A28" s="273">
        <v>3</v>
      </c>
      <c r="B28" s="274"/>
      <c r="C28" s="296"/>
      <c r="D28" s="297"/>
      <c r="E28" s="297"/>
      <c r="F28" s="297"/>
      <c r="G28" s="297"/>
      <c r="H28" s="297"/>
      <c r="I28" s="297"/>
      <c r="J28" s="297"/>
      <c r="K28" s="297"/>
      <c r="L28" s="297"/>
      <c r="M28" s="297"/>
      <c r="N28" s="297"/>
      <c r="O28" s="298"/>
      <c r="P28" s="299"/>
      <c r="Q28" s="300"/>
      <c r="R28" s="300"/>
      <c r="S28" s="300"/>
      <c r="T28" s="300"/>
      <c r="U28" s="300"/>
      <c r="V28" s="300"/>
      <c r="W28" s="305"/>
      <c r="X28" s="305"/>
      <c r="Y28" s="305"/>
      <c r="Z28" s="305"/>
      <c r="AA28" s="305"/>
      <c r="AB28" s="305"/>
      <c r="AC28" s="305"/>
      <c r="AD28" s="305"/>
      <c r="AE28" s="306"/>
      <c r="AF28" s="299"/>
      <c r="AG28" s="300"/>
      <c r="AH28" s="300"/>
      <c r="AI28" s="300"/>
      <c r="AJ28" s="300"/>
      <c r="AK28" s="300"/>
      <c r="AL28" s="300"/>
      <c r="AM28" s="300"/>
      <c r="AN28" s="304"/>
      <c r="AO28" s="279"/>
      <c r="AP28" s="280"/>
      <c r="AQ28" s="295"/>
      <c r="AR28" s="293"/>
      <c r="AS28" s="293"/>
      <c r="AT28" s="293"/>
      <c r="AU28" s="293"/>
      <c r="AV28" s="293"/>
      <c r="AW28" s="280"/>
      <c r="AX28" s="698"/>
      <c r="AY28" s="699"/>
      <c r="AZ28" s="279"/>
      <c r="BA28" s="280"/>
      <c r="BB28" s="295"/>
      <c r="BC28" s="293"/>
      <c r="BD28" s="293"/>
      <c r="BE28" s="280"/>
      <c r="BF28" s="275" t="s">
        <v>115</v>
      </c>
      <c r="BG28" s="276"/>
      <c r="BH28" s="293"/>
      <c r="BI28" s="294"/>
      <c r="BJ28" s="663"/>
      <c r="BK28" s="664"/>
      <c r="BL28" s="664"/>
      <c r="BM28" s="665"/>
      <c r="BN28" s="666"/>
      <c r="BO28" s="667"/>
      <c r="BP28" s="667"/>
      <c r="BQ28" s="668"/>
      <c r="BR28" s="669"/>
      <c r="BS28" s="670"/>
      <c r="BT28" s="664"/>
      <c r="BU28" s="664"/>
      <c r="BV28" s="664"/>
      <c r="BW28" s="664"/>
      <c r="BX28" s="664"/>
      <c r="BY28" s="670"/>
      <c r="BZ28" s="671"/>
      <c r="CA28" s="672"/>
      <c r="CB28" s="671"/>
      <c r="CC28" s="666"/>
      <c r="CD28" s="666"/>
      <c r="CE28" s="666"/>
      <c r="CF28" s="666"/>
      <c r="CG28" s="666"/>
      <c r="CH28" s="666"/>
      <c r="CI28" s="666"/>
      <c r="CJ28" s="666"/>
      <c r="CK28" s="666"/>
      <c r="CL28" s="666"/>
      <c r="CM28" s="666"/>
      <c r="CN28" s="666"/>
      <c r="CO28" s="666"/>
      <c r="CP28" s="666"/>
      <c r="CQ28" s="672"/>
      <c r="CR28" s="666"/>
      <c r="CS28" s="673"/>
      <c r="CT28" s="673"/>
      <c r="CU28" s="673"/>
      <c r="CV28" s="668"/>
    </row>
    <row r="29" spans="1:100">
      <c r="A29" s="273">
        <v>4</v>
      </c>
      <c r="B29" s="274"/>
      <c r="C29" s="296"/>
      <c r="D29" s="297"/>
      <c r="E29" s="297"/>
      <c r="F29" s="297"/>
      <c r="G29" s="297"/>
      <c r="H29" s="297"/>
      <c r="I29" s="297"/>
      <c r="J29" s="297"/>
      <c r="K29" s="297"/>
      <c r="L29" s="297"/>
      <c r="M29" s="297"/>
      <c r="N29" s="297"/>
      <c r="O29" s="298"/>
      <c r="P29" s="299"/>
      <c r="Q29" s="300"/>
      <c r="R29" s="300"/>
      <c r="S29" s="300"/>
      <c r="T29" s="300"/>
      <c r="U29" s="300"/>
      <c r="V29" s="300"/>
      <c r="W29" s="305"/>
      <c r="X29" s="305"/>
      <c r="Y29" s="305"/>
      <c r="Z29" s="305"/>
      <c r="AA29" s="305"/>
      <c r="AB29" s="305"/>
      <c r="AC29" s="305"/>
      <c r="AD29" s="305"/>
      <c r="AE29" s="306"/>
      <c r="AF29" s="299"/>
      <c r="AG29" s="300"/>
      <c r="AH29" s="300"/>
      <c r="AI29" s="300"/>
      <c r="AJ29" s="300"/>
      <c r="AK29" s="300"/>
      <c r="AL29" s="300"/>
      <c r="AM29" s="300"/>
      <c r="AN29" s="304"/>
      <c r="AO29" s="279"/>
      <c r="AP29" s="280"/>
      <c r="AQ29" s="295"/>
      <c r="AR29" s="293"/>
      <c r="AS29" s="293"/>
      <c r="AT29" s="293"/>
      <c r="AU29" s="293"/>
      <c r="AV29" s="293"/>
      <c r="AW29" s="280"/>
      <c r="AX29" s="698"/>
      <c r="AY29" s="699"/>
      <c r="AZ29" s="279"/>
      <c r="BA29" s="280"/>
      <c r="BB29" s="295"/>
      <c r="BC29" s="293"/>
      <c r="BD29" s="293"/>
      <c r="BE29" s="280"/>
      <c r="BF29" s="275" t="s">
        <v>115</v>
      </c>
      <c r="BG29" s="276"/>
      <c r="BH29" s="293"/>
      <c r="BI29" s="294"/>
      <c r="BJ29" s="663"/>
      <c r="BK29" s="664"/>
      <c r="BL29" s="664"/>
      <c r="BM29" s="665"/>
      <c r="BN29" s="666"/>
      <c r="BO29" s="667"/>
      <c r="BP29" s="667"/>
      <c r="BQ29" s="668"/>
      <c r="BR29" s="669"/>
      <c r="BS29" s="670"/>
      <c r="BT29" s="664"/>
      <c r="BU29" s="664"/>
      <c r="BV29" s="664"/>
      <c r="BW29" s="664"/>
      <c r="BX29" s="664"/>
      <c r="BY29" s="670"/>
      <c r="BZ29" s="671"/>
      <c r="CA29" s="672"/>
      <c r="CB29" s="671"/>
      <c r="CC29" s="666"/>
      <c r="CD29" s="666"/>
      <c r="CE29" s="666"/>
      <c r="CF29" s="666"/>
      <c r="CG29" s="666"/>
      <c r="CH29" s="666"/>
      <c r="CI29" s="666"/>
      <c r="CJ29" s="666"/>
      <c r="CK29" s="666"/>
      <c r="CL29" s="666"/>
      <c r="CM29" s="666"/>
      <c r="CN29" s="666"/>
      <c r="CO29" s="666"/>
      <c r="CP29" s="666"/>
      <c r="CQ29" s="672"/>
      <c r="CR29" s="666"/>
      <c r="CS29" s="673"/>
      <c r="CT29" s="673"/>
      <c r="CU29" s="673"/>
      <c r="CV29" s="668"/>
    </row>
    <row r="30" spans="1:100">
      <c r="A30" s="273">
        <v>5</v>
      </c>
      <c r="B30" s="274"/>
      <c r="C30" s="296"/>
      <c r="D30" s="297"/>
      <c r="E30" s="297"/>
      <c r="F30" s="297"/>
      <c r="G30" s="297"/>
      <c r="H30" s="297"/>
      <c r="I30" s="297"/>
      <c r="J30" s="297"/>
      <c r="K30" s="297"/>
      <c r="L30" s="297"/>
      <c r="M30" s="297"/>
      <c r="N30" s="297"/>
      <c r="O30" s="298"/>
      <c r="P30" s="299"/>
      <c r="Q30" s="300"/>
      <c r="R30" s="300"/>
      <c r="S30" s="300"/>
      <c r="T30" s="300"/>
      <c r="U30" s="300"/>
      <c r="V30" s="300"/>
      <c r="W30" s="305"/>
      <c r="X30" s="305"/>
      <c r="Y30" s="305"/>
      <c r="Z30" s="305"/>
      <c r="AA30" s="305"/>
      <c r="AB30" s="305"/>
      <c r="AC30" s="305"/>
      <c r="AD30" s="305"/>
      <c r="AE30" s="306"/>
      <c r="AF30" s="299"/>
      <c r="AG30" s="300"/>
      <c r="AH30" s="300"/>
      <c r="AI30" s="300"/>
      <c r="AJ30" s="300"/>
      <c r="AK30" s="300"/>
      <c r="AL30" s="300"/>
      <c r="AM30" s="300"/>
      <c r="AN30" s="304"/>
      <c r="AO30" s="279"/>
      <c r="AP30" s="280"/>
      <c r="AQ30" s="295"/>
      <c r="AR30" s="293"/>
      <c r="AS30" s="293"/>
      <c r="AT30" s="293"/>
      <c r="AU30" s="293"/>
      <c r="AV30" s="293"/>
      <c r="AW30" s="280"/>
      <c r="AX30" s="698"/>
      <c r="AY30" s="699"/>
      <c r="AZ30" s="279"/>
      <c r="BA30" s="280"/>
      <c r="BB30" s="295"/>
      <c r="BC30" s="293"/>
      <c r="BD30" s="293"/>
      <c r="BE30" s="280"/>
      <c r="BF30" s="275" t="s">
        <v>202</v>
      </c>
      <c r="BG30" s="276"/>
      <c r="BH30" s="293"/>
      <c r="BI30" s="294"/>
      <c r="BJ30" s="663"/>
      <c r="BK30" s="664"/>
      <c r="BL30" s="664"/>
      <c r="BM30" s="665"/>
      <c r="BN30" s="666"/>
      <c r="BO30" s="667"/>
      <c r="BP30" s="667"/>
      <c r="BQ30" s="668"/>
      <c r="BR30" s="669"/>
      <c r="BS30" s="670"/>
      <c r="BT30" s="664"/>
      <c r="BU30" s="664"/>
      <c r="BV30" s="664"/>
      <c r="BW30" s="664"/>
      <c r="BX30" s="664"/>
      <c r="BY30" s="670"/>
      <c r="BZ30" s="671"/>
      <c r="CA30" s="672"/>
      <c r="CB30" s="671"/>
      <c r="CC30" s="666"/>
      <c r="CD30" s="666"/>
      <c r="CE30" s="666"/>
      <c r="CF30" s="666"/>
      <c r="CG30" s="666"/>
      <c r="CH30" s="666"/>
      <c r="CI30" s="666"/>
      <c r="CJ30" s="666"/>
      <c r="CK30" s="666"/>
      <c r="CL30" s="666"/>
      <c r="CM30" s="666"/>
      <c r="CN30" s="666"/>
      <c r="CO30" s="666"/>
      <c r="CP30" s="666"/>
      <c r="CQ30" s="672"/>
      <c r="CR30" s="666"/>
      <c r="CS30" s="673"/>
      <c r="CT30" s="673"/>
      <c r="CU30" s="673"/>
      <c r="CV30" s="668"/>
    </row>
    <row r="31" spans="1:100">
      <c r="A31" s="273">
        <v>6</v>
      </c>
      <c r="B31" s="274"/>
      <c r="C31" s="296"/>
      <c r="D31" s="297"/>
      <c r="E31" s="297"/>
      <c r="F31" s="297"/>
      <c r="G31" s="297"/>
      <c r="H31" s="297"/>
      <c r="I31" s="297"/>
      <c r="J31" s="297"/>
      <c r="K31" s="297"/>
      <c r="L31" s="297"/>
      <c r="M31" s="297"/>
      <c r="N31" s="297"/>
      <c r="O31" s="298"/>
      <c r="P31" s="299"/>
      <c r="Q31" s="300"/>
      <c r="R31" s="300"/>
      <c r="S31" s="300"/>
      <c r="T31" s="300"/>
      <c r="U31" s="300"/>
      <c r="V31" s="300"/>
      <c r="W31" s="305"/>
      <c r="X31" s="305"/>
      <c r="Y31" s="305"/>
      <c r="Z31" s="305"/>
      <c r="AA31" s="305"/>
      <c r="AB31" s="305"/>
      <c r="AC31" s="305"/>
      <c r="AD31" s="305"/>
      <c r="AE31" s="306"/>
      <c r="AF31" s="299"/>
      <c r="AG31" s="300"/>
      <c r="AH31" s="300"/>
      <c r="AI31" s="300"/>
      <c r="AJ31" s="300"/>
      <c r="AK31" s="300"/>
      <c r="AL31" s="300"/>
      <c r="AM31" s="300"/>
      <c r="AN31" s="304"/>
      <c r="AO31" s="279"/>
      <c r="AP31" s="280"/>
      <c r="AQ31" s="295"/>
      <c r="AR31" s="293"/>
      <c r="AS31" s="293"/>
      <c r="AT31" s="293"/>
      <c r="AU31" s="293"/>
      <c r="AV31" s="293"/>
      <c r="AW31" s="280"/>
      <c r="AX31" s="698"/>
      <c r="AY31" s="699"/>
      <c r="AZ31" s="279"/>
      <c r="BA31" s="280"/>
      <c r="BB31" s="295"/>
      <c r="BC31" s="293"/>
      <c r="BD31" s="293"/>
      <c r="BE31" s="280"/>
      <c r="BF31" s="275" t="s">
        <v>202</v>
      </c>
      <c r="BG31" s="276"/>
      <c r="BH31" s="293"/>
      <c r="BI31" s="294"/>
      <c r="BJ31" s="663"/>
      <c r="BK31" s="664"/>
      <c r="BL31" s="664"/>
      <c r="BM31" s="665"/>
      <c r="BN31" s="666"/>
      <c r="BO31" s="667"/>
      <c r="BP31" s="667"/>
      <c r="BQ31" s="668"/>
      <c r="BR31" s="669"/>
      <c r="BS31" s="670"/>
      <c r="BT31" s="664"/>
      <c r="BU31" s="664"/>
      <c r="BV31" s="664"/>
      <c r="BW31" s="664"/>
      <c r="BX31" s="664"/>
      <c r="BY31" s="670"/>
      <c r="BZ31" s="671"/>
      <c r="CA31" s="672"/>
      <c r="CB31" s="671"/>
      <c r="CC31" s="666"/>
      <c r="CD31" s="666"/>
      <c r="CE31" s="666"/>
      <c r="CF31" s="666"/>
      <c r="CG31" s="666"/>
      <c r="CH31" s="666"/>
      <c r="CI31" s="666"/>
      <c r="CJ31" s="666"/>
      <c r="CK31" s="666"/>
      <c r="CL31" s="666"/>
      <c r="CM31" s="666"/>
      <c r="CN31" s="666"/>
      <c r="CO31" s="666"/>
      <c r="CP31" s="666"/>
      <c r="CQ31" s="672"/>
      <c r="CR31" s="666"/>
      <c r="CS31" s="673"/>
      <c r="CT31" s="673"/>
      <c r="CU31" s="673"/>
      <c r="CV31" s="668"/>
    </row>
    <row r="32" spans="1:100">
      <c r="A32" s="273">
        <v>7</v>
      </c>
      <c r="B32" s="274"/>
      <c r="C32" s="296"/>
      <c r="D32" s="297"/>
      <c r="E32" s="297"/>
      <c r="F32" s="297"/>
      <c r="G32" s="297"/>
      <c r="H32" s="297"/>
      <c r="I32" s="297"/>
      <c r="J32" s="297"/>
      <c r="K32" s="297"/>
      <c r="L32" s="297"/>
      <c r="M32" s="297"/>
      <c r="N32" s="297"/>
      <c r="O32" s="298"/>
      <c r="P32" s="299"/>
      <c r="Q32" s="300"/>
      <c r="R32" s="300"/>
      <c r="S32" s="300"/>
      <c r="T32" s="300"/>
      <c r="U32" s="300"/>
      <c r="V32" s="300"/>
      <c r="W32" s="305"/>
      <c r="X32" s="305"/>
      <c r="Y32" s="305"/>
      <c r="Z32" s="305"/>
      <c r="AA32" s="305"/>
      <c r="AB32" s="305"/>
      <c r="AC32" s="305"/>
      <c r="AD32" s="305"/>
      <c r="AE32" s="306"/>
      <c r="AF32" s="299"/>
      <c r="AG32" s="300"/>
      <c r="AH32" s="300"/>
      <c r="AI32" s="300"/>
      <c r="AJ32" s="300"/>
      <c r="AK32" s="300"/>
      <c r="AL32" s="300"/>
      <c r="AM32" s="300"/>
      <c r="AN32" s="304"/>
      <c r="AO32" s="279"/>
      <c r="AP32" s="280"/>
      <c r="AQ32" s="295"/>
      <c r="AR32" s="293"/>
      <c r="AS32" s="293"/>
      <c r="AT32" s="293"/>
      <c r="AU32" s="293"/>
      <c r="AV32" s="293"/>
      <c r="AW32" s="280"/>
      <c r="AX32" s="698"/>
      <c r="AY32" s="699"/>
      <c r="AZ32" s="279"/>
      <c r="BA32" s="280"/>
      <c r="BB32" s="295"/>
      <c r="BC32" s="293"/>
      <c r="BD32" s="293"/>
      <c r="BE32" s="280"/>
      <c r="BF32" s="275" t="s">
        <v>202</v>
      </c>
      <c r="BG32" s="276"/>
      <c r="BH32" s="293"/>
      <c r="BI32" s="294"/>
      <c r="BJ32" s="663"/>
      <c r="BK32" s="664"/>
      <c r="BL32" s="664"/>
      <c r="BM32" s="665"/>
      <c r="BN32" s="666"/>
      <c r="BO32" s="667"/>
      <c r="BP32" s="667"/>
      <c r="BQ32" s="668"/>
      <c r="BR32" s="669"/>
      <c r="BS32" s="670"/>
      <c r="BT32" s="664"/>
      <c r="BU32" s="664"/>
      <c r="BV32" s="664"/>
      <c r="BW32" s="664"/>
      <c r="BX32" s="664"/>
      <c r="BY32" s="670"/>
      <c r="BZ32" s="671"/>
      <c r="CA32" s="672"/>
      <c r="CB32" s="671"/>
      <c r="CC32" s="666"/>
      <c r="CD32" s="666"/>
      <c r="CE32" s="666"/>
      <c r="CF32" s="666"/>
      <c r="CG32" s="666"/>
      <c r="CH32" s="666"/>
      <c r="CI32" s="666"/>
      <c r="CJ32" s="666"/>
      <c r="CK32" s="666"/>
      <c r="CL32" s="666"/>
      <c r="CM32" s="666"/>
      <c r="CN32" s="666"/>
      <c r="CO32" s="666"/>
      <c r="CP32" s="666"/>
      <c r="CQ32" s="672"/>
      <c r="CR32" s="666"/>
      <c r="CS32" s="673"/>
      <c r="CT32" s="673"/>
      <c r="CU32" s="673"/>
      <c r="CV32" s="668"/>
    </row>
    <row r="33" spans="1:100">
      <c r="A33" s="273">
        <v>8</v>
      </c>
      <c r="B33" s="274"/>
      <c r="C33" s="296"/>
      <c r="D33" s="297"/>
      <c r="E33" s="297"/>
      <c r="F33" s="297"/>
      <c r="G33" s="297"/>
      <c r="H33" s="297"/>
      <c r="I33" s="297"/>
      <c r="J33" s="297"/>
      <c r="K33" s="297"/>
      <c r="L33" s="297"/>
      <c r="M33" s="297"/>
      <c r="N33" s="297"/>
      <c r="O33" s="298"/>
      <c r="P33" s="299"/>
      <c r="Q33" s="300"/>
      <c r="R33" s="300"/>
      <c r="S33" s="300"/>
      <c r="T33" s="300"/>
      <c r="U33" s="300"/>
      <c r="V33" s="300"/>
      <c r="W33" s="305"/>
      <c r="X33" s="305"/>
      <c r="Y33" s="305"/>
      <c r="Z33" s="305"/>
      <c r="AA33" s="305"/>
      <c r="AB33" s="305"/>
      <c r="AC33" s="305"/>
      <c r="AD33" s="305"/>
      <c r="AE33" s="306"/>
      <c r="AF33" s="299"/>
      <c r="AG33" s="300"/>
      <c r="AH33" s="300"/>
      <c r="AI33" s="300"/>
      <c r="AJ33" s="300"/>
      <c r="AK33" s="300"/>
      <c r="AL33" s="300"/>
      <c r="AM33" s="300"/>
      <c r="AN33" s="304"/>
      <c r="AO33" s="279"/>
      <c r="AP33" s="280"/>
      <c r="AQ33" s="295"/>
      <c r="AR33" s="293"/>
      <c r="AS33" s="293"/>
      <c r="AT33" s="293"/>
      <c r="AU33" s="293"/>
      <c r="AV33" s="293"/>
      <c r="AW33" s="280"/>
      <c r="AX33" s="698"/>
      <c r="AY33" s="699"/>
      <c r="AZ33" s="279"/>
      <c r="BA33" s="280"/>
      <c r="BB33" s="295"/>
      <c r="BC33" s="293"/>
      <c r="BD33" s="293"/>
      <c r="BE33" s="280"/>
      <c r="BF33" s="275" t="s">
        <v>202</v>
      </c>
      <c r="BG33" s="276"/>
      <c r="BH33" s="293"/>
      <c r="BI33" s="294"/>
      <c r="BJ33" s="663"/>
      <c r="BK33" s="664"/>
      <c r="BL33" s="664"/>
      <c r="BM33" s="665"/>
      <c r="BN33" s="666"/>
      <c r="BO33" s="667"/>
      <c r="BP33" s="667"/>
      <c r="BQ33" s="668"/>
      <c r="BR33" s="669"/>
      <c r="BS33" s="670"/>
      <c r="BT33" s="664"/>
      <c r="BU33" s="664"/>
      <c r="BV33" s="664"/>
      <c r="BW33" s="664"/>
      <c r="BX33" s="664"/>
      <c r="BY33" s="670"/>
      <c r="BZ33" s="671"/>
      <c r="CA33" s="672"/>
      <c r="CB33" s="671"/>
      <c r="CC33" s="666"/>
      <c r="CD33" s="666"/>
      <c r="CE33" s="666"/>
      <c r="CF33" s="666"/>
      <c r="CG33" s="666"/>
      <c r="CH33" s="666"/>
      <c r="CI33" s="666"/>
      <c r="CJ33" s="666"/>
      <c r="CK33" s="666"/>
      <c r="CL33" s="666"/>
      <c r="CM33" s="666"/>
      <c r="CN33" s="666"/>
      <c r="CO33" s="666"/>
      <c r="CP33" s="666"/>
      <c r="CQ33" s="672"/>
      <c r="CR33" s="666"/>
      <c r="CS33" s="673"/>
      <c r="CT33" s="673"/>
      <c r="CU33" s="673"/>
      <c r="CV33" s="668"/>
    </row>
    <row r="34" spans="1:100">
      <c r="A34" s="273">
        <v>9</v>
      </c>
      <c r="B34" s="274"/>
      <c r="C34" s="296"/>
      <c r="D34" s="297"/>
      <c r="E34" s="297"/>
      <c r="F34" s="297"/>
      <c r="G34" s="297"/>
      <c r="H34" s="297"/>
      <c r="I34" s="297"/>
      <c r="J34" s="297"/>
      <c r="K34" s="297"/>
      <c r="L34" s="297"/>
      <c r="M34" s="297"/>
      <c r="N34" s="297"/>
      <c r="O34" s="298"/>
      <c r="P34" s="299"/>
      <c r="Q34" s="300"/>
      <c r="R34" s="300"/>
      <c r="S34" s="300"/>
      <c r="T34" s="300"/>
      <c r="U34" s="300"/>
      <c r="V34" s="300"/>
      <c r="W34" s="305"/>
      <c r="X34" s="305"/>
      <c r="Y34" s="305"/>
      <c r="Z34" s="305"/>
      <c r="AA34" s="305"/>
      <c r="AB34" s="305"/>
      <c r="AC34" s="305"/>
      <c r="AD34" s="305"/>
      <c r="AE34" s="306"/>
      <c r="AF34" s="299"/>
      <c r="AG34" s="300"/>
      <c r="AH34" s="300"/>
      <c r="AI34" s="300"/>
      <c r="AJ34" s="300"/>
      <c r="AK34" s="300"/>
      <c r="AL34" s="300"/>
      <c r="AM34" s="300"/>
      <c r="AN34" s="304"/>
      <c r="AO34" s="279"/>
      <c r="AP34" s="280"/>
      <c r="AQ34" s="295"/>
      <c r="AR34" s="293"/>
      <c r="AS34" s="293"/>
      <c r="AT34" s="293"/>
      <c r="AU34" s="293"/>
      <c r="AV34" s="293"/>
      <c r="AW34" s="280"/>
      <c r="AX34" s="698"/>
      <c r="AY34" s="699"/>
      <c r="AZ34" s="279"/>
      <c r="BA34" s="280"/>
      <c r="BB34" s="295"/>
      <c r="BC34" s="293"/>
      <c r="BD34" s="293"/>
      <c r="BE34" s="280"/>
      <c r="BF34" s="275" t="s">
        <v>202</v>
      </c>
      <c r="BG34" s="276"/>
      <c r="BH34" s="293"/>
      <c r="BI34" s="294"/>
      <c r="BJ34" s="663"/>
      <c r="BK34" s="664"/>
      <c r="BL34" s="664"/>
      <c r="BM34" s="665"/>
      <c r="BN34" s="666"/>
      <c r="BO34" s="667"/>
      <c r="BP34" s="667"/>
      <c r="BQ34" s="668"/>
      <c r="BR34" s="669"/>
      <c r="BS34" s="670"/>
      <c r="BT34" s="664"/>
      <c r="BU34" s="664"/>
      <c r="BV34" s="664"/>
      <c r="BW34" s="664"/>
      <c r="BX34" s="664"/>
      <c r="BY34" s="670"/>
      <c r="BZ34" s="671"/>
      <c r="CA34" s="672"/>
      <c r="CB34" s="671"/>
      <c r="CC34" s="666"/>
      <c r="CD34" s="666"/>
      <c r="CE34" s="666"/>
      <c r="CF34" s="666"/>
      <c r="CG34" s="666"/>
      <c r="CH34" s="666"/>
      <c r="CI34" s="666"/>
      <c r="CJ34" s="666"/>
      <c r="CK34" s="666"/>
      <c r="CL34" s="666"/>
      <c r="CM34" s="666"/>
      <c r="CN34" s="666"/>
      <c r="CO34" s="666"/>
      <c r="CP34" s="666"/>
      <c r="CQ34" s="672"/>
      <c r="CR34" s="666"/>
      <c r="CS34" s="673"/>
      <c r="CT34" s="673"/>
      <c r="CU34" s="673"/>
      <c r="CV34" s="668"/>
    </row>
    <row r="35" spans="1:100">
      <c r="A35" s="273">
        <v>10</v>
      </c>
      <c r="B35" s="274"/>
      <c r="C35" s="296"/>
      <c r="D35" s="297"/>
      <c r="E35" s="297"/>
      <c r="F35" s="297"/>
      <c r="G35" s="297"/>
      <c r="H35" s="297"/>
      <c r="I35" s="297"/>
      <c r="J35" s="297"/>
      <c r="K35" s="297"/>
      <c r="L35" s="297"/>
      <c r="M35" s="297"/>
      <c r="N35" s="297"/>
      <c r="O35" s="298"/>
      <c r="P35" s="299"/>
      <c r="Q35" s="300"/>
      <c r="R35" s="300"/>
      <c r="S35" s="300"/>
      <c r="T35" s="300"/>
      <c r="U35" s="300"/>
      <c r="V35" s="300"/>
      <c r="W35" s="305"/>
      <c r="X35" s="305"/>
      <c r="Y35" s="305"/>
      <c r="Z35" s="305"/>
      <c r="AA35" s="305"/>
      <c r="AB35" s="305"/>
      <c r="AC35" s="305"/>
      <c r="AD35" s="305"/>
      <c r="AE35" s="306"/>
      <c r="AF35" s="299"/>
      <c r="AG35" s="300"/>
      <c r="AH35" s="300"/>
      <c r="AI35" s="300"/>
      <c r="AJ35" s="300"/>
      <c r="AK35" s="300"/>
      <c r="AL35" s="300"/>
      <c r="AM35" s="300"/>
      <c r="AN35" s="304"/>
      <c r="AO35" s="279"/>
      <c r="AP35" s="280"/>
      <c r="AQ35" s="295"/>
      <c r="AR35" s="293"/>
      <c r="AS35" s="293"/>
      <c r="AT35" s="293"/>
      <c r="AU35" s="293"/>
      <c r="AV35" s="293"/>
      <c r="AW35" s="280"/>
      <c r="AX35" s="698"/>
      <c r="AY35" s="699"/>
      <c r="AZ35" s="279"/>
      <c r="BA35" s="280"/>
      <c r="BB35" s="295"/>
      <c r="BC35" s="293"/>
      <c r="BD35" s="293"/>
      <c r="BE35" s="280"/>
      <c r="BF35" s="275" t="s">
        <v>202</v>
      </c>
      <c r="BG35" s="276"/>
      <c r="BH35" s="293"/>
      <c r="BI35" s="294"/>
      <c r="BJ35" s="663"/>
      <c r="BK35" s="664"/>
      <c r="BL35" s="664"/>
      <c r="BM35" s="665"/>
      <c r="BN35" s="666"/>
      <c r="BO35" s="667"/>
      <c r="BP35" s="667"/>
      <c r="BQ35" s="668"/>
      <c r="BR35" s="669"/>
      <c r="BS35" s="670"/>
      <c r="BT35" s="664"/>
      <c r="BU35" s="664"/>
      <c r="BV35" s="664"/>
      <c r="BW35" s="664"/>
      <c r="BX35" s="664"/>
      <c r="BY35" s="670"/>
      <c r="BZ35" s="671"/>
      <c r="CA35" s="672"/>
      <c r="CB35" s="671"/>
      <c r="CC35" s="666"/>
      <c r="CD35" s="666"/>
      <c r="CE35" s="666"/>
      <c r="CF35" s="666"/>
      <c r="CG35" s="666"/>
      <c r="CH35" s="666"/>
      <c r="CI35" s="666"/>
      <c r="CJ35" s="666"/>
      <c r="CK35" s="666"/>
      <c r="CL35" s="666"/>
      <c r="CM35" s="666"/>
      <c r="CN35" s="666"/>
      <c r="CO35" s="666"/>
      <c r="CP35" s="666"/>
      <c r="CQ35" s="672"/>
      <c r="CR35" s="666"/>
      <c r="CS35" s="673"/>
      <c r="CT35" s="673"/>
      <c r="CU35" s="673"/>
      <c r="CV35" s="668"/>
    </row>
    <row r="36" spans="1:100">
      <c r="A36" s="273">
        <v>11</v>
      </c>
      <c r="B36" s="274"/>
      <c r="C36" s="296"/>
      <c r="D36" s="297"/>
      <c r="E36" s="297"/>
      <c r="F36" s="297"/>
      <c r="G36" s="297"/>
      <c r="H36" s="297"/>
      <c r="I36" s="297"/>
      <c r="J36" s="297"/>
      <c r="K36" s="293"/>
      <c r="L36" s="293"/>
      <c r="M36" s="293"/>
      <c r="N36" s="293"/>
      <c r="O36" s="280"/>
      <c r="P36" s="299"/>
      <c r="Q36" s="300"/>
      <c r="R36" s="300"/>
      <c r="S36" s="300"/>
      <c r="T36" s="300"/>
      <c r="U36" s="300"/>
      <c r="V36" s="300"/>
      <c r="W36" s="305"/>
      <c r="X36" s="305"/>
      <c r="Y36" s="305"/>
      <c r="Z36" s="305"/>
      <c r="AA36" s="305"/>
      <c r="AB36" s="305"/>
      <c r="AC36" s="305"/>
      <c r="AD36" s="305"/>
      <c r="AE36" s="306"/>
      <c r="AF36" s="299"/>
      <c r="AG36" s="300"/>
      <c r="AH36" s="300"/>
      <c r="AI36" s="300"/>
      <c r="AJ36" s="300"/>
      <c r="AK36" s="300"/>
      <c r="AL36" s="300"/>
      <c r="AM36" s="300"/>
      <c r="AN36" s="304"/>
      <c r="AO36" s="279"/>
      <c r="AP36" s="280"/>
      <c r="AQ36" s="295"/>
      <c r="AR36" s="293"/>
      <c r="AS36" s="293"/>
      <c r="AT36" s="293"/>
      <c r="AU36" s="293"/>
      <c r="AV36" s="293"/>
      <c r="AW36" s="280"/>
      <c r="AX36" s="279"/>
      <c r="AY36" s="280"/>
      <c r="AZ36" s="279"/>
      <c r="BA36" s="280"/>
      <c r="BB36" s="295"/>
      <c r="BC36" s="293"/>
      <c r="BD36" s="293"/>
      <c r="BE36" s="280"/>
      <c r="BF36" s="275" t="s">
        <v>202</v>
      </c>
      <c r="BG36" s="276"/>
      <c r="BH36" s="293"/>
      <c r="BI36" s="294"/>
      <c r="BJ36" s="663"/>
      <c r="BK36" s="664"/>
      <c r="BL36" s="664"/>
      <c r="BM36" s="665"/>
      <c r="BN36" s="666"/>
      <c r="BO36" s="667"/>
      <c r="BP36" s="667"/>
      <c r="BQ36" s="668"/>
      <c r="BR36" s="669"/>
      <c r="BS36" s="670"/>
      <c r="BT36" s="664"/>
      <c r="BU36" s="664"/>
      <c r="BV36" s="664"/>
      <c r="BW36" s="664"/>
      <c r="BX36" s="664"/>
      <c r="BY36" s="670"/>
      <c r="BZ36" s="671"/>
      <c r="CA36" s="672"/>
      <c r="CB36" s="671"/>
      <c r="CC36" s="666"/>
      <c r="CD36" s="666"/>
      <c r="CE36" s="666"/>
      <c r="CF36" s="666"/>
      <c r="CG36" s="666"/>
      <c r="CH36" s="666"/>
      <c r="CI36" s="666"/>
      <c r="CJ36" s="666"/>
      <c r="CK36" s="666"/>
      <c r="CL36" s="666"/>
      <c r="CM36" s="666"/>
      <c r="CN36" s="666"/>
      <c r="CO36" s="666"/>
      <c r="CP36" s="666"/>
      <c r="CQ36" s="672"/>
      <c r="CR36" s="666"/>
      <c r="CS36" s="673"/>
      <c r="CT36" s="673"/>
      <c r="CU36" s="673"/>
      <c r="CV36" s="668"/>
    </row>
    <row r="37" spans="1:100">
      <c r="A37" s="273">
        <v>12</v>
      </c>
      <c r="B37" s="274"/>
      <c r="C37" s="296"/>
      <c r="D37" s="297"/>
      <c r="E37" s="297"/>
      <c r="F37" s="297"/>
      <c r="G37" s="297"/>
      <c r="H37" s="297"/>
      <c r="I37" s="297"/>
      <c r="J37" s="297"/>
      <c r="K37" s="297"/>
      <c r="L37" s="297"/>
      <c r="M37" s="297"/>
      <c r="N37" s="297"/>
      <c r="O37" s="298"/>
      <c r="P37" s="299"/>
      <c r="Q37" s="300"/>
      <c r="R37" s="300"/>
      <c r="S37" s="300"/>
      <c r="T37" s="300"/>
      <c r="U37" s="300"/>
      <c r="V37" s="300"/>
      <c r="W37" s="305"/>
      <c r="X37" s="305"/>
      <c r="Y37" s="305"/>
      <c r="Z37" s="305"/>
      <c r="AA37" s="305"/>
      <c r="AB37" s="305"/>
      <c r="AC37" s="305"/>
      <c r="AD37" s="305"/>
      <c r="AE37" s="306"/>
      <c r="AF37" s="299"/>
      <c r="AG37" s="300"/>
      <c r="AH37" s="300"/>
      <c r="AI37" s="300"/>
      <c r="AJ37" s="300"/>
      <c r="AK37" s="300"/>
      <c r="AL37" s="300"/>
      <c r="AM37" s="300"/>
      <c r="AN37" s="304"/>
      <c r="AO37" s="279"/>
      <c r="AP37" s="280"/>
      <c r="AQ37" s="295"/>
      <c r="AR37" s="293"/>
      <c r="AS37" s="293"/>
      <c r="AT37" s="293"/>
      <c r="AU37" s="293"/>
      <c r="AV37" s="293"/>
      <c r="AW37" s="280"/>
      <c r="AX37" s="694"/>
      <c r="AY37" s="694"/>
      <c r="AZ37" s="279"/>
      <c r="BA37" s="280"/>
      <c r="BB37" s="295"/>
      <c r="BC37" s="293"/>
      <c r="BD37" s="293"/>
      <c r="BE37" s="280"/>
      <c r="BF37" s="275" t="s">
        <v>202</v>
      </c>
      <c r="BG37" s="276"/>
      <c r="BH37" s="293"/>
      <c r="BI37" s="294"/>
      <c r="BJ37" s="663"/>
      <c r="BK37" s="664"/>
      <c r="BL37" s="664"/>
      <c r="BM37" s="665"/>
      <c r="BN37" s="666"/>
      <c r="BO37" s="667"/>
      <c r="BP37" s="667"/>
      <c r="BQ37" s="668"/>
      <c r="BR37" s="669"/>
      <c r="BS37" s="670"/>
      <c r="BT37" s="664"/>
      <c r="BU37" s="664"/>
      <c r="BV37" s="664"/>
      <c r="BW37" s="664"/>
      <c r="BX37" s="664"/>
      <c r="BY37" s="670"/>
      <c r="BZ37" s="671"/>
      <c r="CA37" s="672"/>
      <c r="CB37" s="671"/>
      <c r="CC37" s="666"/>
      <c r="CD37" s="666"/>
      <c r="CE37" s="666"/>
      <c r="CF37" s="666"/>
      <c r="CG37" s="666"/>
      <c r="CH37" s="666"/>
      <c r="CI37" s="666"/>
      <c r="CJ37" s="666"/>
      <c r="CK37" s="666"/>
      <c r="CL37" s="666"/>
      <c r="CM37" s="666"/>
      <c r="CN37" s="666"/>
      <c r="CO37" s="666"/>
      <c r="CP37" s="666"/>
      <c r="CQ37" s="672"/>
      <c r="CR37" s="666"/>
      <c r="CS37" s="673"/>
      <c r="CT37" s="673"/>
      <c r="CU37" s="673"/>
      <c r="CV37" s="668"/>
    </row>
    <row r="38" spans="1:100">
      <c r="A38" s="273">
        <v>13</v>
      </c>
      <c r="B38" s="274"/>
      <c r="C38" s="296"/>
      <c r="D38" s="297"/>
      <c r="E38" s="297"/>
      <c r="F38" s="297"/>
      <c r="G38" s="297"/>
      <c r="H38" s="297"/>
      <c r="I38" s="297"/>
      <c r="J38" s="297"/>
      <c r="K38" s="297"/>
      <c r="L38" s="297"/>
      <c r="M38" s="297"/>
      <c r="N38" s="297"/>
      <c r="O38" s="298"/>
      <c r="P38" s="299"/>
      <c r="Q38" s="300"/>
      <c r="R38" s="300"/>
      <c r="S38" s="300"/>
      <c r="T38" s="300"/>
      <c r="U38" s="300"/>
      <c r="V38" s="300"/>
      <c r="W38" s="305"/>
      <c r="X38" s="305"/>
      <c r="Y38" s="305"/>
      <c r="Z38" s="305"/>
      <c r="AA38" s="305"/>
      <c r="AB38" s="305"/>
      <c r="AC38" s="305"/>
      <c r="AD38" s="305"/>
      <c r="AE38" s="306"/>
      <c r="AF38" s="299"/>
      <c r="AG38" s="300"/>
      <c r="AH38" s="300"/>
      <c r="AI38" s="300"/>
      <c r="AJ38" s="300"/>
      <c r="AK38" s="300"/>
      <c r="AL38" s="300"/>
      <c r="AM38" s="300"/>
      <c r="AN38" s="304"/>
      <c r="AO38" s="279"/>
      <c r="AP38" s="280"/>
      <c r="AQ38" s="295"/>
      <c r="AR38" s="293"/>
      <c r="AS38" s="293"/>
      <c r="AT38" s="293"/>
      <c r="AU38" s="293"/>
      <c r="AV38" s="293"/>
      <c r="AW38" s="280"/>
      <c r="AX38" s="694"/>
      <c r="AY38" s="694"/>
      <c r="AZ38" s="279"/>
      <c r="BA38" s="280"/>
      <c r="BB38" s="295"/>
      <c r="BC38" s="293"/>
      <c r="BD38" s="293"/>
      <c r="BE38" s="280"/>
      <c r="BF38" s="275" t="s">
        <v>202</v>
      </c>
      <c r="BG38" s="276"/>
      <c r="BH38" s="293"/>
      <c r="BI38" s="294"/>
      <c r="BJ38" s="663"/>
      <c r="BK38" s="664"/>
      <c r="BL38" s="664"/>
      <c r="BM38" s="665"/>
      <c r="BN38" s="666"/>
      <c r="BO38" s="667"/>
      <c r="BP38" s="667"/>
      <c r="BQ38" s="668"/>
      <c r="BR38" s="669"/>
      <c r="BS38" s="670"/>
      <c r="BT38" s="664"/>
      <c r="BU38" s="664"/>
      <c r="BV38" s="664"/>
      <c r="BW38" s="664"/>
      <c r="BX38" s="664"/>
      <c r="BY38" s="670"/>
      <c r="BZ38" s="671"/>
      <c r="CA38" s="672"/>
      <c r="CB38" s="671"/>
      <c r="CC38" s="666"/>
      <c r="CD38" s="666"/>
      <c r="CE38" s="666"/>
      <c r="CF38" s="666"/>
      <c r="CG38" s="666"/>
      <c r="CH38" s="666"/>
      <c r="CI38" s="666"/>
      <c r="CJ38" s="666"/>
      <c r="CK38" s="666"/>
      <c r="CL38" s="666"/>
      <c r="CM38" s="666"/>
      <c r="CN38" s="666"/>
      <c r="CO38" s="666"/>
      <c r="CP38" s="666"/>
      <c r="CQ38" s="672"/>
      <c r="CR38" s="666"/>
      <c r="CS38" s="673"/>
      <c r="CT38" s="673"/>
      <c r="CU38" s="673"/>
      <c r="CV38" s="668"/>
    </row>
    <row r="39" spans="1:100">
      <c r="A39" s="273">
        <v>14</v>
      </c>
      <c r="B39" s="274"/>
      <c r="C39" s="296"/>
      <c r="D39" s="297"/>
      <c r="E39" s="297"/>
      <c r="F39" s="297"/>
      <c r="G39" s="297"/>
      <c r="H39" s="297"/>
      <c r="I39" s="297"/>
      <c r="J39" s="297"/>
      <c r="K39" s="297"/>
      <c r="L39" s="297"/>
      <c r="M39" s="297"/>
      <c r="N39" s="297"/>
      <c r="O39" s="298"/>
      <c r="P39" s="299"/>
      <c r="Q39" s="300"/>
      <c r="R39" s="300"/>
      <c r="S39" s="300"/>
      <c r="T39" s="300"/>
      <c r="U39" s="300"/>
      <c r="V39" s="300"/>
      <c r="W39" s="305"/>
      <c r="X39" s="305"/>
      <c r="Y39" s="305"/>
      <c r="Z39" s="305"/>
      <c r="AA39" s="305"/>
      <c r="AB39" s="305"/>
      <c r="AC39" s="305"/>
      <c r="AD39" s="305"/>
      <c r="AE39" s="306"/>
      <c r="AF39" s="299"/>
      <c r="AG39" s="300"/>
      <c r="AH39" s="300"/>
      <c r="AI39" s="300"/>
      <c r="AJ39" s="300"/>
      <c r="AK39" s="300"/>
      <c r="AL39" s="300"/>
      <c r="AM39" s="300"/>
      <c r="AN39" s="304"/>
      <c r="AO39" s="279"/>
      <c r="AP39" s="280"/>
      <c r="AQ39" s="295"/>
      <c r="AR39" s="293"/>
      <c r="AS39" s="293"/>
      <c r="AT39" s="293"/>
      <c r="AU39" s="293"/>
      <c r="AV39" s="293"/>
      <c r="AW39" s="280"/>
      <c r="AX39" s="694"/>
      <c r="AY39" s="694"/>
      <c r="AZ39" s="279"/>
      <c r="BA39" s="280"/>
      <c r="BB39" s="295"/>
      <c r="BC39" s="293"/>
      <c r="BD39" s="293"/>
      <c r="BE39" s="280"/>
      <c r="BF39" s="275" t="s">
        <v>202</v>
      </c>
      <c r="BG39" s="276"/>
      <c r="BH39" s="293"/>
      <c r="BI39" s="294"/>
      <c r="BJ39" s="663"/>
      <c r="BK39" s="664"/>
      <c r="BL39" s="664"/>
      <c r="BM39" s="665"/>
      <c r="BN39" s="666"/>
      <c r="BO39" s="667"/>
      <c r="BP39" s="667"/>
      <c r="BQ39" s="668"/>
      <c r="BR39" s="669"/>
      <c r="BS39" s="670"/>
      <c r="BT39" s="664"/>
      <c r="BU39" s="664"/>
      <c r="BV39" s="664"/>
      <c r="BW39" s="664"/>
      <c r="BX39" s="664"/>
      <c r="BY39" s="670"/>
      <c r="BZ39" s="671"/>
      <c r="CA39" s="672"/>
      <c r="CB39" s="671"/>
      <c r="CC39" s="666"/>
      <c r="CD39" s="666"/>
      <c r="CE39" s="666"/>
      <c r="CF39" s="666"/>
      <c r="CG39" s="666"/>
      <c r="CH39" s="666"/>
      <c r="CI39" s="666"/>
      <c r="CJ39" s="666"/>
      <c r="CK39" s="666"/>
      <c r="CL39" s="666"/>
      <c r="CM39" s="666"/>
      <c r="CN39" s="666"/>
      <c r="CO39" s="666"/>
      <c r="CP39" s="666"/>
      <c r="CQ39" s="672"/>
      <c r="CR39" s="666"/>
      <c r="CS39" s="673"/>
      <c r="CT39" s="673"/>
      <c r="CU39" s="673"/>
      <c r="CV39" s="668"/>
    </row>
    <row r="40" spans="1:100">
      <c r="A40" s="273">
        <v>15</v>
      </c>
      <c r="B40" s="274"/>
      <c r="C40" s="296"/>
      <c r="D40" s="297"/>
      <c r="E40" s="297"/>
      <c r="F40" s="297"/>
      <c r="G40" s="297"/>
      <c r="H40" s="297"/>
      <c r="I40" s="297"/>
      <c r="J40" s="297"/>
      <c r="K40" s="297"/>
      <c r="L40" s="297"/>
      <c r="M40" s="297"/>
      <c r="N40" s="297"/>
      <c r="O40" s="298"/>
      <c r="P40" s="299"/>
      <c r="Q40" s="300"/>
      <c r="R40" s="300"/>
      <c r="S40" s="300"/>
      <c r="T40" s="300"/>
      <c r="U40" s="300"/>
      <c r="V40" s="300"/>
      <c r="W40" s="305"/>
      <c r="X40" s="305"/>
      <c r="Y40" s="305"/>
      <c r="Z40" s="305"/>
      <c r="AA40" s="305"/>
      <c r="AB40" s="305"/>
      <c r="AC40" s="305"/>
      <c r="AD40" s="305"/>
      <c r="AE40" s="306"/>
      <c r="AF40" s="299"/>
      <c r="AG40" s="300"/>
      <c r="AH40" s="300"/>
      <c r="AI40" s="300"/>
      <c r="AJ40" s="300"/>
      <c r="AK40" s="300"/>
      <c r="AL40" s="300"/>
      <c r="AM40" s="300"/>
      <c r="AN40" s="304"/>
      <c r="AO40" s="279"/>
      <c r="AP40" s="280"/>
      <c r="AQ40" s="295"/>
      <c r="AR40" s="293"/>
      <c r="AS40" s="293"/>
      <c r="AT40" s="293"/>
      <c r="AU40" s="293"/>
      <c r="AV40" s="293"/>
      <c r="AW40" s="280"/>
      <c r="AX40" s="694"/>
      <c r="AY40" s="694"/>
      <c r="AZ40" s="279"/>
      <c r="BA40" s="280"/>
      <c r="BB40" s="295"/>
      <c r="BC40" s="293"/>
      <c r="BD40" s="293"/>
      <c r="BE40" s="280"/>
      <c r="BF40" s="275" t="s">
        <v>202</v>
      </c>
      <c r="BG40" s="276"/>
      <c r="BH40" s="293"/>
      <c r="BI40" s="294"/>
      <c r="BJ40" s="663"/>
      <c r="BK40" s="664"/>
      <c r="BL40" s="664"/>
      <c r="BM40" s="665"/>
      <c r="BN40" s="666"/>
      <c r="BO40" s="667"/>
      <c r="BP40" s="667"/>
      <c r="BQ40" s="668"/>
      <c r="BR40" s="669"/>
      <c r="BS40" s="670"/>
      <c r="BT40" s="664"/>
      <c r="BU40" s="664"/>
      <c r="BV40" s="664"/>
      <c r="BW40" s="664"/>
      <c r="BX40" s="664"/>
      <c r="BY40" s="670"/>
      <c r="BZ40" s="671"/>
      <c r="CA40" s="672"/>
      <c r="CB40" s="671"/>
      <c r="CC40" s="666"/>
      <c r="CD40" s="666"/>
      <c r="CE40" s="666"/>
      <c r="CF40" s="666"/>
      <c r="CG40" s="666"/>
      <c r="CH40" s="666"/>
      <c r="CI40" s="666"/>
      <c r="CJ40" s="666"/>
      <c r="CK40" s="666"/>
      <c r="CL40" s="666"/>
      <c r="CM40" s="666"/>
      <c r="CN40" s="666"/>
      <c r="CO40" s="666"/>
      <c r="CP40" s="666"/>
      <c r="CQ40" s="672"/>
      <c r="CR40" s="666"/>
      <c r="CS40" s="673"/>
      <c r="CT40" s="673"/>
      <c r="CU40" s="673"/>
      <c r="CV40" s="668"/>
    </row>
    <row r="41" spans="1:100">
      <c r="A41" s="273">
        <v>16</v>
      </c>
      <c r="B41" s="274"/>
      <c r="C41" s="296"/>
      <c r="D41" s="297"/>
      <c r="E41" s="297"/>
      <c r="F41" s="297"/>
      <c r="G41" s="297"/>
      <c r="H41" s="297"/>
      <c r="I41" s="297"/>
      <c r="J41" s="297"/>
      <c r="K41" s="297"/>
      <c r="L41" s="297"/>
      <c r="M41" s="297"/>
      <c r="N41" s="297"/>
      <c r="O41" s="298"/>
      <c r="P41" s="299"/>
      <c r="Q41" s="300"/>
      <c r="R41" s="300"/>
      <c r="S41" s="300"/>
      <c r="T41" s="300"/>
      <c r="U41" s="300"/>
      <c r="V41" s="300"/>
      <c r="W41" s="305"/>
      <c r="X41" s="305"/>
      <c r="Y41" s="305"/>
      <c r="Z41" s="305"/>
      <c r="AA41" s="305"/>
      <c r="AB41" s="305"/>
      <c r="AC41" s="305"/>
      <c r="AD41" s="305"/>
      <c r="AE41" s="306"/>
      <c r="AF41" s="299"/>
      <c r="AG41" s="300"/>
      <c r="AH41" s="300"/>
      <c r="AI41" s="300"/>
      <c r="AJ41" s="300"/>
      <c r="AK41" s="300"/>
      <c r="AL41" s="300"/>
      <c r="AM41" s="300"/>
      <c r="AN41" s="304"/>
      <c r="AO41" s="279"/>
      <c r="AP41" s="280"/>
      <c r="AQ41" s="295"/>
      <c r="AR41" s="293"/>
      <c r="AS41" s="293"/>
      <c r="AT41" s="293"/>
      <c r="AU41" s="293"/>
      <c r="AV41" s="293"/>
      <c r="AW41" s="280"/>
      <c r="AX41" s="694"/>
      <c r="AY41" s="694"/>
      <c r="AZ41" s="279"/>
      <c r="BA41" s="280"/>
      <c r="BB41" s="295"/>
      <c r="BC41" s="293"/>
      <c r="BD41" s="293"/>
      <c r="BE41" s="280"/>
      <c r="BF41" s="275" t="s">
        <v>202</v>
      </c>
      <c r="BG41" s="276"/>
      <c r="BH41" s="293"/>
      <c r="BI41" s="294"/>
      <c r="BJ41" s="663"/>
      <c r="BK41" s="664"/>
      <c r="BL41" s="664"/>
      <c r="BM41" s="665"/>
      <c r="BN41" s="666"/>
      <c r="BO41" s="667"/>
      <c r="BP41" s="667"/>
      <c r="BQ41" s="668"/>
      <c r="BR41" s="669"/>
      <c r="BS41" s="670"/>
      <c r="BT41" s="664"/>
      <c r="BU41" s="664"/>
      <c r="BV41" s="664"/>
      <c r="BW41" s="664"/>
      <c r="BX41" s="664"/>
      <c r="BY41" s="670"/>
      <c r="BZ41" s="671"/>
      <c r="CA41" s="672"/>
      <c r="CB41" s="671"/>
      <c r="CC41" s="666"/>
      <c r="CD41" s="666"/>
      <c r="CE41" s="666"/>
      <c r="CF41" s="666"/>
      <c r="CG41" s="666"/>
      <c r="CH41" s="666"/>
      <c r="CI41" s="666"/>
      <c r="CJ41" s="666"/>
      <c r="CK41" s="666"/>
      <c r="CL41" s="666"/>
      <c r="CM41" s="666"/>
      <c r="CN41" s="666"/>
      <c r="CO41" s="666"/>
      <c r="CP41" s="666"/>
      <c r="CQ41" s="672"/>
      <c r="CR41" s="666"/>
      <c r="CS41" s="673"/>
      <c r="CT41" s="673"/>
      <c r="CU41" s="673"/>
      <c r="CV41" s="668"/>
    </row>
    <row r="42" spans="1:100">
      <c r="A42" s="273">
        <v>17</v>
      </c>
      <c r="B42" s="274"/>
      <c r="C42" s="296"/>
      <c r="D42" s="297"/>
      <c r="E42" s="297"/>
      <c r="F42" s="297"/>
      <c r="G42" s="297"/>
      <c r="H42" s="297"/>
      <c r="I42" s="297"/>
      <c r="J42" s="297"/>
      <c r="K42" s="297"/>
      <c r="L42" s="297"/>
      <c r="M42" s="297"/>
      <c r="N42" s="297"/>
      <c r="O42" s="298"/>
      <c r="P42" s="299"/>
      <c r="Q42" s="300"/>
      <c r="R42" s="300"/>
      <c r="S42" s="300"/>
      <c r="T42" s="300"/>
      <c r="U42" s="300"/>
      <c r="V42" s="300"/>
      <c r="W42" s="305"/>
      <c r="X42" s="305"/>
      <c r="Y42" s="305"/>
      <c r="Z42" s="305"/>
      <c r="AA42" s="305"/>
      <c r="AB42" s="305"/>
      <c r="AC42" s="305"/>
      <c r="AD42" s="305"/>
      <c r="AE42" s="306"/>
      <c r="AF42" s="299"/>
      <c r="AG42" s="300"/>
      <c r="AH42" s="300"/>
      <c r="AI42" s="300"/>
      <c r="AJ42" s="300"/>
      <c r="AK42" s="300"/>
      <c r="AL42" s="300"/>
      <c r="AM42" s="300"/>
      <c r="AN42" s="304"/>
      <c r="AO42" s="279"/>
      <c r="AP42" s="280"/>
      <c r="AQ42" s="295"/>
      <c r="AR42" s="293"/>
      <c r="AS42" s="293"/>
      <c r="AT42" s="293"/>
      <c r="AU42" s="293"/>
      <c r="AV42" s="293"/>
      <c r="AW42" s="280"/>
      <c r="AX42" s="694"/>
      <c r="AY42" s="694"/>
      <c r="AZ42" s="279"/>
      <c r="BA42" s="280"/>
      <c r="BB42" s="295"/>
      <c r="BC42" s="293"/>
      <c r="BD42" s="293"/>
      <c r="BE42" s="280"/>
      <c r="BF42" s="275" t="s">
        <v>202</v>
      </c>
      <c r="BG42" s="276"/>
      <c r="BH42" s="293"/>
      <c r="BI42" s="294"/>
      <c r="BJ42" s="663"/>
      <c r="BK42" s="664"/>
      <c r="BL42" s="664"/>
      <c r="BM42" s="665"/>
      <c r="BN42" s="666"/>
      <c r="BO42" s="667"/>
      <c r="BP42" s="667"/>
      <c r="BQ42" s="668"/>
      <c r="BR42" s="669"/>
      <c r="BS42" s="670"/>
      <c r="BT42" s="664"/>
      <c r="BU42" s="664"/>
      <c r="BV42" s="664"/>
      <c r="BW42" s="664"/>
      <c r="BX42" s="664"/>
      <c r="BY42" s="670"/>
      <c r="BZ42" s="671"/>
      <c r="CA42" s="672"/>
      <c r="CB42" s="671"/>
      <c r="CC42" s="666"/>
      <c r="CD42" s="666"/>
      <c r="CE42" s="666"/>
      <c r="CF42" s="666"/>
      <c r="CG42" s="666"/>
      <c r="CH42" s="666"/>
      <c r="CI42" s="666"/>
      <c r="CJ42" s="666"/>
      <c r="CK42" s="666"/>
      <c r="CL42" s="666"/>
      <c r="CM42" s="666"/>
      <c r="CN42" s="666"/>
      <c r="CO42" s="666"/>
      <c r="CP42" s="666"/>
      <c r="CQ42" s="672"/>
      <c r="CR42" s="666"/>
      <c r="CS42" s="673"/>
      <c r="CT42" s="673"/>
      <c r="CU42" s="673"/>
      <c r="CV42" s="668"/>
    </row>
    <row r="43" spans="1:100">
      <c r="A43" s="273">
        <v>18</v>
      </c>
      <c r="B43" s="274"/>
      <c r="C43" s="296"/>
      <c r="D43" s="297"/>
      <c r="E43" s="297"/>
      <c r="F43" s="297"/>
      <c r="G43" s="297"/>
      <c r="H43" s="297"/>
      <c r="I43" s="297"/>
      <c r="J43" s="297"/>
      <c r="K43" s="297"/>
      <c r="L43" s="297"/>
      <c r="M43" s="297"/>
      <c r="N43" s="297"/>
      <c r="O43" s="298"/>
      <c r="P43" s="299"/>
      <c r="Q43" s="300"/>
      <c r="R43" s="300"/>
      <c r="S43" s="300"/>
      <c r="T43" s="300"/>
      <c r="U43" s="300"/>
      <c r="V43" s="300"/>
      <c r="W43" s="305"/>
      <c r="X43" s="305"/>
      <c r="Y43" s="305"/>
      <c r="Z43" s="305"/>
      <c r="AA43" s="305"/>
      <c r="AB43" s="305"/>
      <c r="AC43" s="305"/>
      <c r="AD43" s="305"/>
      <c r="AE43" s="306"/>
      <c r="AF43" s="299"/>
      <c r="AG43" s="300"/>
      <c r="AH43" s="300"/>
      <c r="AI43" s="300"/>
      <c r="AJ43" s="300"/>
      <c r="AK43" s="300"/>
      <c r="AL43" s="300"/>
      <c r="AM43" s="300"/>
      <c r="AN43" s="304"/>
      <c r="AO43" s="279"/>
      <c r="AP43" s="280"/>
      <c r="AQ43" s="295"/>
      <c r="AR43" s="293"/>
      <c r="AS43" s="293"/>
      <c r="AT43" s="293"/>
      <c r="AU43" s="293"/>
      <c r="AV43" s="293"/>
      <c r="AW43" s="280"/>
      <c r="AX43" s="694"/>
      <c r="AY43" s="694"/>
      <c r="AZ43" s="279"/>
      <c r="BA43" s="280"/>
      <c r="BB43" s="295"/>
      <c r="BC43" s="293"/>
      <c r="BD43" s="293"/>
      <c r="BE43" s="280"/>
      <c r="BF43" s="275" t="s">
        <v>202</v>
      </c>
      <c r="BG43" s="276"/>
      <c r="BH43" s="293"/>
      <c r="BI43" s="294"/>
      <c r="BJ43" s="663"/>
      <c r="BK43" s="664"/>
      <c r="BL43" s="664"/>
      <c r="BM43" s="665"/>
      <c r="BN43" s="666"/>
      <c r="BO43" s="667"/>
      <c r="BP43" s="667"/>
      <c r="BQ43" s="668"/>
      <c r="BR43" s="669"/>
      <c r="BS43" s="670"/>
      <c r="BT43" s="664"/>
      <c r="BU43" s="664"/>
      <c r="BV43" s="664"/>
      <c r="BW43" s="664"/>
      <c r="BX43" s="664"/>
      <c r="BY43" s="670"/>
      <c r="BZ43" s="671"/>
      <c r="CA43" s="672"/>
      <c r="CB43" s="671"/>
      <c r="CC43" s="666"/>
      <c r="CD43" s="666"/>
      <c r="CE43" s="666"/>
      <c r="CF43" s="666"/>
      <c r="CG43" s="666"/>
      <c r="CH43" s="666"/>
      <c r="CI43" s="666"/>
      <c r="CJ43" s="666"/>
      <c r="CK43" s="666"/>
      <c r="CL43" s="666"/>
      <c r="CM43" s="666"/>
      <c r="CN43" s="666"/>
      <c r="CO43" s="666"/>
      <c r="CP43" s="666"/>
      <c r="CQ43" s="672"/>
      <c r="CR43" s="666"/>
      <c r="CS43" s="673"/>
      <c r="CT43" s="673"/>
      <c r="CU43" s="673"/>
      <c r="CV43" s="668"/>
    </row>
    <row r="44" spans="1:100">
      <c r="A44" s="273">
        <v>19</v>
      </c>
      <c r="B44" s="274"/>
      <c r="C44" s="296"/>
      <c r="D44" s="297"/>
      <c r="E44" s="297"/>
      <c r="F44" s="297"/>
      <c r="G44" s="297"/>
      <c r="H44" s="297"/>
      <c r="I44" s="297"/>
      <c r="J44" s="297"/>
      <c r="K44" s="297"/>
      <c r="L44" s="297"/>
      <c r="M44" s="297"/>
      <c r="N44" s="297"/>
      <c r="O44" s="298"/>
      <c r="P44" s="299"/>
      <c r="Q44" s="300"/>
      <c r="R44" s="300"/>
      <c r="S44" s="300"/>
      <c r="T44" s="300"/>
      <c r="U44" s="300"/>
      <c r="V44" s="300"/>
      <c r="W44" s="305"/>
      <c r="X44" s="305"/>
      <c r="Y44" s="305"/>
      <c r="Z44" s="305"/>
      <c r="AA44" s="305"/>
      <c r="AB44" s="305"/>
      <c r="AC44" s="305"/>
      <c r="AD44" s="305"/>
      <c r="AE44" s="306"/>
      <c r="AF44" s="299"/>
      <c r="AG44" s="300"/>
      <c r="AH44" s="300"/>
      <c r="AI44" s="300"/>
      <c r="AJ44" s="300"/>
      <c r="AK44" s="300"/>
      <c r="AL44" s="300"/>
      <c r="AM44" s="300"/>
      <c r="AN44" s="304"/>
      <c r="AO44" s="279"/>
      <c r="AP44" s="280"/>
      <c r="AQ44" s="295"/>
      <c r="AR44" s="293"/>
      <c r="AS44" s="293"/>
      <c r="AT44" s="293"/>
      <c r="AU44" s="293"/>
      <c r="AV44" s="293"/>
      <c r="AW44" s="280"/>
      <c r="AX44" s="694"/>
      <c r="AY44" s="694"/>
      <c r="AZ44" s="279"/>
      <c r="BA44" s="280"/>
      <c r="BB44" s="295"/>
      <c r="BC44" s="293"/>
      <c r="BD44" s="293"/>
      <c r="BE44" s="280"/>
      <c r="BF44" s="275" t="s">
        <v>202</v>
      </c>
      <c r="BG44" s="276"/>
      <c r="BH44" s="293"/>
      <c r="BI44" s="294"/>
      <c r="BJ44" s="663"/>
      <c r="BK44" s="664"/>
      <c r="BL44" s="664"/>
      <c r="BM44" s="665"/>
      <c r="BN44" s="666"/>
      <c r="BO44" s="667"/>
      <c r="BP44" s="667"/>
      <c r="BQ44" s="668"/>
      <c r="BR44" s="669"/>
      <c r="BS44" s="670"/>
      <c r="BT44" s="664"/>
      <c r="BU44" s="664"/>
      <c r="BV44" s="664"/>
      <c r="BW44" s="664"/>
      <c r="BX44" s="664"/>
      <c r="BY44" s="670"/>
      <c r="BZ44" s="671"/>
      <c r="CA44" s="672"/>
      <c r="CB44" s="671"/>
      <c r="CC44" s="666"/>
      <c r="CD44" s="666"/>
      <c r="CE44" s="666"/>
      <c r="CF44" s="666"/>
      <c r="CG44" s="666"/>
      <c r="CH44" s="666"/>
      <c r="CI44" s="666"/>
      <c r="CJ44" s="666"/>
      <c r="CK44" s="666"/>
      <c r="CL44" s="666"/>
      <c r="CM44" s="666"/>
      <c r="CN44" s="666"/>
      <c r="CO44" s="666"/>
      <c r="CP44" s="666"/>
      <c r="CQ44" s="672"/>
      <c r="CR44" s="666"/>
      <c r="CS44" s="673"/>
      <c r="CT44" s="673"/>
      <c r="CU44" s="673"/>
      <c r="CV44" s="668"/>
    </row>
    <row r="45" spans="1:100">
      <c r="A45" s="273">
        <v>20</v>
      </c>
      <c r="B45" s="274"/>
      <c r="C45" s="296"/>
      <c r="D45" s="297"/>
      <c r="E45" s="297"/>
      <c r="F45" s="297"/>
      <c r="G45" s="297"/>
      <c r="H45" s="297"/>
      <c r="I45" s="297"/>
      <c r="J45" s="297"/>
      <c r="K45" s="297"/>
      <c r="L45" s="297"/>
      <c r="M45" s="297"/>
      <c r="N45" s="297"/>
      <c r="O45" s="298"/>
      <c r="P45" s="299"/>
      <c r="Q45" s="300"/>
      <c r="R45" s="300"/>
      <c r="S45" s="300"/>
      <c r="T45" s="300"/>
      <c r="U45" s="300"/>
      <c r="V45" s="300"/>
      <c r="W45" s="305"/>
      <c r="X45" s="305"/>
      <c r="Y45" s="305"/>
      <c r="Z45" s="305"/>
      <c r="AA45" s="305"/>
      <c r="AB45" s="305"/>
      <c r="AC45" s="305"/>
      <c r="AD45" s="305"/>
      <c r="AE45" s="306"/>
      <c r="AF45" s="299"/>
      <c r="AG45" s="300"/>
      <c r="AH45" s="300"/>
      <c r="AI45" s="300"/>
      <c r="AJ45" s="300"/>
      <c r="AK45" s="300"/>
      <c r="AL45" s="300"/>
      <c r="AM45" s="300"/>
      <c r="AN45" s="304"/>
      <c r="AO45" s="279"/>
      <c r="AP45" s="280"/>
      <c r="AQ45" s="295"/>
      <c r="AR45" s="293"/>
      <c r="AS45" s="293"/>
      <c r="AT45" s="293"/>
      <c r="AU45" s="293"/>
      <c r="AV45" s="293"/>
      <c r="AW45" s="280"/>
      <c r="AX45" s="694"/>
      <c r="AY45" s="694"/>
      <c r="AZ45" s="279"/>
      <c r="BA45" s="280"/>
      <c r="BB45" s="295"/>
      <c r="BC45" s="293"/>
      <c r="BD45" s="293"/>
      <c r="BE45" s="280"/>
      <c r="BF45" s="275" t="s">
        <v>202</v>
      </c>
      <c r="BG45" s="276"/>
      <c r="BH45" s="293"/>
      <c r="BI45" s="294"/>
      <c r="BJ45" s="663"/>
      <c r="BK45" s="664"/>
      <c r="BL45" s="664"/>
      <c r="BM45" s="665"/>
      <c r="BN45" s="666"/>
      <c r="BO45" s="667"/>
      <c r="BP45" s="667"/>
      <c r="BQ45" s="668"/>
      <c r="BR45" s="669"/>
      <c r="BS45" s="670"/>
      <c r="BT45" s="664"/>
      <c r="BU45" s="664"/>
      <c r="BV45" s="664"/>
      <c r="BW45" s="664"/>
      <c r="BX45" s="664"/>
      <c r="BY45" s="670"/>
      <c r="BZ45" s="671"/>
      <c r="CA45" s="672"/>
      <c r="CB45" s="671"/>
      <c r="CC45" s="666"/>
      <c r="CD45" s="666"/>
      <c r="CE45" s="666"/>
      <c r="CF45" s="666"/>
      <c r="CG45" s="666"/>
      <c r="CH45" s="666"/>
      <c r="CI45" s="666"/>
      <c r="CJ45" s="666"/>
      <c r="CK45" s="666"/>
      <c r="CL45" s="666"/>
      <c r="CM45" s="666"/>
      <c r="CN45" s="666"/>
      <c r="CO45" s="666"/>
      <c r="CP45" s="666"/>
      <c r="CQ45" s="672"/>
      <c r="CR45" s="666"/>
      <c r="CS45" s="673"/>
      <c r="CT45" s="673"/>
      <c r="CU45" s="673"/>
      <c r="CV45" s="668"/>
    </row>
    <row r="46" spans="1:100">
      <c r="A46" s="273">
        <v>21</v>
      </c>
      <c r="B46" s="274"/>
      <c r="C46" s="296"/>
      <c r="D46" s="297"/>
      <c r="E46" s="297"/>
      <c r="F46" s="297"/>
      <c r="G46" s="297"/>
      <c r="H46" s="297"/>
      <c r="I46" s="297"/>
      <c r="J46" s="297"/>
      <c r="K46" s="297"/>
      <c r="L46" s="297"/>
      <c r="M46" s="297"/>
      <c r="N46" s="297"/>
      <c r="O46" s="298"/>
      <c r="P46" s="299"/>
      <c r="Q46" s="300"/>
      <c r="R46" s="300"/>
      <c r="S46" s="300"/>
      <c r="T46" s="300"/>
      <c r="U46" s="300"/>
      <c r="V46" s="300"/>
      <c r="W46" s="305"/>
      <c r="X46" s="305"/>
      <c r="Y46" s="305"/>
      <c r="Z46" s="305"/>
      <c r="AA46" s="305"/>
      <c r="AB46" s="305"/>
      <c r="AC46" s="305"/>
      <c r="AD46" s="305"/>
      <c r="AE46" s="306"/>
      <c r="AF46" s="299"/>
      <c r="AG46" s="300"/>
      <c r="AH46" s="300"/>
      <c r="AI46" s="300"/>
      <c r="AJ46" s="300"/>
      <c r="AK46" s="300"/>
      <c r="AL46" s="300"/>
      <c r="AM46" s="300"/>
      <c r="AN46" s="304"/>
      <c r="AO46" s="279"/>
      <c r="AP46" s="280"/>
      <c r="AQ46" s="295"/>
      <c r="AR46" s="293"/>
      <c r="AS46" s="293"/>
      <c r="AT46" s="293"/>
      <c r="AU46" s="293"/>
      <c r="AV46" s="293"/>
      <c r="AW46" s="280"/>
      <c r="AX46" s="694"/>
      <c r="AY46" s="694"/>
      <c r="AZ46" s="279"/>
      <c r="BA46" s="280"/>
      <c r="BB46" s="295"/>
      <c r="BC46" s="293"/>
      <c r="BD46" s="293"/>
      <c r="BE46" s="280"/>
      <c r="BF46" s="275" t="s">
        <v>202</v>
      </c>
      <c r="BG46" s="276"/>
      <c r="BH46" s="293"/>
      <c r="BI46" s="294"/>
      <c r="BJ46" s="663"/>
      <c r="BK46" s="664"/>
      <c r="BL46" s="664"/>
      <c r="BM46" s="665"/>
      <c r="BN46" s="666"/>
      <c r="BO46" s="667"/>
      <c r="BP46" s="667"/>
      <c r="BQ46" s="668"/>
      <c r="BR46" s="669"/>
      <c r="BS46" s="670"/>
      <c r="BT46" s="664"/>
      <c r="BU46" s="664"/>
      <c r="BV46" s="664"/>
      <c r="BW46" s="664"/>
      <c r="BX46" s="664"/>
      <c r="BY46" s="670"/>
      <c r="BZ46" s="671"/>
      <c r="CA46" s="672"/>
      <c r="CB46" s="671"/>
      <c r="CC46" s="666"/>
      <c r="CD46" s="666"/>
      <c r="CE46" s="666"/>
      <c r="CF46" s="666"/>
      <c r="CG46" s="666"/>
      <c r="CH46" s="666"/>
      <c r="CI46" s="666"/>
      <c r="CJ46" s="666"/>
      <c r="CK46" s="666"/>
      <c r="CL46" s="666"/>
      <c r="CM46" s="666"/>
      <c r="CN46" s="666"/>
      <c r="CO46" s="666"/>
      <c r="CP46" s="666"/>
      <c r="CQ46" s="672"/>
      <c r="CR46" s="666"/>
      <c r="CS46" s="673"/>
      <c r="CT46" s="673"/>
      <c r="CU46" s="673"/>
      <c r="CV46" s="668"/>
    </row>
    <row r="47" spans="1:100">
      <c r="A47" s="273">
        <v>22</v>
      </c>
      <c r="B47" s="274"/>
      <c r="C47" s="296"/>
      <c r="D47" s="297"/>
      <c r="E47" s="297"/>
      <c r="F47" s="297"/>
      <c r="G47" s="297"/>
      <c r="H47" s="297"/>
      <c r="I47" s="297"/>
      <c r="J47" s="297"/>
      <c r="K47" s="297"/>
      <c r="L47" s="297"/>
      <c r="M47" s="297"/>
      <c r="N47" s="297"/>
      <c r="O47" s="298"/>
      <c r="P47" s="299"/>
      <c r="Q47" s="300"/>
      <c r="R47" s="300"/>
      <c r="S47" s="300"/>
      <c r="T47" s="300"/>
      <c r="U47" s="300"/>
      <c r="V47" s="300"/>
      <c r="W47" s="305"/>
      <c r="X47" s="305"/>
      <c r="Y47" s="305"/>
      <c r="Z47" s="305"/>
      <c r="AA47" s="305"/>
      <c r="AB47" s="305"/>
      <c r="AC47" s="305"/>
      <c r="AD47" s="305"/>
      <c r="AE47" s="306"/>
      <c r="AF47" s="299"/>
      <c r="AG47" s="300"/>
      <c r="AH47" s="300"/>
      <c r="AI47" s="300"/>
      <c r="AJ47" s="300"/>
      <c r="AK47" s="300"/>
      <c r="AL47" s="300"/>
      <c r="AM47" s="300"/>
      <c r="AN47" s="304"/>
      <c r="AO47" s="279"/>
      <c r="AP47" s="280"/>
      <c r="AQ47" s="295"/>
      <c r="AR47" s="293"/>
      <c r="AS47" s="293"/>
      <c r="AT47" s="293"/>
      <c r="AU47" s="293"/>
      <c r="AV47" s="293"/>
      <c r="AW47" s="280"/>
      <c r="AX47" s="694"/>
      <c r="AY47" s="694"/>
      <c r="AZ47" s="279"/>
      <c r="BA47" s="280"/>
      <c r="BB47" s="295"/>
      <c r="BC47" s="293"/>
      <c r="BD47" s="293"/>
      <c r="BE47" s="280"/>
      <c r="BF47" s="275" t="s">
        <v>202</v>
      </c>
      <c r="BG47" s="276"/>
      <c r="BH47" s="293"/>
      <c r="BI47" s="294"/>
      <c r="BJ47" s="663"/>
      <c r="BK47" s="664"/>
      <c r="BL47" s="664"/>
      <c r="BM47" s="665"/>
      <c r="BN47" s="666"/>
      <c r="BO47" s="667"/>
      <c r="BP47" s="667"/>
      <c r="BQ47" s="668"/>
      <c r="BR47" s="669"/>
      <c r="BS47" s="670"/>
      <c r="BT47" s="664"/>
      <c r="BU47" s="664"/>
      <c r="BV47" s="664"/>
      <c r="BW47" s="664"/>
      <c r="BX47" s="664"/>
      <c r="BY47" s="670"/>
      <c r="BZ47" s="671"/>
      <c r="CA47" s="672"/>
      <c r="CB47" s="671"/>
      <c r="CC47" s="666"/>
      <c r="CD47" s="666"/>
      <c r="CE47" s="666"/>
      <c r="CF47" s="666"/>
      <c r="CG47" s="666"/>
      <c r="CH47" s="666"/>
      <c r="CI47" s="666"/>
      <c r="CJ47" s="666"/>
      <c r="CK47" s="666"/>
      <c r="CL47" s="666"/>
      <c r="CM47" s="666"/>
      <c r="CN47" s="666"/>
      <c r="CO47" s="666"/>
      <c r="CP47" s="666"/>
      <c r="CQ47" s="672"/>
      <c r="CR47" s="666"/>
      <c r="CS47" s="673"/>
      <c r="CT47" s="673"/>
      <c r="CU47" s="673"/>
      <c r="CV47" s="668"/>
    </row>
    <row r="48" spans="1:100">
      <c r="A48" s="273">
        <v>23</v>
      </c>
      <c r="B48" s="274"/>
      <c r="C48" s="296"/>
      <c r="D48" s="297"/>
      <c r="E48" s="297"/>
      <c r="F48" s="297"/>
      <c r="G48" s="297"/>
      <c r="H48" s="297"/>
      <c r="I48" s="297"/>
      <c r="J48" s="297"/>
      <c r="K48" s="297"/>
      <c r="L48" s="297"/>
      <c r="M48" s="297"/>
      <c r="N48" s="297"/>
      <c r="O48" s="298"/>
      <c r="P48" s="299"/>
      <c r="Q48" s="300"/>
      <c r="R48" s="300"/>
      <c r="S48" s="300"/>
      <c r="T48" s="300"/>
      <c r="U48" s="300"/>
      <c r="V48" s="300"/>
      <c r="W48" s="305"/>
      <c r="X48" s="305"/>
      <c r="Y48" s="305"/>
      <c r="Z48" s="305"/>
      <c r="AA48" s="305"/>
      <c r="AB48" s="305"/>
      <c r="AC48" s="305"/>
      <c r="AD48" s="305"/>
      <c r="AE48" s="306"/>
      <c r="AF48" s="299"/>
      <c r="AG48" s="300"/>
      <c r="AH48" s="300"/>
      <c r="AI48" s="300"/>
      <c r="AJ48" s="300"/>
      <c r="AK48" s="300"/>
      <c r="AL48" s="300"/>
      <c r="AM48" s="300"/>
      <c r="AN48" s="304"/>
      <c r="AO48" s="279"/>
      <c r="AP48" s="280"/>
      <c r="AQ48" s="295"/>
      <c r="AR48" s="293"/>
      <c r="AS48" s="293"/>
      <c r="AT48" s="293"/>
      <c r="AU48" s="293"/>
      <c r="AV48" s="293"/>
      <c r="AW48" s="280"/>
      <c r="AX48" s="694"/>
      <c r="AY48" s="694"/>
      <c r="AZ48" s="279"/>
      <c r="BA48" s="280"/>
      <c r="BB48" s="295"/>
      <c r="BC48" s="293"/>
      <c r="BD48" s="293"/>
      <c r="BE48" s="280"/>
      <c r="BF48" s="275" t="s">
        <v>202</v>
      </c>
      <c r="BG48" s="276"/>
      <c r="BH48" s="293"/>
      <c r="BI48" s="294"/>
      <c r="BJ48" s="663"/>
      <c r="BK48" s="664"/>
      <c r="BL48" s="664"/>
      <c r="BM48" s="665"/>
      <c r="BN48" s="666"/>
      <c r="BO48" s="667"/>
      <c r="BP48" s="667"/>
      <c r="BQ48" s="668"/>
      <c r="BR48" s="669"/>
      <c r="BS48" s="670"/>
      <c r="BT48" s="664"/>
      <c r="BU48" s="664"/>
      <c r="BV48" s="664"/>
      <c r="BW48" s="664"/>
      <c r="BX48" s="664"/>
      <c r="BY48" s="670"/>
      <c r="BZ48" s="671"/>
      <c r="CA48" s="672"/>
      <c r="CB48" s="671"/>
      <c r="CC48" s="666"/>
      <c r="CD48" s="666"/>
      <c r="CE48" s="666"/>
      <c r="CF48" s="666"/>
      <c r="CG48" s="666"/>
      <c r="CH48" s="666"/>
      <c r="CI48" s="666"/>
      <c r="CJ48" s="666"/>
      <c r="CK48" s="666"/>
      <c r="CL48" s="666"/>
      <c r="CM48" s="666"/>
      <c r="CN48" s="666"/>
      <c r="CO48" s="666"/>
      <c r="CP48" s="666"/>
      <c r="CQ48" s="672"/>
      <c r="CR48" s="666"/>
      <c r="CS48" s="673"/>
      <c r="CT48" s="673"/>
      <c r="CU48" s="673"/>
      <c r="CV48" s="668"/>
    </row>
    <row r="49" spans="1:100">
      <c r="A49" s="273">
        <v>24</v>
      </c>
      <c r="B49" s="274"/>
      <c r="C49" s="296"/>
      <c r="D49" s="297"/>
      <c r="E49" s="297"/>
      <c r="F49" s="297"/>
      <c r="G49" s="297"/>
      <c r="H49" s="297"/>
      <c r="I49" s="297"/>
      <c r="J49" s="297"/>
      <c r="K49" s="297"/>
      <c r="L49" s="297"/>
      <c r="M49" s="297"/>
      <c r="N49" s="297"/>
      <c r="O49" s="298"/>
      <c r="P49" s="299"/>
      <c r="Q49" s="300"/>
      <c r="R49" s="300"/>
      <c r="S49" s="300"/>
      <c r="T49" s="300"/>
      <c r="U49" s="300"/>
      <c r="V49" s="300"/>
      <c r="W49" s="305"/>
      <c r="X49" s="305"/>
      <c r="Y49" s="305"/>
      <c r="Z49" s="305"/>
      <c r="AA49" s="305"/>
      <c r="AB49" s="305"/>
      <c r="AC49" s="305"/>
      <c r="AD49" s="305"/>
      <c r="AE49" s="306"/>
      <c r="AF49" s="299"/>
      <c r="AG49" s="300"/>
      <c r="AH49" s="300"/>
      <c r="AI49" s="300"/>
      <c r="AJ49" s="300"/>
      <c r="AK49" s="300"/>
      <c r="AL49" s="300"/>
      <c r="AM49" s="300"/>
      <c r="AN49" s="304"/>
      <c r="AO49" s="279"/>
      <c r="AP49" s="280"/>
      <c r="AQ49" s="295"/>
      <c r="AR49" s="293"/>
      <c r="AS49" s="293"/>
      <c r="AT49" s="293"/>
      <c r="AU49" s="293"/>
      <c r="AV49" s="293"/>
      <c r="AW49" s="280"/>
      <c r="AX49" s="694"/>
      <c r="AY49" s="694"/>
      <c r="AZ49" s="279"/>
      <c r="BA49" s="280"/>
      <c r="BB49" s="295"/>
      <c r="BC49" s="293"/>
      <c r="BD49" s="293"/>
      <c r="BE49" s="280"/>
      <c r="BF49" s="275" t="s">
        <v>202</v>
      </c>
      <c r="BG49" s="276"/>
      <c r="BH49" s="293"/>
      <c r="BI49" s="294"/>
      <c r="BJ49" s="663"/>
      <c r="BK49" s="664"/>
      <c r="BL49" s="664"/>
      <c r="BM49" s="665"/>
      <c r="BN49" s="666"/>
      <c r="BO49" s="667"/>
      <c r="BP49" s="667"/>
      <c r="BQ49" s="668"/>
      <c r="BR49" s="669"/>
      <c r="BS49" s="670"/>
      <c r="BT49" s="664"/>
      <c r="BU49" s="664"/>
      <c r="BV49" s="664"/>
      <c r="BW49" s="664"/>
      <c r="BX49" s="664"/>
      <c r="BY49" s="670"/>
      <c r="BZ49" s="671"/>
      <c r="CA49" s="672"/>
      <c r="CB49" s="671"/>
      <c r="CC49" s="666"/>
      <c r="CD49" s="666"/>
      <c r="CE49" s="666"/>
      <c r="CF49" s="666"/>
      <c r="CG49" s="666"/>
      <c r="CH49" s="666"/>
      <c r="CI49" s="666"/>
      <c r="CJ49" s="666"/>
      <c r="CK49" s="666"/>
      <c r="CL49" s="666"/>
      <c r="CM49" s="666"/>
      <c r="CN49" s="666"/>
      <c r="CO49" s="666"/>
      <c r="CP49" s="666"/>
      <c r="CQ49" s="672"/>
      <c r="CR49" s="666"/>
      <c r="CS49" s="673"/>
      <c r="CT49" s="673"/>
      <c r="CU49" s="673"/>
      <c r="CV49" s="668"/>
    </row>
    <row r="50" spans="1:100">
      <c r="A50" s="273">
        <v>25</v>
      </c>
      <c r="B50" s="274"/>
      <c r="C50" s="296"/>
      <c r="D50" s="297"/>
      <c r="E50" s="297"/>
      <c r="F50" s="297"/>
      <c r="G50" s="297"/>
      <c r="H50" s="297"/>
      <c r="I50" s="297"/>
      <c r="J50" s="297"/>
      <c r="K50" s="297"/>
      <c r="L50" s="297"/>
      <c r="M50" s="297"/>
      <c r="N50" s="297"/>
      <c r="O50" s="298"/>
      <c r="P50" s="299"/>
      <c r="Q50" s="300"/>
      <c r="R50" s="300"/>
      <c r="S50" s="300"/>
      <c r="T50" s="300"/>
      <c r="U50" s="300"/>
      <c r="V50" s="300"/>
      <c r="W50" s="305"/>
      <c r="X50" s="305"/>
      <c r="Y50" s="305"/>
      <c r="Z50" s="305"/>
      <c r="AA50" s="305"/>
      <c r="AB50" s="305"/>
      <c r="AC50" s="305"/>
      <c r="AD50" s="305"/>
      <c r="AE50" s="306"/>
      <c r="AF50" s="299"/>
      <c r="AG50" s="300"/>
      <c r="AH50" s="300"/>
      <c r="AI50" s="300"/>
      <c r="AJ50" s="300"/>
      <c r="AK50" s="300"/>
      <c r="AL50" s="300"/>
      <c r="AM50" s="300"/>
      <c r="AN50" s="304"/>
      <c r="AO50" s="279"/>
      <c r="AP50" s="280"/>
      <c r="AQ50" s="295"/>
      <c r="AR50" s="293"/>
      <c r="AS50" s="293"/>
      <c r="AT50" s="293"/>
      <c r="AU50" s="293"/>
      <c r="AV50" s="293"/>
      <c r="AW50" s="280"/>
      <c r="AX50" s="694"/>
      <c r="AY50" s="694"/>
      <c r="AZ50" s="279"/>
      <c r="BA50" s="280"/>
      <c r="BB50" s="295"/>
      <c r="BC50" s="293"/>
      <c r="BD50" s="293"/>
      <c r="BE50" s="280"/>
      <c r="BF50" s="275" t="s">
        <v>202</v>
      </c>
      <c r="BG50" s="276"/>
      <c r="BH50" s="293"/>
      <c r="BI50" s="294"/>
      <c r="BJ50" s="663"/>
      <c r="BK50" s="664"/>
      <c r="BL50" s="664"/>
      <c r="BM50" s="665"/>
      <c r="BN50" s="666"/>
      <c r="BO50" s="667"/>
      <c r="BP50" s="667"/>
      <c r="BQ50" s="668"/>
      <c r="BR50" s="669"/>
      <c r="BS50" s="670"/>
      <c r="BT50" s="664"/>
      <c r="BU50" s="664"/>
      <c r="BV50" s="664"/>
      <c r="BW50" s="664"/>
      <c r="BX50" s="664"/>
      <c r="BY50" s="670"/>
      <c r="BZ50" s="671"/>
      <c r="CA50" s="672"/>
      <c r="CB50" s="671"/>
      <c r="CC50" s="666"/>
      <c r="CD50" s="666"/>
      <c r="CE50" s="666"/>
      <c r="CF50" s="666"/>
      <c r="CG50" s="666"/>
      <c r="CH50" s="666"/>
      <c r="CI50" s="666"/>
      <c r="CJ50" s="666"/>
      <c r="CK50" s="666"/>
      <c r="CL50" s="666"/>
      <c r="CM50" s="666"/>
      <c r="CN50" s="666"/>
      <c r="CO50" s="666"/>
      <c r="CP50" s="666"/>
      <c r="CQ50" s="672"/>
      <c r="CR50" s="666"/>
      <c r="CS50" s="673"/>
      <c r="CT50" s="673"/>
      <c r="CU50" s="673"/>
      <c r="CV50" s="668"/>
    </row>
    <row r="51" spans="1:100">
      <c r="A51" s="273">
        <v>26</v>
      </c>
      <c r="B51" s="274"/>
      <c r="C51" s="296"/>
      <c r="D51" s="297"/>
      <c r="E51" s="297"/>
      <c r="F51" s="297"/>
      <c r="G51" s="297"/>
      <c r="H51" s="297"/>
      <c r="I51" s="297"/>
      <c r="J51" s="297"/>
      <c r="K51" s="297"/>
      <c r="L51" s="297"/>
      <c r="M51" s="297"/>
      <c r="N51" s="297"/>
      <c r="O51" s="298"/>
      <c r="P51" s="299"/>
      <c r="Q51" s="300"/>
      <c r="R51" s="300"/>
      <c r="S51" s="300"/>
      <c r="T51" s="300"/>
      <c r="U51" s="300"/>
      <c r="V51" s="300"/>
      <c r="W51" s="305"/>
      <c r="X51" s="305"/>
      <c r="Y51" s="305"/>
      <c r="Z51" s="305"/>
      <c r="AA51" s="305"/>
      <c r="AB51" s="305"/>
      <c r="AC51" s="305"/>
      <c r="AD51" s="305"/>
      <c r="AE51" s="306"/>
      <c r="AF51" s="299"/>
      <c r="AG51" s="300"/>
      <c r="AH51" s="300"/>
      <c r="AI51" s="300"/>
      <c r="AJ51" s="300"/>
      <c r="AK51" s="300"/>
      <c r="AL51" s="300"/>
      <c r="AM51" s="300"/>
      <c r="AN51" s="304"/>
      <c r="AO51" s="279"/>
      <c r="AP51" s="280"/>
      <c r="AQ51" s="295"/>
      <c r="AR51" s="293"/>
      <c r="AS51" s="293"/>
      <c r="AT51" s="293"/>
      <c r="AU51" s="293"/>
      <c r="AV51" s="293"/>
      <c r="AW51" s="280"/>
      <c r="AX51" s="694"/>
      <c r="AY51" s="694"/>
      <c r="AZ51" s="279"/>
      <c r="BA51" s="280"/>
      <c r="BB51" s="295"/>
      <c r="BC51" s="293"/>
      <c r="BD51" s="293"/>
      <c r="BE51" s="280"/>
      <c r="BF51" s="275" t="s">
        <v>202</v>
      </c>
      <c r="BG51" s="276"/>
      <c r="BH51" s="293"/>
      <c r="BI51" s="294"/>
      <c r="BJ51" s="663"/>
      <c r="BK51" s="664"/>
      <c r="BL51" s="664"/>
      <c r="BM51" s="665"/>
      <c r="BN51" s="666"/>
      <c r="BO51" s="667"/>
      <c r="BP51" s="667"/>
      <c r="BQ51" s="668"/>
      <c r="BR51" s="669"/>
      <c r="BS51" s="670"/>
      <c r="BT51" s="664"/>
      <c r="BU51" s="664"/>
      <c r="BV51" s="664"/>
      <c r="BW51" s="664"/>
      <c r="BX51" s="664"/>
      <c r="BY51" s="670"/>
      <c r="BZ51" s="671"/>
      <c r="CA51" s="672"/>
      <c r="CB51" s="671"/>
      <c r="CC51" s="666"/>
      <c r="CD51" s="666"/>
      <c r="CE51" s="666"/>
      <c r="CF51" s="666"/>
      <c r="CG51" s="666"/>
      <c r="CH51" s="666"/>
      <c r="CI51" s="666"/>
      <c r="CJ51" s="666"/>
      <c r="CK51" s="666"/>
      <c r="CL51" s="666"/>
      <c r="CM51" s="666"/>
      <c r="CN51" s="666"/>
      <c r="CO51" s="666"/>
      <c r="CP51" s="666"/>
      <c r="CQ51" s="672"/>
      <c r="CR51" s="666"/>
      <c r="CS51" s="673"/>
      <c r="CT51" s="673"/>
      <c r="CU51" s="673"/>
      <c r="CV51" s="668"/>
    </row>
    <row r="52" spans="1:100">
      <c r="A52" s="273">
        <v>27</v>
      </c>
      <c r="B52" s="274"/>
      <c r="C52" s="296"/>
      <c r="D52" s="297"/>
      <c r="E52" s="297"/>
      <c r="F52" s="297"/>
      <c r="G52" s="297"/>
      <c r="H52" s="297"/>
      <c r="I52" s="297"/>
      <c r="J52" s="297"/>
      <c r="K52" s="297"/>
      <c r="L52" s="297"/>
      <c r="M52" s="297"/>
      <c r="N52" s="297"/>
      <c r="O52" s="298"/>
      <c r="P52" s="299"/>
      <c r="Q52" s="300"/>
      <c r="R52" s="300"/>
      <c r="S52" s="300"/>
      <c r="T52" s="300"/>
      <c r="U52" s="300"/>
      <c r="V52" s="300"/>
      <c r="W52" s="305"/>
      <c r="X52" s="305"/>
      <c r="Y52" s="305"/>
      <c r="Z52" s="305"/>
      <c r="AA52" s="305"/>
      <c r="AB52" s="305"/>
      <c r="AC52" s="305"/>
      <c r="AD52" s="305"/>
      <c r="AE52" s="306"/>
      <c r="AF52" s="299"/>
      <c r="AG52" s="300"/>
      <c r="AH52" s="300"/>
      <c r="AI52" s="300"/>
      <c r="AJ52" s="300"/>
      <c r="AK52" s="300"/>
      <c r="AL52" s="300"/>
      <c r="AM52" s="300"/>
      <c r="AN52" s="304"/>
      <c r="AO52" s="279"/>
      <c r="AP52" s="280"/>
      <c r="AQ52" s="295"/>
      <c r="AR52" s="293"/>
      <c r="AS52" s="293"/>
      <c r="AT52" s="293"/>
      <c r="AU52" s="293"/>
      <c r="AV52" s="293"/>
      <c r="AW52" s="280"/>
      <c r="AX52" s="694"/>
      <c r="AY52" s="694"/>
      <c r="AZ52" s="279"/>
      <c r="BA52" s="280"/>
      <c r="BB52" s="295"/>
      <c r="BC52" s="293"/>
      <c r="BD52" s="293"/>
      <c r="BE52" s="280"/>
      <c r="BF52" s="275" t="s">
        <v>202</v>
      </c>
      <c r="BG52" s="276"/>
      <c r="BH52" s="293"/>
      <c r="BI52" s="294"/>
      <c r="BJ52" s="663"/>
      <c r="BK52" s="664"/>
      <c r="BL52" s="664"/>
      <c r="BM52" s="665"/>
      <c r="BN52" s="666"/>
      <c r="BO52" s="667"/>
      <c r="BP52" s="667"/>
      <c r="BQ52" s="668"/>
      <c r="BR52" s="669"/>
      <c r="BS52" s="670"/>
      <c r="BT52" s="664"/>
      <c r="BU52" s="664"/>
      <c r="BV52" s="664"/>
      <c r="BW52" s="664"/>
      <c r="BX52" s="664"/>
      <c r="BY52" s="670"/>
      <c r="BZ52" s="671"/>
      <c r="CA52" s="672"/>
      <c r="CB52" s="671"/>
      <c r="CC52" s="666"/>
      <c r="CD52" s="666"/>
      <c r="CE52" s="666"/>
      <c r="CF52" s="666"/>
      <c r="CG52" s="666"/>
      <c r="CH52" s="666"/>
      <c r="CI52" s="666"/>
      <c r="CJ52" s="666"/>
      <c r="CK52" s="666"/>
      <c r="CL52" s="666"/>
      <c r="CM52" s="666"/>
      <c r="CN52" s="666"/>
      <c r="CO52" s="666"/>
      <c r="CP52" s="666"/>
      <c r="CQ52" s="672"/>
      <c r="CR52" s="666"/>
      <c r="CS52" s="673"/>
      <c r="CT52" s="673"/>
      <c r="CU52" s="673"/>
      <c r="CV52" s="668"/>
    </row>
    <row r="53" spans="1:100">
      <c r="A53" s="273">
        <v>28</v>
      </c>
      <c r="B53" s="274"/>
      <c r="C53" s="296"/>
      <c r="D53" s="297"/>
      <c r="E53" s="297"/>
      <c r="F53" s="297"/>
      <c r="G53" s="297"/>
      <c r="H53" s="297"/>
      <c r="I53" s="297"/>
      <c r="J53" s="297"/>
      <c r="K53" s="297"/>
      <c r="L53" s="297"/>
      <c r="M53" s="297"/>
      <c r="N53" s="297"/>
      <c r="O53" s="298"/>
      <c r="P53" s="299"/>
      <c r="Q53" s="300"/>
      <c r="R53" s="300"/>
      <c r="S53" s="300"/>
      <c r="T53" s="300"/>
      <c r="U53" s="300"/>
      <c r="V53" s="300"/>
      <c r="W53" s="305"/>
      <c r="X53" s="305"/>
      <c r="Y53" s="305"/>
      <c r="Z53" s="305"/>
      <c r="AA53" s="305"/>
      <c r="AB53" s="305"/>
      <c r="AC53" s="305"/>
      <c r="AD53" s="305"/>
      <c r="AE53" s="306"/>
      <c r="AF53" s="299"/>
      <c r="AG53" s="300"/>
      <c r="AH53" s="300"/>
      <c r="AI53" s="300"/>
      <c r="AJ53" s="300"/>
      <c r="AK53" s="300"/>
      <c r="AL53" s="300"/>
      <c r="AM53" s="300"/>
      <c r="AN53" s="304"/>
      <c r="AO53" s="279"/>
      <c r="AP53" s="280"/>
      <c r="AQ53" s="295"/>
      <c r="AR53" s="293"/>
      <c r="AS53" s="293"/>
      <c r="AT53" s="293"/>
      <c r="AU53" s="293"/>
      <c r="AV53" s="293"/>
      <c r="AW53" s="280"/>
      <c r="AX53" s="694"/>
      <c r="AY53" s="694"/>
      <c r="AZ53" s="279"/>
      <c r="BA53" s="280"/>
      <c r="BB53" s="295"/>
      <c r="BC53" s="293"/>
      <c r="BD53" s="293"/>
      <c r="BE53" s="280"/>
      <c r="BF53" s="275" t="s">
        <v>202</v>
      </c>
      <c r="BG53" s="276"/>
      <c r="BH53" s="293"/>
      <c r="BI53" s="294"/>
      <c r="BJ53" s="663"/>
      <c r="BK53" s="664"/>
      <c r="BL53" s="664"/>
      <c r="BM53" s="665"/>
      <c r="BN53" s="666"/>
      <c r="BO53" s="667"/>
      <c r="BP53" s="667"/>
      <c r="BQ53" s="668"/>
      <c r="BR53" s="669"/>
      <c r="BS53" s="670"/>
      <c r="BT53" s="664"/>
      <c r="BU53" s="664"/>
      <c r="BV53" s="664"/>
      <c r="BW53" s="664"/>
      <c r="BX53" s="664"/>
      <c r="BY53" s="670"/>
      <c r="BZ53" s="671"/>
      <c r="CA53" s="672"/>
      <c r="CB53" s="671"/>
      <c r="CC53" s="666"/>
      <c r="CD53" s="666"/>
      <c r="CE53" s="666"/>
      <c r="CF53" s="666"/>
      <c r="CG53" s="666"/>
      <c r="CH53" s="666"/>
      <c r="CI53" s="666"/>
      <c r="CJ53" s="666"/>
      <c r="CK53" s="666"/>
      <c r="CL53" s="666"/>
      <c r="CM53" s="666"/>
      <c r="CN53" s="666"/>
      <c r="CO53" s="666"/>
      <c r="CP53" s="666"/>
      <c r="CQ53" s="672"/>
      <c r="CR53" s="666"/>
      <c r="CS53" s="673"/>
      <c r="CT53" s="673"/>
      <c r="CU53" s="673"/>
      <c r="CV53" s="668"/>
    </row>
    <row r="54" spans="1:100">
      <c r="A54" s="273">
        <v>29</v>
      </c>
      <c r="B54" s="274"/>
      <c r="C54" s="296"/>
      <c r="D54" s="297"/>
      <c r="E54" s="297"/>
      <c r="F54" s="297"/>
      <c r="G54" s="297"/>
      <c r="H54" s="297"/>
      <c r="I54" s="297"/>
      <c r="J54" s="297"/>
      <c r="K54" s="297"/>
      <c r="L54" s="297"/>
      <c r="M54" s="297"/>
      <c r="N54" s="297"/>
      <c r="O54" s="298"/>
      <c r="P54" s="299"/>
      <c r="Q54" s="300"/>
      <c r="R54" s="300"/>
      <c r="S54" s="300"/>
      <c r="T54" s="300"/>
      <c r="U54" s="300"/>
      <c r="V54" s="300"/>
      <c r="W54" s="305"/>
      <c r="X54" s="305"/>
      <c r="Y54" s="305"/>
      <c r="Z54" s="305"/>
      <c r="AA54" s="305"/>
      <c r="AB54" s="305"/>
      <c r="AC54" s="305"/>
      <c r="AD54" s="305"/>
      <c r="AE54" s="306"/>
      <c r="AF54" s="299"/>
      <c r="AG54" s="300"/>
      <c r="AH54" s="300"/>
      <c r="AI54" s="300"/>
      <c r="AJ54" s="300"/>
      <c r="AK54" s="300"/>
      <c r="AL54" s="300"/>
      <c r="AM54" s="300"/>
      <c r="AN54" s="304"/>
      <c r="AO54" s="279"/>
      <c r="AP54" s="280"/>
      <c r="AQ54" s="295"/>
      <c r="AR54" s="293"/>
      <c r="AS54" s="293"/>
      <c r="AT54" s="293"/>
      <c r="AU54" s="293"/>
      <c r="AV54" s="293"/>
      <c r="AW54" s="280"/>
      <c r="AX54" s="694"/>
      <c r="AY54" s="694"/>
      <c r="AZ54" s="279"/>
      <c r="BA54" s="280"/>
      <c r="BB54" s="295"/>
      <c r="BC54" s="293"/>
      <c r="BD54" s="293"/>
      <c r="BE54" s="280"/>
      <c r="BF54" s="275" t="s">
        <v>202</v>
      </c>
      <c r="BG54" s="276"/>
      <c r="BH54" s="293"/>
      <c r="BI54" s="294"/>
      <c r="BJ54" s="663"/>
      <c r="BK54" s="664"/>
      <c r="BL54" s="664"/>
      <c r="BM54" s="665"/>
      <c r="BN54" s="666"/>
      <c r="BO54" s="667"/>
      <c r="BP54" s="667"/>
      <c r="BQ54" s="668"/>
      <c r="BR54" s="669"/>
      <c r="BS54" s="670"/>
      <c r="BT54" s="664"/>
      <c r="BU54" s="664"/>
      <c r="BV54" s="664"/>
      <c r="BW54" s="664"/>
      <c r="BX54" s="664"/>
      <c r="BY54" s="670"/>
      <c r="BZ54" s="671"/>
      <c r="CA54" s="672"/>
      <c r="CB54" s="671"/>
      <c r="CC54" s="666"/>
      <c r="CD54" s="666"/>
      <c r="CE54" s="666"/>
      <c r="CF54" s="666"/>
      <c r="CG54" s="666"/>
      <c r="CH54" s="666"/>
      <c r="CI54" s="666"/>
      <c r="CJ54" s="666"/>
      <c r="CK54" s="666"/>
      <c r="CL54" s="666"/>
      <c r="CM54" s="666"/>
      <c r="CN54" s="666"/>
      <c r="CO54" s="666"/>
      <c r="CP54" s="666"/>
      <c r="CQ54" s="672"/>
      <c r="CR54" s="666"/>
      <c r="CS54" s="673"/>
      <c r="CT54" s="673"/>
      <c r="CU54" s="673"/>
      <c r="CV54" s="668"/>
    </row>
    <row r="55" spans="1:100">
      <c r="A55" s="273">
        <v>30</v>
      </c>
      <c r="B55" s="274"/>
      <c r="C55" s="296"/>
      <c r="D55" s="297"/>
      <c r="E55" s="297"/>
      <c r="F55" s="297"/>
      <c r="G55" s="297"/>
      <c r="H55" s="297"/>
      <c r="I55" s="297"/>
      <c r="J55" s="297"/>
      <c r="K55" s="297"/>
      <c r="L55" s="297"/>
      <c r="M55" s="297"/>
      <c r="N55" s="297"/>
      <c r="O55" s="298"/>
      <c r="P55" s="299"/>
      <c r="Q55" s="300"/>
      <c r="R55" s="300"/>
      <c r="S55" s="300"/>
      <c r="T55" s="300"/>
      <c r="U55" s="300"/>
      <c r="V55" s="300"/>
      <c r="W55" s="305"/>
      <c r="X55" s="305"/>
      <c r="Y55" s="305"/>
      <c r="Z55" s="305"/>
      <c r="AA55" s="305"/>
      <c r="AB55" s="305"/>
      <c r="AC55" s="305"/>
      <c r="AD55" s="305"/>
      <c r="AE55" s="306"/>
      <c r="AF55" s="299"/>
      <c r="AG55" s="300"/>
      <c r="AH55" s="300"/>
      <c r="AI55" s="300"/>
      <c r="AJ55" s="300"/>
      <c r="AK55" s="300"/>
      <c r="AL55" s="300"/>
      <c r="AM55" s="300"/>
      <c r="AN55" s="304"/>
      <c r="AO55" s="279"/>
      <c r="AP55" s="280"/>
      <c r="AQ55" s="295"/>
      <c r="AR55" s="293"/>
      <c r="AS55" s="293"/>
      <c r="AT55" s="293"/>
      <c r="AU55" s="293"/>
      <c r="AV55" s="293"/>
      <c r="AW55" s="280"/>
      <c r="AX55" s="694"/>
      <c r="AY55" s="694"/>
      <c r="AZ55" s="279"/>
      <c r="BA55" s="280"/>
      <c r="BB55" s="295"/>
      <c r="BC55" s="293"/>
      <c r="BD55" s="293"/>
      <c r="BE55" s="280"/>
      <c r="BF55" s="275" t="s">
        <v>202</v>
      </c>
      <c r="BG55" s="276"/>
      <c r="BH55" s="293"/>
      <c r="BI55" s="294"/>
      <c r="BJ55" s="663"/>
      <c r="BK55" s="664"/>
      <c r="BL55" s="664"/>
      <c r="BM55" s="665"/>
      <c r="BN55" s="666"/>
      <c r="BO55" s="667"/>
      <c r="BP55" s="667"/>
      <c r="BQ55" s="668"/>
      <c r="BR55" s="669"/>
      <c r="BS55" s="670"/>
      <c r="BT55" s="664"/>
      <c r="BU55" s="664"/>
      <c r="BV55" s="664"/>
      <c r="BW55" s="664"/>
      <c r="BX55" s="664"/>
      <c r="BY55" s="670"/>
      <c r="BZ55" s="671"/>
      <c r="CA55" s="672"/>
      <c r="CB55" s="671"/>
      <c r="CC55" s="666"/>
      <c r="CD55" s="666"/>
      <c r="CE55" s="666"/>
      <c r="CF55" s="666"/>
      <c r="CG55" s="666"/>
      <c r="CH55" s="666"/>
      <c r="CI55" s="666"/>
      <c r="CJ55" s="666"/>
      <c r="CK55" s="666"/>
      <c r="CL55" s="666"/>
      <c r="CM55" s="666"/>
      <c r="CN55" s="666"/>
      <c r="CO55" s="666"/>
      <c r="CP55" s="666"/>
      <c r="CQ55" s="672"/>
      <c r="CR55" s="666"/>
      <c r="CS55" s="673"/>
      <c r="CT55" s="673"/>
      <c r="CU55" s="673"/>
      <c r="CV55" s="668"/>
    </row>
    <row r="56" spans="1:100">
      <c r="A56" s="273">
        <v>31</v>
      </c>
      <c r="B56" s="274"/>
      <c r="C56" s="296"/>
      <c r="D56" s="297"/>
      <c r="E56" s="297"/>
      <c r="F56" s="297"/>
      <c r="G56" s="297"/>
      <c r="H56" s="297"/>
      <c r="I56" s="297"/>
      <c r="J56" s="297"/>
      <c r="K56" s="297"/>
      <c r="L56" s="297"/>
      <c r="M56" s="297"/>
      <c r="N56" s="297"/>
      <c r="O56" s="298"/>
      <c r="P56" s="299"/>
      <c r="Q56" s="300"/>
      <c r="R56" s="300"/>
      <c r="S56" s="300"/>
      <c r="T56" s="300"/>
      <c r="U56" s="300"/>
      <c r="V56" s="300"/>
      <c r="W56" s="305"/>
      <c r="X56" s="305"/>
      <c r="Y56" s="305"/>
      <c r="Z56" s="305"/>
      <c r="AA56" s="305"/>
      <c r="AB56" s="305"/>
      <c r="AC56" s="305"/>
      <c r="AD56" s="305"/>
      <c r="AE56" s="306"/>
      <c r="AF56" s="299"/>
      <c r="AG56" s="300"/>
      <c r="AH56" s="300"/>
      <c r="AI56" s="300"/>
      <c r="AJ56" s="300"/>
      <c r="AK56" s="300"/>
      <c r="AL56" s="300"/>
      <c r="AM56" s="300"/>
      <c r="AN56" s="304"/>
      <c r="AO56" s="279"/>
      <c r="AP56" s="280"/>
      <c r="AQ56" s="295"/>
      <c r="AR56" s="293"/>
      <c r="AS56" s="293"/>
      <c r="AT56" s="293"/>
      <c r="AU56" s="293"/>
      <c r="AV56" s="293"/>
      <c r="AW56" s="280"/>
      <c r="AX56" s="694"/>
      <c r="AY56" s="694"/>
      <c r="AZ56" s="279"/>
      <c r="BA56" s="280"/>
      <c r="BB56" s="295"/>
      <c r="BC56" s="293"/>
      <c r="BD56" s="293"/>
      <c r="BE56" s="280"/>
      <c r="BF56" s="275" t="s">
        <v>202</v>
      </c>
      <c r="BG56" s="276"/>
      <c r="BH56" s="293"/>
      <c r="BI56" s="294"/>
      <c r="BJ56" s="663"/>
      <c r="BK56" s="664"/>
      <c r="BL56" s="664"/>
      <c r="BM56" s="665"/>
      <c r="BN56" s="666"/>
      <c r="BO56" s="667"/>
      <c r="BP56" s="667"/>
      <c r="BQ56" s="668"/>
      <c r="BR56" s="669"/>
      <c r="BS56" s="670"/>
      <c r="BT56" s="664"/>
      <c r="BU56" s="664"/>
      <c r="BV56" s="664"/>
      <c r="BW56" s="664"/>
      <c r="BX56" s="664"/>
      <c r="BY56" s="670"/>
      <c r="BZ56" s="671"/>
      <c r="CA56" s="672"/>
      <c r="CB56" s="671"/>
      <c r="CC56" s="666"/>
      <c r="CD56" s="666"/>
      <c r="CE56" s="666"/>
      <c r="CF56" s="666"/>
      <c r="CG56" s="666"/>
      <c r="CH56" s="666"/>
      <c r="CI56" s="666"/>
      <c r="CJ56" s="666"/>
      <c r="CK56" s="666"/>
      <c r="CL56" s="666"/>
      <c r="CM56" s="666"/>
      <c r="CN56" s="666"/>
      <c r="CO56" s="666"/>
      <c r="CP56" s="666"/>
      <c r="CQ56" s="672"/>
      <c r="CR56" s="666"/>
      <c r="CS56" s="673"/>
      <c r="CT56" s="673"/>
      <c r="CU56" s="673"/>
      <c r="CV56" s="668"/>
    </row>
    <row r="57" spans="1:100">
      <c r="A57" s="273">
        <v>32</v>
      </c>
      <c r="B57" s="274"/>
      <c r="C57" s="296"/>
      <c r="D57" s="297"/>
      <c r="E57" s="297"/>
      <c r="F57" s="297"/>
      <c r="G57" s="297"/>
      <c r="H57" s="297"/>
      <c r="I57" s="297"/>
      <c r="J57" s="297"/>
      <c r="K57" s="297"/>
      <c r="L57" s="297"/>
      <c r="M57" s="297"/>
      <c r="N57" s="297"/>
      <c r="O57" s="298"/>
      <c r="P57" s="299"/>
      <c r="Q57" s="300"/>
      <c r="R57" s="300"/>
      <c r="S57" s="300"/>
      <c r="T57" s="300"/>
      <c r="U57" s="300"/>
      <c r="V57" s="300"/>
      <c r="W57" s="305"/>
      <c r="X57" s="305"/>
      <c r="Y57" s="305"/>
      <c r="Z57" s="305"/>
      <c r="AA57" s="305"/>
      <c r="AB57" s="305"/>
      <c r="AC57" s="305"/>
      <c r="AD57" s="305"/>
      <c r="AE57" s="306"/>
      <c r="AF57" s="299"/>
      <c r="AG57" s="300"/>
      <c r="AH57" s="300"/>
      <c r="AI57" s="300"/>
      <c r="AJ57" s="300"/>
      <c r="AK57" s="300"/>
      <c r="AL57" s="300"/>
      <c r="AM57" s="300"/>
      <c r="AN57" s="304"/>
      <c r="AO57" s="279"/>
      <c r="AP57" s="280"/>
      <c r="AQ57" s="295"/>
      <c r="AR57" s="293"/>
      <c r="AS57" s="293"/>
      <c r="AT57" s="293"/>
      <c r="AU57" s="293"/>
      <c r="AV57" s="293"/>
      <c r="AW57" s="280"/>
      <c r="AX57" s="694"/>
      <c r="AY57" s="694"/>
      <c r="AZ57" s="279"/>
      <c r="BA57" s="280"/>
      <c r="BB57" s="295"/>
      <c r="BC57" s="293"/>
      <c r="BD57" s="293"/>
      <c r="BE57" s="280"/>
      <c r="BF57" s="275" t="s">
        <v>202</v>
      </c>
      <c r="BG57" s="276"/>
      <c r="BH57" s="293"/>
      <c r="BI57" s="294"/>
      <c r="BJ57" s="663"/>
      <c r="BK57" s="664"/>
      <c r="BL57" s="664"/>
      <c r="BM57" s="665"/>
      <c r="BN57" s="666"/>
      <c r="BO57" s="667"/>
      <c r="BP57" s="667"/>
      <c r="BQ57" s="668"/>
      <c r="BR57" s="669"/>
      <c r="BS57" s="670"/>
      <c r="BT57" s="664"/>
      <c r="BU57" s="664"/>
      <c r="BV57" s="664"/>
      <c r="BW57" s="664"/>
      <c r="BX57" s="664"/>
      <c r="BY57" s="670"/>
      <c r="BZ57" s="671"/>
      <c r="CA57" s="672"/>
      <c r="CB57" s="671"/>
      <c r="CC57" s="666"/>
      <c r="CD57" s="666"/>
      <c r="CE57" s="666"/>
      <c r="CF57" s="666"/>
      <c r="CG57" s="666"/>
      <c r="CH57" s="666"/>
      <c r="CI57" s="666"/>
      <c r="CJ57" s="666"/>
      <c r="CK57" s="666"/>
      <c r="CL57" s="666"/>
      <c r="CM57" s="666"/>
      <c r="CN57" s="666"/>
      <c r="CO57" s="666"/>
      <c r="CP57" s="666"/>
      <c r="CQ57" s="672"/>
      <c r="CR57" s="666"/>
      <c r="CS57" s="673"/>
      <c r="CT57" s="673"/>
      <c r="CU57" s="673"/>
      <c r="CV57" s="668"/>
    </row>
    <row r="58" spans="1:100">
      <c r="A58" s="273">
        <v>33</v>
      </c>
      <c r="B58" s="274"/>
      <c r="C58" s="296"/>
      <c r="D58" s="297"/>
      <c r="E58" s="297"/>
      <c r="F58" s="297"/>
      <c r="G58" s="297"/>
      <c r="H58" s="297"/>
      <c r="I58" s="297"/>
      <c r="J58" s="297"/>
      <c r="K58" s="297"/>
      <c r="L58" s="297"/>
      <c r="M58" s="297"/>
      <c r="N58" s="297"/>
      <c r="O58" s="298"/>
      <c r="P58" s="299"/>
      <c r="Q58" s="300"/>
      <c r="R58" s="300"/>
      <c r="S58" s="300"/>
      <c r="T58" s="300"/>
      <c r="U58" s="300"/>
      <c r="V58" s="300"/>
      <c r="W58" s="305"/>
      <c r="X58" s="305"/>
      <c r="Y58" s="305"/>
      <c r="Z58" s="305"/>
      <c r="AA58" s="305"/>
      <c r="AB58" s="305"/>
      <c r="AC58" s="305"/>
      <c r="AD58" s="305"/>
      <c r="AE58" s="306"/>
      <c r="AF58" s="299"/>
      <c r="AG58" s="300"/>
      <c r="AH58" s="300"/>
      <c r="AI58" s="300"/>
      <c r="AJ58" s="300"/>
      <c r="AK58" s="300"/>
      <c r="AL58" s="300"/>
      <c r="AM58" s="300"/>
      <c r="AN58" s="304"/>
      <c r="AO58" s="279"/>
      <c r="AP58" s="280"/>
      <c r="AQ58" s="295"/>
      <c r="AR58" s="293"/>
      <c r="AS58" s="293"/>
      <c r="AT58" s="293"/>
      <c r="AU58" s="293"/>
      <c r="AV58" s="293"/>
      <c r="AW58" s="280"/>
      <c r="AX58" s="694"/>
      <c r="AY58" s="694"/>
      <c r="AZ58" s="279"/>
      <c r="BA58" s="280"/>
      <c r="BB58" s="295"/>
      <c r="BC58" s="293"/>
      <c r="BD58" s="293"/>
      <c r="BE58" s="280"/>
      <c r="BF58" s="275" t="s">
        <v>202</v>
      </c>
      <c r="BG58" s="276"/>
      <c r="BH58" s="293"/>
      <c r="BI58" s="294"/>
      <c r="BJ58" s="663"/>
      <c r="BK58" s="664"/>
      <c r="BL58" s="664"/>
      <c r="BM58" s="665"/>
      <c r="BN58" s="666"/>
      <c r="BO58" s="667"/>
      <c r="BP58" s="667"/>
      <c r="BQ58" s="668"/>
      <c r="BR58" s="669"/>
      <c r="BS58" s="670"/>
      <c r="BT58" s="664"/>
      <c r="BU58" s="664"/>
      <c r="BV58" s="664"/>
      <c r="BW58" s="664"/>
      <c r="BX58" s="664"/>
      <c r="BY58" s="670"/>
      <c r="BZ58" s="671"/>
      <c r="CA58" s="672"/>
      <c r="CB58" s="671"/>
      <c r="CC58" s="666"/>
      <c r="CD58" s="666"/>
      <c r="CE58" s="666"/>
      <c r="CF58" s="666"/>
      <c r="CG58" s="666"/>
      <c r="CH58" s="666"/>
      <c r="CI58" s="666"/>
      <c r="CJ58" s="666"/>
      <c r="CK58" s="666"/>
      <c r="CL58" s="666"/>
      <c r="CM58" s="666"/>
      <c r="CN58" s="666"/>
      <c r="CO58" s="666"/>
      <c r="CP58" s="666"/>
      <c r="CQ58" s="672"/>
      <c r="CR58" s="666"/>
      <c r="CS58" s="673"/>
      <c r="CT58" s="673"/>
      <c r="CU58" s="673"/>
      <c r="CV58" s="668"/>
    </row>
    <row r="59" spans="1:100">
      <c r="A59" s="273">
        <v>34</v>
      </c>
      <c r="B59" s="274"/>
      <c r="C59" s="296"/>
      <c r="D59" s="297"/>
      <c r="E59" s="297"/>
      <c r="F59" s="297"/>
      <c r="G59" s="297"/>
      <c r="H59" s="297"/>
      <c r="I59" s="297"/>
      <c r="J59" s="297"/>
      <c r="K59" s="297"/>
      <c r="L59" s="297"/>
      <c r="M59" s="297"/>
      <c r="N59" s="297"/>
      <c r="O59" s="298"/>
      <c r="P59" s="299"/>
      <c r="Q59" s="300"/>
      <c r="R59" s="300"/>
      <c r="S59" s="300"/>
      <c r="T59" s="300"/>
      <c r="U59" s="300"/>
      <c r="V59" s="300"/>
      <c r="W59" s="305"/>
      <c r="X59" s="305"/>
      <c r="Y59" s="305"/>
      <c r="Z59" s="305"/>
      <c r="AA59" s="305"/>
      <c r="AB59" s="305"/>
      <c r="AC59" s="305"/>
      <c r="AD59" s="305"/>
      <c r="AE59" s="306"/>
      <c r="AF59" s="299"/>
      <c r="AG59" s="300"/>
      <c r="AH59" s="300"/>
      <c r="AI59" s="300"/>
      <c r="AJ59" s="300"/>
      <c r="AK59" s="300"/>
      <c r="AL59" s="300"/>
      <c r="AM59" s="300"/>
      <c r="AN59" s="304"/>
      <c r="AO59" s="279"/>
      <c r="AP59" s="280"/>
      <c r="AQ59" s="295"/>
      <c r="AR59" s="293"/>
      <c r="AS59" s="293"/>
      <c r="AT59" s="293"/>
      <c r="AU59" s="293"/>
      <c r="AV59" s="293"/>
      <c r="AW59" s="280"/>
      <c r="AX59" s="694"/>
      <c r="AY59" s="694"/>
      <c r="AZ59" s="279"/>
      <c r="BA59" s="280"/>
      <c r="BB59" s="295"/>
      <c r="BC59" s="293"/>
      <c r="BD59" s="293"/>
      <c r="BE59" s="280"/>
      <c r="BF59" s="275" t="s">
        <v>202</v>
      </c>
      <c r="BG59" s="276"/>
      <c r="BH59" s="293"/>
      <c r="BI59" s="294"/>
      <c r="BJ59" s="663"/>
      <c r="BK59" s="664"/>
      <c r="BL59" s="664"/>
      <c r="BM59" s="665"/>
      <c r="BN59" s="666"/>
      <c r="BO59" s="667"/>
      <c r="BP59" s="667"/>
      <c r="BQ59" s="668"/>
      <c r="BR59" s="669"/>
      <c r="BS59" s="670"/>
      <c r="BT59" s="664"/>
      <c r="BU59" s="664"/>
      <c r="BV59" s="664"/>
      <c r="BW59" s="664"/>
      <c r="BX59" s="664"/>
      <c r="BY59" s="670"/>
      <c r="BZ59" s="671"/>
      <c r="CA59" s="672"/>
      <c r="CB59" s="671"/>
      <c r="CC59" s="666"/>
      <c r="CD59" s="666"/>
      <c r="CE59" s="666"/>
      <c r="CF59" s="666"/>
      <c r="CG59" s="666"/>
      <c r="CH59" s="666"/>
      <c r="CI59" s="666"/>
      <c r="CJ59" s="666"/>
      <c r="CK59" s="666"/>
      <c r="CL59" s="666"/>
      <c r="CM59" s="666"/>
      <c r="CN59" s="666"/>
      <c r="CO59" s="666"/>
      <c r="CP59" s="666"/>
      <c r="CQ59" s="672"/>
      <c r="CR59" s="666"/>
      <c r="CS59" s="673"/>
      <c r="CT59" s="673"/>
      <c r="CU59" s="673"/>
      <c r="CV59" s="668"/>
    </row>
    <row r="60" spans="1:100">
      <c r="A60" s="273">
        <v>35</v>
      </c>
      <c r="B60" s="274"/>
      <c r="C60" s="296"/>
      <c r="D60" s="297"/>
      <c r="E60" s="297"/>
      <c r="F60" s="297"/>
      <c r="G60" s="297"/>
      <c r="H60" s="297"/>
      <c r="I60" s="297"/>
      <c r="J60" s="297"/>
      <c r="K60" s="297"/>
      <c r="L60" s="297"/>
      <c r="M60" s="297"/>
      <c r="N60" s="297"/>
      <c r="O60" s="298"/>
      <c r="P60" s="299"/>
      <c r="Q60" s="300"/>
      <c r="R60" s="300"/>
      <c r="S60" s="300"/>
      <c r="T60" s="300"/>
      <c r="U60" s="300"/>
      <c r="V60" s="300"/>
      <c r="W60" s="305"/>
      <c r="X60" s="305"/>
      <c r="Y60" s="305"/>
      <c r="Z60" s="305"/>
      <c r="AA60" s="305"/>
      <c r="AB60" s="305"/>
      <c r="AC60" s="305"/>
      <c r="AD60" s="305"/>
      <c r="AE60" s="306"/>
      <c r="AF60" s="299"/>
      <c r="AG60" s="300"/>
      <c r="AH60" s="300"/>
      <c r="AI60" s="300"/>
      <c r="AJ60" s="300"/>
      <c r="AK60" s="300"/>
      <c r="AL60" s="300"/>
      <c r="AM60" s="300"/>
      <c r="AN60" s="304"/>
      <c r="AO60" s="279"/>
      <c r="AP60" s="280"/>
      <c r="AQ60" s="295"/>
      <c r="AR60" s="293"/>
      <c r="AS60" s="293"/>
      <c r="AT60" s="293"/>
      <c r="AU60" s="293"/>
      <c r="AV60" s="293"/>
      <c r="AW60" s="280"/>
      <c r="AX60" s="694"/>
      <c r="AY60" s="694"/>
      <c r="AZ60" s="279"/>
      <c r="BA60" s="280"/>
      <c r="BB60" s="295"/>
      <c r="BC60" s="293"/>
      <c r="BD60" s="293"/>
      <c r="BE60" s="280"/>
      <c r="BF60" s="275" t="s">
        <v>202</v>
      </c>
      <c r="BG60" s="276"/>
      <c r="BH60" s="293"/>
      <c r="BI60" s="294"/>
      <c r="BJ60" s="663"/>
      <c r="BK60" s="664"/>
      <c r="BL60" s="664"/>
      <c r="BM60" s="665"/>
      <c r="BN60" s="666"/>
      <c r="BO60" s="667"/>
      <c r="BP60" s="667"/>
      <c r="BQ60" s="668"/>
      <c r="BR60" s="669"/>
      <c r="BS60" s="670"/>
      <c r="BT60" s="664"/>
      <c r="BU60" s="664"/>
      <c r="BV60" s="664"/>
      <c r="BW60" s="664"/>
      <c r="BX60" s="664"/>
      <c r="BY60" s="670"/>
      <c r="BZ60" s="671"/>
      <c r="CA60" s="672"/>
      <c r="CB60" s="671"/>
      <c r="CC60" s="666"/>
      <c r="CD60" s="666"/>
      <c r="CE60" s="666"/>
      <c r="CF60" s="666"/>
      <c r="CG60" s="666"/>
      <c r="CH60" s="666"/>
      <c r="CI60" s="666"/>
      <c r="CJ60" s="666"/>
      <c r="CK60" s="666"/>
      <c r="CL60" s="666"/>
      <c r="CM60" s="666"/>
      <c r="CN60" s="666"/>
      <c r="CO60" s="666"/>
      <c r="CP60" s="666"/>
      <c r="CQ60" s="672"/>
      <c r="CR60" s="666"/>
      <c r="CS60" s="673"/>
      <c r="CT60" s="673"/>
      <c r="CU60" s="673"/>
      <c r="CV60" s="668"/>
    </row>
    <row r="61" spans="1:100">
      <c r="A61" s="273">
        <v>36</v>
      </c>
      <c r="B61" s="274"/>
      <c r="C61" s="296"/>
      <c r="D61" s="297"/>
      <c r="E61" s="297"/>
      <c r="F61" s="297"/>
      <c r="G61" s="297"/>
      <c r="H61" s="297"/>
      <c r="I61" s="297"/>
      <c r="J61" s="297"/>
      <c r="K61" s="297"/>
      <c r="L61" s="297"/>
      <c r="M61" s="297"/>
      <c r="N61" s="297"/>
      <c r="O61" s="298"/>
      <c r="P61" s="299"/>
      <c r="Q61" s="300"/>
      <c r="R61" s="300"/>
      <c r="S61" s="300"/>
      <c r="T61" s="300"/>
      <c r="U61" s="300"/>
      <c r="V61" s="300"/>
      <c r="W61" s="305"/>
      <c r="X61" s="305"/>
      <c r="Y61" s="305"/>
      <c r="Z61" s="305"/>
      <c r="AA61" s="305"/>
      <c r="AB61" s="305"/>
      <c r="AC61" s="305"/>
      <c r="AD61" s="305"/>
      <c r="AE61" s="306"/>
      <c r="AF61" s="299"/>
      <c r="AG61" s="300"/>
      <c r="AH61" s="300"/>
      <c r="AI61" s="300"/>
      <c r="AJ61" s="300"/>
      <c r="AK61" s="300"/>
      <c r="AL61" s="300"/>
      <c r="AM61" s="300"/>
      <c r="AN61" s="304"/>
      <c r="AO61" s="279"/>
      <c r="AP61" s="280"/>
      <c r="AQ61" s="295"/>
      <c r="AR61" s="293"/>
      <c r="AS61" s="293"/>
      <c r="AT61" s="293"/>
      <c r="AU61" s="293"/>
      <c r="AV61" s="293"/>
      <c r="AW61" s="280"/>
      <c r="AX61" s="694"/>
      <c r="AY61" s="694"/>
      <c r="AZ61" s="279"/>
      <c r="BA61" s="280"/>
      <c r="BB61" s="295"/>
      <c r="BC61" s="293"/>
      <c r="BD61" s="293"/>
      <c r="BE61" s="280"/>
      <c r="BF61" s="275" t="s">
        <v>202</v>
      </c>
      <c r="BG61" s="276"/>
      <c r="BH61" s="293"/>
      <c r="BI61" s="294"/>
      <c r="BJ61" s="663"/>
      <c r="BK61" s="664"/>
      <c r="BL61" s="664"/>
      <c r="BM61" s="665"/>
      <c r="BN61" s="666"/>
      <c r="BO61" s="667"/>
      <c r="BP61" s="667"/>
      <c r="BQ61" s="668"/>
      <c r="BR61" s="669"/>
      <c r="BS61" s="670"/>
      <c r="BT61" s="664"/>
      <c r="BU61" s="664"/>
      <c r="BV61" s="664"/>
      <c r="BW61" s="664"/>
      <c r="BX61" s="664"/>
      <c r="BY61" s="670"/>
      <c r="BZ61" s="671"/>
      <c r="CA61" s="672"/>
      <c r="CB61" s="671"/>
      <c r="CC61" s="666"/>
      <c r="CD61" s="666"/>
      <c r="CE61" s="666"/>
      <c r="CF61" s="666"/>
      <c r="CG61" s="666"/>
      <c r="CH61" s="666"/>
      <c r="CI61" s="666"/>
      <c r="CJ61" s="666"/>
      <c r="CK61" s="666"/>
      <c r="CL61" s="666"/>
      <c r="CM61" s="666"/>
      <c r="CN61" s="666"/>
      <c r="CO61" s="666"/>
      <c r="CP61" s="666"/>
      <c r="CQ61" s="672"/>
      <c r="CR61" s="666"/>
      <c r="CS61" s="673"/>
      <c r="CT61" s="673"/>
      <c r="CU61" s="673"/>
      <c r="CV61" s="668"/>
    </row>
    <row r="62" spans="1:100">
      <c r="A62" s="273">
        <v>37</v>
      </c>
      <c r="B62" s="274"/>
      <c r="C62" s="296"/>
      <c r="D62" s="297"/>
      <c r="E62" s="297"/>
      <c r="F62" s="297"/>
      <c r="G62" s="297"/>
      <c r="H62" s="297"/>
      <c r="I62" s="297"/>
      <c r="J62" s="297"/>
      <c r="K62" s="297"/>
      <c r="L62" s="297"/>
      <c r="M62" s="297"/>
      <c r="N62" s="297"/>
      <c r="O62" s="298"/>
      <c r="P62" s="299"/>
      <c r="Q62" s="300"/>
      <c r="R62" s="300"/>
      <c r="S62" s="300"/>
      <c r="T62" s="300"/>
      <c r="U62" s="300"/>
      <c r="V62" s="300"/>
      <c r="W62" s="305"/>
      <c r="X62" s="305"/>
      <c r="Y62" s="305"/>
      <c r="Z62" s="305"/>
      <c r="AA62" s="305"/>
      <c r="AB62" s="305"/>
      <c r="AC62" s="305"/>
      <c r="AD62" s="305"/>
      <c r="AE62" s="306"/>
      <c r="AF62" s="299"/>
      <c r="AG62" s="300"/>
      <c r="AH62" s="300"/>
      <c r="AI62" s="300"/>
      <c r="AJ62" s="300"/>
      <c r="AK62" s="300"/>
      <c r="AL62" s="300"/>
      <c r="AM62" s="300"/>
      <c r="AN62" s="304"/>
      <c r="AO62" s="279"/>
      <c r="AP62" s="280"/>
      <c r="AQ62" s="295"/>
      <c r="AR62" s="293"/>
      <c r="AS62" s="293"/>
      <c r="AT62" s="293"/>
      <c r="AU62" s="293"/>
      <c r="AV62" s="293"/>
      <c r="AW62" s="280"/>
      <c r="AX62" s="694"/>
      <c r="AY62" s="694"/>
      <c r="AZ62" s="279"/>
      <c r="BA62" s="280"/>
      <c r="BB62" s="295"/>
      <c r="BC62" s="293"/>
      <c r="BD62" s="293"/>
      <c r="BE62" s="280"/>
      <c r="BF62" s="275" t="s">
        <v>202</v>
      </c>
      <c r="BG62" s="276"/>
      <c r="BH62" s="293"/>
      <c r="BI62" s="294"/>
      <c r="BJ62" s="663"/>
      <c r="BK62" s="664"/>
      <c r="BL62" s="664"/>
      <c r="BM62" s="665"/>
      <c r="BN62" s="666"/>
      <c r="BO62" s="667"/>
      <c r="BP62" s="667"/>
      <c r="BQ62" s="668"/>
      <c r="BR62" s="669"/>
      <c r="BS62" s="670"/>
      <c r="BT62" s="664"/>
      <c r="BU62" s="664"/>
      <c r="BV62" s="664"/>
      <c r="BW62" s="664"/>
      <c r="BX62" s="664"/>
      <c r="BY62" s="670"/>
      <c r="BZ62" s="671"/>
      <c r="CA62" s="672"/>
      <c r="CB62" s="671"/>
      <c r="CC62" s="666"/>
      <c r="CD62" s="666"/>
      <c r="CE62" s="666"/>
      <c r="CF62" s="666"/>
      <c r="CG62" s="666"/>
      <c r="CH62" s="666"/>
      <c r="CI62" s="666"/>
      <c r="CJ62" s="666"/>
      <c r="CK62" s="666"/>
      <c r="CL62" s="666"/>
      <c r="CM62" s="666"/>
      <c r="CN62" s="666"/>
      <c r="CO62" s="666"/>
      <c r="CP62" s="666"/>
      <c r="CQ62" s="672"/>
      <c r="CR62" s="666"/>
      <c r="CS62" s="673"/>
      <c r="CT62" s="673"/>
      <c r="CU62" s="673"/>
      <c r="CV62" s="668"/>
    </row>
    <row r="63" spans="1:100">
      <c r="A63" s="273">
        <v>38</v>
      </c>
      <c r="B63" s="274"/>
      <c r="C63" s="296"/>
      <c r="D63" s="297"/>
      <c r="E63" s="297"/>
      <c r="F63" s="297"/>
      <c r="G63" s="297"/>
      <c r="H63" s="297"/>
      <c r="I63" s="297"/>
      <c r="J63" s="297"/>
      <c r="K63" s="297"/>
      <c r="L63" s="297"/>
      <c r="M63" s="297"/>
      <c r="N63" s="297"/>
      <c r="O63" s="298"/>
      <c r="P63" s="299"/>
      <c r="Q63" s="300"/>
      <c r="R63" s="300"/>
      <c r="S63" s="300"/>
      <c r="T63" s="300"/>
      <c r="U63" s="300"/>
      <c r="V63" s="300"/>
      <c r="W63" s="305"/>
      <c r="X63" s="305"/>
      <c r="Y63" s="305"/>
      <c r="Z63" s="305"/>
      <c r="AA63" s="305"/>
      <c r="AB63" s="305"/>
      <c r="AC63" s="305"/>
      <c r="AD63" s="305"/>
      <c r="AE63" s="306"/>
      <c r="AF63" s="299"/>
      <c r="AG63" s="300"/>
      <c r="AH63" s="300"/>
      <c r="AI63" s="300"/>
      <c r="AJ63" s="300"/>
      <c r="AK63" s="300"/>
      <c r="AL63" s="300"/>
      <c r="AM63" s="300"/>
      <c r="AN63" s="304"/>
      <c r="AO63" s="279"/>
      <c r="AP63" s="280"/>
      <c r="AQ63" s="295"/>
      <c r="AR63" s="293"/>
      <c r="AS63" s="293"/>
      <c r="AT63" s="293"/>
      <c r="AU63" s="293"/>
      <c r="AV63" s="293"/>
      <c r="AW63" s="280"/>
      <c r="AX63" s="694"/>
      <c r="AY63" s="694"/>
      <c r="AZ63" s="279"/>
      <c r="BA63" s="280"/>
      <c r="BB63" s="295"/>
      <c r="BC63" s="293"/>
      <c r="BD63" s="293"/>
      <c r="BE63" s="280"/>
      <c r="BF63" s="275" t="s">
        <v>202</v>
      </c>
      <c r="BG63" s="276"/>
      <c r="BH63" s="293"/>
      <c r="BI63" s="294"/>
      <c r="BJ63" s="663"/>
      <c r="BK63" s="664"/>
      <c r="BL63" s="664"/>
      <c r="BM63" s="665"/>
      <c r="BN63" s="666"/>
      <c r="BO63" s="667"/>
      <c r="BP63" s="667"/>
      <c r="BQ63" s="668"/>
      <c r="BR63" s="669"/>
      <c r="BS63" s="670"/>
      <c r="BT63" s="664"/>
      <c r="BU63" s="664"/>
      <c r="BV63" s="664"/>
      <c r="BW63" s="664"/>
      <c r="BX63" s="664"/>
      <c r="BY63" s="670"/>
      <c r="BZ63" s="671"/>
      <c r="CA63" s="672"/>
      <c r="CB63" s="671"/>
      <c r="CC63" s="666"/>
      <c r="CD63" s="666"/>
      <c r="CE63" s="666"/>
      <c r="CF63" s="666"/>
      <c r="CG63" s="666"/>
      <c r="CH63" s="666"/>
      <c r="CI63" s="666"/>
      <c r="CJ63" s="666"/>
      <c r="CK63" s="666"/>
      <c r="CL63" s="666"/>
      <c r="CM63" s="666"/>
      <c r="CN63" s="666"/>
      <c r="CO63" s="666"/>
      <c r="CP63" s="666"/>
      <c r="CQ63" s="672"/>
      <c r="CR63" s="666"/>
      <c r="CS63" s="673"/>
      <c r="CT63" s="673"/>
      <c r="CU63" s="673"/>
      <c r="CV63" s="668"/>
    </row>
    <row r="64" spans="1:100">
      <c r="A64" s="273">
        <v>39</v>
      </c>
      <c r="B64" s="274"/>
      <c r="C64" s="296"/>
      <c r="D64" s="297"/>
      <c r="E64" s="297"/>
      <c r="F64" s="297"/>
      <c r="G64" s="297"/>
      <c r="H64" s="297"/>
      <c r="I64" s="297"/>
      <c r="J64" s="297"/>
      <c r="K64" s="297"/>
      <c r="L64" s="297"/>
      <c r="M64" s="297"/>
      <c r="N64" s="297"/>
      <c r="O64" s="298"/>
      <c r="P64" s="299"/>
      <c r="Q64" s="300"/>
      <c r="R64" s="300"/>
      <c r="S64" s="300"/>
      <c r="T64" s="300"/>
      <c r="U64" s="300"/>
      <c r="V64" s="300"/>
      <c r="W64" s="305"/>
      <c r="X64" s="305"/>
      <c r="Y64" s="305"/>
      <c r="Z64" s="305"/>
      <c r="AA64" s="305"/>
      <c r="AB64" s="305"/>
      <c r="AC64" s="305"/>
      <c r="AD64" s="305"/>
      <c r="AE64" s="306"/>
      <c r="AF64" s="299"/>
      <c r="AG64" s="300"/>
      <c r="AH64" s="300"/>
      <c r="AI64" s="300"/>
      <c r="AJ64" s="300"/>
      <c r="AK64" s="300"/>
      <c r="AL64" s="300"/>
      <c r="AM64" s="300"/>
      <c r="AN64" s="304"/>
      <c r="AO64" s="279"/>
      <c r="AP64" s="280"/>
      <c r="AQ64" s="295"/>
      <c r="AR64" s="293"/>
      <c r="AS64" s="293"/>
      <c r="AT64" s="293"/>
      <c r="AU64" s="293"/>
      <c r="AV64" s="293"/>
      <c r="AW64" s="280"/>
      <c r="AX64" s="694"/>
      <c r="AY64" s="694"/>
      <c r="AZ64" s="279"/>
      <c r="BA64" s="280"/>
      <c r="BB64" s="295"/>
      <c r="BC64" s="293"/>
      <c r="BD64" s="293"/>
      <c r="BE64" s="280"/>
      <c r="BF64" s="275" t="s">
        <v>202</v>
      </c>
      <c r="BG64" s="276"/>
      <c r="BH64" s="293"/>
      <c r="BI64" s="294"/>
      <c r="BJ64" s="663"/>
      <c r="BK64" s="664"/>
      <c r="BL64" s="664"/>
      <c r="BM64" s="665"/>
      <c r="BN64" s="666"/>
      <c r="BO64" s="667"/>
      <c r="BP64" s="667"/>
      <c r="BQ64" s="668"/>
      <c r="BR64" s="669"/>
      <c r="BS64" s="670"/>
      <c r="BT64" s="664"/>
      <c r="BU64" s="664"/>
      <c r="BV64" s="664"/>
      <c r="BW64" s="664"/>
      <c r="BX64" s="664"/>
      <c r="BY64" s="670"/>
      <c r="BZ64" s="671"/>
      <c r="CA64" s="672"/>
      <c r="CB64" s="671"/>
      <c r="CC64" s="666"/>
      <c r="CD64" s="666"/>
      <c r="CE64" s="666"/>
      <c r="CF64" s="666"/>
      <c r="CG64" s="666"/>
      <c r="CH64" s="666"/>
      <c r="CI64" s="666"/>
      <c r="CJ64" s="666"/>
      <c r="CK64" s="666"/>
      <c r="CL64" s="666"/>
      <c r="CM64" s="666"/>
      <c r="CN64" s="666"/>
      <c r="CO64" s="666"/>
      <c r="CP64" s="666"/>
      <c r="CQ64" s="672"/>
      <c r="CR64" s="666"/>
      <c r="CS64" s="673"/>
      <c r="CT64" s="673"/>
      <c r="CU64" s="673"/>
      <c r="CV64" s="668"/>
    </row>
    <row r="65" spans="1:100">
      <c r="A65" s="273">
        <v>40</v>
      </c>
      <c r="B65" s="274"/>
      <c r="C65" s="296"/>
      <c r="D65" s="297"/>
      <c r="E65" s="297"/>
      <c r="F65" s="297"/>
      <c r="G65" s="297"/>
      <c r="H65" s="297"/>
      <c r="I65" s="297"/>
      <c r="J65" s="297"/>
      <c r="K65" s="297"/>
      <c r="L65" s="297"/>
      <c r="M65" s="297"/>
      <c r="N65" s="297"/>
      <c r="O65" s="298"/>
      <c r="P65" s="299"/>
      <c r="Q65" s="300"/>
      <c r="R65" s="300"/>
      <c r="S65" s="300"/>
      <c r="T65" s="300"/>
      <c r="U65" s="300"/>
      <c r="V65" s="300"/>
      <c r="W65" s="305"/>
      <c r="X65" s="305"/>
      <c r="Y65" s="305"/>
      <c r="Z65" s="305"/>
      <c r="AA65" s="305"/>
      <c r="AB65" s="305"/>
      <c r="AC65" s="305"/>
      <c r="AD65" s="305"/>
      <c r="AE65" s="306"/>
      <c r="AF65" s="299"/>
      <c r="AG65" s="300"/>
      <c r="AH65" s="300"/>
      <c r="AI65" s="300"/>
      <c r="AJ65" s="300"/>
      <c r="AK65" s="300"/>
      <c r="AL65" s="300"/>
      <c r="AM65" s="300"/>
      <c r="AN65" s="304"/>
      <c r="AO65" s="279"/>
      <c r="AP65" s="280"/>
      <c r="AQ65" s="295"/>
      <c r="AR65" s="293"/>
      <c r="AS65" s="293"/>
      <c r="AT65" s="293"/>
      <c r="AU65" s="293"/>
      <c r="AV65" s="293"/>
      <c r="AW65" s="280"/>
      <c r="AX65" s="694"/>
      <c r="AY65" s="694"/>
      <c r="AZ65" s="279"/>
      <c r="BA65" s="280"/>
      <c r="BB65" s="295"/>
      <c r="BC65" s="293"/>
      <c r="BD65" s="293"/>
      <c r="BE65" s="280"/>
      <c r="BF65" s="275" t="s">
        <v>202</v>
      </c>
      <c r="BG65" s="276"/>
      <c r="BH65" s="293"/>
      <c r="BI65" s="294"/>
      <c r="BJ65" s="663"/>
      <c r="BK65" s="664"/>
      <c r="BL65" s="664"/>
      <c r="BM65" s="665"/>
      <c r="BN65" s="666"/>
      <c r="BO65" s="667"/>
      <c r="BP65" s="667"/>
      <c r="BQ65" s="668"/>
      <c r="BR65" s="669"/>
      <c r="BS65" s="670"/>
      <c r="BT65" s="664"/>
      <c r="BU65" s="664"/>
      <c r="BV65" s="664"/>
      <c r="BW65" s="664"/>
      <c r="BX65" s="664"/>
      <c r="BY65" s="670"/>
      <c r="BZ65" s="671"/>
      <c r="CA65" s="672"/>
      <c r="CB65" s="671"/>
      <c r="CC65" s="666"/>
      <c r="CD65" s="666"/>
      <c r="CE65" s="666"/>
      <c r="CF65" s="666"/>
      <c r="CG65" s="666"/>
      <c r="CH65" s="666"/>
      <c r="CI65" s="666"/>
      <c r="CJ65" s="666"/>
      <c r="CK65" s="666"/>
      <c r="CL65" s="666"/>
      <c r="CM65" s="666"/>
      <c r="CN65" s="666"/>
      <c r="CO65" s="666"/>
      <c r="CP65" s="666"/>
      <c r="CQ65" s="672"/>
      <c r="CR65" s="666"/>
      <c r="CS65" s="673"/>
      <c r="CT65" s="673"/>
      <c r="CU65" s="673"/>
      <c r="CV65" s="668"/>
    </row>
    <row r="66" spans="1:100">
      <c r="A66" s="273">
        <v>41</v>
      </c>
      <c r="B66" s="274"/>
      <c r="C66" s="296"/>
      <c r="D66" s="297"/>
      <c r="E66" s="297"/>
      <c r="F66" s="297"/>
      <c r="G66" s="297"/>
      <c r="H66" s="297"/>
      <c r="I66" s="297"/>
      <c r="J66" s="297"/>
      <c r="K66" s="297"/>
      <c r="L66" s="297"/>
      <c r="M66" s="297"/>
      <c r="N66" s="297"/>
      <c r="O66" s="298"/>
      <c r="P66" s="299"/>
      <c r="Q66" s="300"/>
      <c r="R66" s="300"/>
      <c r="S66" s="300"/>
      <c r="T66" s="300"/>
      <c r="U66" s="300"/>
      <c r="V66" s="300"/>
      <c r="W66" s="305"/>
      <c r="X66" s="305"/>
      <c r="Y66" s="305"/>
      <c r="Z66" s="305"/>
      <c r="AA66" s="305"/>
      <c r="AB66" s="305"/>
      <c r="AC66" s="305"/>
      <c r="AD66" s="305"/>
      <c r="AE66" s="306"/>
      <c r="AF66" s="299"/>
      <c r="AG66" s="300"/>
      <c r="AH66" s="300"/>
      <c r="AI66" s="300"/>
      <c r="AJ66" s="300"/>
      <c r="AK66" s="300"/>
      <c r="AL66" s="300"/>
      <c r="AM66" s="300"/>
      <c r="AN66" s="304"/>
      <c r="AO66" s="279"/>
      <c r="AP66" s="280"/>
      <c r="AQ66" s="295"/>
      <c r="AR66" s="293"/>
      <c r="AS66" s="293"/>
      <c r="AT66" s="293"/>
      <c r="AU66" s="293"/>
      <c r="AV66" s="293"/>
      <c r="AW66" s="280"/>
      <c r="AX66" s="694"/>
      <c r="AY66" s="694"/>
      <c r="AZ66" s="279"/>
      <c r="BA66" s="280"/>
      <c r="BB66" s="295"/>
      <c r="BC66" s="293"/>
      <c r="BD66" s="293"/>
      <c r="BE66" s="280"/>
      <c r="BF66" s="275" t="s">
        <v>202</v>
      </c>
      <c r="BG66" s="276"/>
      <c r="BH66" s="293"/>
      <c r="BI66" s="294"/>
      <c r="BJ66" s="663"/>
      <c r="BK66" s="664"/>
      <c r="BL66" s="664"/>
      <c r="BM66" s="665"/>
      <c r="BN66" s="666"/>
      <c r="BO66" s="667"/>
      <c r="BP66" s="667"/>
      <c r="BQ66" s="668"/>
      <c r="BR66" s="669"/>
      <c r="BS66" s="670"/>
      <c r="BT66" s="664"/>
      <c r="BU66" s="664"/>
      <c r="BV66" s="664"/>
      <c r="BW66" s="664"/>
      <c r="BX66" s="664"/>
      <c r="BY66" s="670"/>
      <c r="BZ66" s="671"/>
      <c r="CA66" s="672"/>
      <c r="CB66" s="671"/>
      <c r="CC66" s="666"/>
      <c r="CD66" s="666"/>
      <c r="CE66" s="666"/>
      <c r="CF66" s="666"/>
      <c r="CG66" s="666"/>
      <c r="CH66" s="666"/>
      <c r="CI66" s="666"/>
      <c r="CJ66" s="666"/>
      <c r="CK66" s="666"/>
      <c r="CL66" s="666"/>
      <c r="CM66" s="666"/>
      <c r="CN66" s="666"/>
      <c r="CO66" s="666"/>
      <c r="CP66" s="666"/>
      <c r="CQ66" s="672"/>
      <c r="CR66" s="666"/>
      <c r="CS66" s="673"/>
      <c r="CT66" s="673"/>
      <c r="CU66" s="673"/>
      <c r="CV66" s="668"/>
    </row>
    <row r="67" spans="1:100">
      <c r="A67" s="273">
        <v>42</v>
      </c>
      <c r="B67" s="274"/>
      <c r="C67" s="296"/>
      <c r="D67" s="297"/>
      <c r="E67" s="297"/>
      <c r="F67" s="297"/>
      <c r="G67" s="297"/>
      <c r="H67" s="297"/>
      <c r="I67" s="297"/>
      <c r="J67" s="297"/>
      <c r="K67" s="297"/>
      <c r="L67" s="297"/>
      <c r="M67" s="297"/>
      <c r="N67" s="297"/>
      <c r="O67" s="298"/>
      <c r="P67" s="299"/>
      <c r="Q67" s="300"/>
      <c r="R67" s="300"/>
      <c r="S67" s="300"/>
      <c r="T67" s="300"/>
      <c r="U67" s="300"/>
      <c r="V67" s="300"/>
      <c r="W67" s="305"/>
      <c r="X67" s="305"/>
      <c r="Y67" s="305"/>
      <c r="Z67" s="305"/>
      <c r="AA67" s="305"/>
      <c r="AB67" s="305"/>
      <c r="AC67" s="305"/>
      <c r="AD67" s="305"/>
      <c r="AE67" s="306"/>
      <c r="AF67" s="299"/>
      <c r="AG67" s="300"/>
      <c r="AH67" s="300"/>
      <c r="AI67" s="300"/>
      <c r="AJ67" s="300"/>
      <c r="AK67" s="300"/>
      <c r="AL67" s="300"/>
      <c r="AM67" s="300"/>
      <c r="AN67" s="304"/>
      <c r="AO67" s="279"/>
      <c r="AP67" s="280"/>
      <c r="AQ67" s="295"/>
      <c r="AR67" s="293"/>
      <c r="AS67" s="293"/>
      <c r="AT67" s="293"/>
      <c r="AU67" s="293"/>
      <c r="AV67" s="293"/>
      <c r="AW67" s="280"/>
      <c r="AX67" s="694"/>
      <c r="AY67" s="694"/>
      <c r="AZ67" s="279"/>
      <c r="BA67" s="280"/>
      <c r="BB67" s="295"/>
      <c r="BC67" s="293"/>
      <c r="BD67" s="293"/>
      <c r="BE67" s="280"/>
      <c r="BF67" s="275" t="s">
        <v>202</v>
      </c>
      <c r="BG67" s="276"/>
      <c r="BH67" s="293"/>
      <c r="BI67" s="294"/>
      <c r="BJ67" s="663"/>
      <c r="BK67" s="664"/>
      <c r="BL67" s="664"/>
      <c r="BM67" s="665"/>
      <c r="BN67" s="666"/>
      <c r="BO67" s="667"/>
      <c r="BP67" s="667"/>
      <c r="BQ67" s="668"/>
      <c r="BR67" s="669"/>
      <c r="BS67" s="670"/>
      <c r="BT67" s="664"/>
      <c r="BU67" s="664"/>
      <c r="BV67" s="664"/>
      <c r="BW67" s="664"/>
      <c r="BX67" s="664"/>
      <c r="BY67" s="670"/>
      <c r="BZ67" s="671"/>
      <c r="CA67" s="672"/>
      <c r="CB67" s="671"/>
      <c r="CC67" s="666"/>
      <c r="CD67" s="666"/>
      <c r="CE67" s="666"/>
      <c r="CF67" s="666"/>
      <c r="CG67" s="666"/>
      <c r="CH67" s="666"/>
      <c r="CI67" s="666"/>
      <c r="CJ67" s="666"/>
      <c r="CK67" s="666"/>
      <c r="CL67" s="666"/>
      <c r="CM67" s="666"/>
      <c r="CN67" s="666"/>
      <c r="CO67" s="666"/>
      <c r="CP67" s="666"/>
      <c r="CQ67" s="672"/>
      <c r="CR67" s="666"/>
      <c r="CS67" s="673"/>
      <c r="CT67" s="673"/>
      <c r="CU67" s="673"/>
      <c r="CV67" s="668"/>
    </row>
    <row r="68" spans="1:100">
      <c r="A68" s="273">
        <v>43</v>
      </c>
      <c r="B68" s="274"/>
      <c r="C68" s="296"/>
      <c r="D68" s="297"/>
      <c r="E68" s="297"/>
      <c r="F68" s="297"/>
      <c r="G68" s="297"/>
      <c r="H68" s="297"/>
      <c r="I68" s="297"/>
      <c r="J68" s="297"/>
      <c r="K68" s="297"/>
      <c r="L68" s="297"/>
      <c r="M68" s="297"/>
      <c r="N68" s="297"/>
      <c r="O68" s="298"/>
      <c r="P68" s="299"/>
      <c r="Q68" s="300"/>
      <c r="R68" s="300"/>
      <c r="S68" s="300"/>
      <c r="T68" s="300"/>
      <c r="U68" s="300"/>
      <c r="V68" s="300"/>
      <c r="W68" s="305"/>
      <c r="X68" s="305"/>
      <c r="Y68" s="305"/>
      <c r="Z68" s="305"/>
      <c r="AA68" s="305"/>
      <c r="AB68" s="305"/>
      <c r="AC68" s="305"/>
      <c r="AD68" s="305"/>
      <c r="AE68" s="306"/>
      <c r="AF68" s="299"/>
      <c r="AG68" s="300"/>
      <c r="AH68" s="300"/>
      <c r="AI68" s="300"/>
      <c r="AJ68" s="300"/>
      <c r="AK68" s="300"/>
      <c r="AL68" s="300"/>
      <c r="AM68" s="300"/>
      <c r="AN68" s="304"/>
      <c r="AO68" s="279"/>
      <c r="AP68" s="280"/>
      <c r="AQ68" s="295"/>
      <c r="AR68" s="293"/>
      <c r="AS68" s="293"/>
      <c r="AT68" s="293"/>
      <c r="AU68" s="293"/>
      <c r="AV68" s="293"/>
      <c r="AW68" s="280"/>
      <c r="AX68" s="694"/>
      <c r="AY68" s="694"/>
      <c r="AZ68" s="279"/>
      <c r="BA68" s="280"/>
      <c r="BB68" s="295"/>
      <c r="BC68" s="293"/>
      <c r="BD68" s="293"/>
      <c r="BE68" s="280"/>
      <c r="BF68" s="275" t="s">
        <v>202</v>
      </c>
      <c r="BG68" s="276"/>
      <c r="BH68" s="293"/>
      <c r="BI68" s="294"/>
      <c r="BJ68" s="663"/>
      <c r="BK68" s="664"/>
      <c r="BL68" s="664"/>
      <c r="BM68" s="665"/>
      <c r="BN68" s="666"/>
      <c r="BO68" s="667"/>
      <c r="BP68" s="667"/>
      <c r="BQ68" s="668"/>
      <c r="BR68" s="669"/>
      <c r="BS68" s="670"/>
      <c r="BT68" s="664"/>
      <c r="BU68" s="664"/>
      <c r="BV68" s="664"/>
      <c r="BW68" s="664"/>
      <c r="BX68" s="664"/>
      <c r="BY68" s="670"/>
      <c r="BZ68" s="671"/>
      <c r="CA68" s="672"/>
      <c r="CB68" s="671"/>
      <c r="CC68" s="666"/>
      <c r="CD68" s="666"/>
      <c r="CE68" s="666"/>
      <c r="CF68" s="666"/>
      <c r="CG68" s="666"/>
      <c r="CH68" s="666"/>
      <c r="CI68" s="666"/>
      <c r="CJ68" s="666"/>
      <c r="CK68" s="666"/>
      <c r="CL68" s="666"/>
      <c r="CM68" s="666"/>
      <c r="CN68" s="666"/>
      <c r="CO68" s="666"/>
      <c r="CP68" s="666"/>
      <c r="CQ68" s="672"/>
      <c r="CR68" s="666"/>
      <c r="CS68" s="673"/>
      <c r="CT68" s="673"/>
      <c r="CU68" s="673"/>
      <c r="CV68" s="668"/>
    </row>
    <row r="69" spans="1:100">
      <c r="A69" s="273">
        <v>44</v>
      </c>
      <c r="B69" s="274"/>
      <c r="C69" s="296"/>
      <c r="D69" s="297"/>
      <c r="E69" s="297"/>
      <c r="F69" s="297"/>
      <c r="G69" s="297"/>
      <c r="H69" s="297"/>
      <c r="I69" s="297"/>
      <c r="J69" s="297"/>
      <c r="K69" s="297"/>
      <c r="L69" s="297"/>
      <c r="M69" s="297"/>
      <c r="N69" s="297"/>
      <c r="O69" s="298"/>
      <c r="P69" s="299"/>
      <c r="Q69" s="300"/>
      <c r="R69" s="300"/>
      <c r="S69" s="300"/>
      <c r="T69" s="300"/>
      <c r="U69" s="300"/>
      <c r="V69" s="300"/>
      <c r="W69" s="305"/>
      <c r="X69" s="305"/>
      <c r="Y69" s="305"/>
      <c r="Z69" s="305"/>
      <c r="AA69" s="305"/>
      <c r="AB69" s="305"/>
      <c r="AC69" s="305"/>
      <c r="AD69" s="305"/>
      <c r="AE69" s="306"/>
      <c r="AF69" s="299"/>
      <c r="AG69" s="300"/>
      <c r="AH69" s="300"/>
      <c r="AI69" s="300"/>
      <c r="AJ69" s="300"/>
      <c r="AK69" s="300"/>
      <c r="AL69" s="300"/>
      <c r="AM69" s="300"/>
      <c r="AN69" s="304"/>
      <c r="AO69" s="279"/>
      <c r="AP69" s="280"/>
      <c r="AQ69" s="295"/>
      <c r="AR69" s="293"/>
      <c r="AS69" s="293"/>
      <c r="AT69" s="293"/>
      <c r="AU69" s="293"/>
      <c r="AV69" s="293"/>
      <c r="AW69" s="280"/>
      <c r="AX69" s="694"/>
      <c r="AY69" s="694"/>
      <c r="AZ69" s="279"/>
      <c r="BA69" s="280"/>
      <c r="BB69" s="295"/>
      <c r="BC69" s="293"/>
      <c r="BD69" s="293"/>
      <c r="BE69" s="280"/>
      <c r="BF69" s="275" t="s">
        <v>202</v>
      </c>
      <c r="BG69" s="276"/>
      <c r="BH69" s="293"/>
      <c r="BI69" s="294"/>
      <c r="BJ69" s="663"/>
      <c r="BK69" s="664"/>
      <c r="BL69" s="664"/>
      <c r="BM69" s="665"/>
      <c r="BN69" s="666"/>
      <c r="BO69" s="667"/>
      <c r="BP69" s="667"/>
      <c r="BQ69" s="668"/>
      <c r="BR69" s="669"/>
      <c r="BS69" s="670"/>
      <c r="BT69" s="664"/>
      <c r="BU69" s="664"/>
      <c r="BV69" s="664"/>
      <c r="BW69" s="664"/>
      <c r="BX69" s="664"/>
      <c r="BY69" s="670"/>
      <c r="BZ69" s="671"/>
      <c r="CA69" s="672"/>
      <c r="CB69" s="671"/>
      <c r="CC69" s="666"/>
      <c r="CD69" s="666"/>
      <c r="CE69" s="666"/>
      <c r="CF69" s="666"/>
      <c r="CG69" s="666"/>
      <c r="CH69" s="666"/>
      <c r="CI69" s="666"/>
      <c r="CJ69" s="666"/>
      <c r="CK69" s="666"/>
      <c r="CL69" s="666"/>
      <c r="CM69" s="666"/>
      <c r="CN69" s="666"/>
      <c r="CO69" s="666"/>
      <c r="CP69" s="666"/>
      <c r="CQ69" s="672"/>
      <c r="CR69" s="666"/>
      <c r="CS69" s="673"/>
      <c r="CT69" s="673"/>
      <c r="CU69" s="673"/>
      <c r="CV69" s="668"/>
    </row>
    <row r="70" spans="1:100">
      <c r="A70" s="273">
        <v>45</v>
      </c>
      <c r="B70" s="274"/>
      <c r="C70" s="296"/>
      <c r="D70" s="297"/>
      <c r="E70" s="297"/>
      <c r="F70" s="297"/>
      <c r="G70" s="297"/>
      <c r="H70" s="297"/>
      <c r="I70" s="297"/>
      <c r="J70" s="297"/>
      <c r="K70" s="297"/>
      <c r="L70" s="297"/>
      <c r="M70" s="297"/>
      <c r="N70" s="297"/>
      <c r="O70" s="298"/>
      <c r="P70" s="299"/>
      <c r="Q70" s="300"/>
      <c r="R70" s="300"/>
      <c r="S70" s="300"/>
      <c r="T70" s="300"/>
      <c r="U70" s="300"/>
      <c r="V70" s="300"/>
      <c r="W70" s="305"/>
      <c r="X70" s="305"/>
      <c r="Y70" s="305"/>
      <c r="Z70" s="305"/>
      <c r="AA70" s="305"/>
      <c r="AB70" s="305"/>
      <c r="AC70" s="305"/>
      <c r="AD70" s="305"/>
      <c r="AE70" s="306"/>
      <c r="AF70" s="299"/>
      <c r="AG70" s="300"/>
      <c r="AH70" s="300"/>
      <c r="AI70" s="300"/>
      <c r="AJ70" s="300"/>
      <c r="AK70" s="300"/>
      <c r="AL70" s="300"/>
      <c r="AM70" s="300"/>
      <c r="AN70" s="304"/>
      <c r="AO70" s="279"/>
      <c r="AP70" s="280"/>
      <c r="AQ70" s="295"/>
      <c r="AR70" s="293"/>
      <c r="AS70" s="293"/>
      <c r="AT70" s="293"/>
      <c r="AU70" s="293"/>
      <c r="AV70" s="293"/>
      <c r="AW70" s="280"/>
      <c r="AX70" s="694"/>
      <c r="AY70" s="694"/>
      <c r="AZ70" s="279"/>
      <c r="BA70" s="280"/>
      <c r="BB70" s="295"/>
      <c r="BC70" s="293"/>
      <c r="BD70" s="293"/>
      <c r="BE70" s="280"/>
      <c r="BF70" s="275" t="s">
        <v>202</v>
      </c>
      <c r="BG70" s="276"/>
      <c r="BH70" s="293"/>
      <c r="BI70" s="294"/>
      <c r="BJ70" s="663"/>
      <c r="BK70" s="664"/>
      <c r="BL70" s="664"/>
      <c r="BM70" s="665"/>
      <c r="BN70" s="666"/>
      <c r="BO70" s="667"/>
      <c r="BP70" s="667"/>
      <c r="BQ70" s="668"/>
      <c r="BR70" s="669"/>
      <c r="BS70" s="670"/>
      <c r="BT70" s="664"/>
      <c r="BU70" s="664"/>
      <c r="BV70" s="664"/>
      <c r="BW70" s="664"/>
      <c r="BX70" s="664"/>
      <c r="BY70" s="670"/>
      <c r="BZ70" s="671"/>
      <c r="CA70" s="672"/>
      <c r="CB70" s="671"/>
      <c r="CC70" s="666"/>
      <c r="CD70" s="666"/>
      <c r="CE70" s="666"/>
      <c r="CF70" s="666"/>
      <c r="CG70" s="666"/>
      <c r="CH70" s="666"/>
      <c r="CI70" s="666"/>
      <c r="CJ70" s="666"/>
      <c r="CK70" s="666"/>
      <c r="CL70" s="666"/>
      <c r="CM70" s="666"/>
      <c r="CN70" s="666"/>
      <c r="CO70" s="666"/>
      <c r="CP70" s="666"/>
      <c r="CQ70" s="672"/>
      <c r="CR70" s="666"/>
      <c r="CS70" s="673"/>
      <c r="CT70" s="673"/>
      <c r="CU70" s="673"/>
      <c r="CV70" s="668"/>
    </row>
    <row r="71" spans="1:100">
      <c r="A71" s="273">
        <v>46</v>
      </c>
      <c r="B71" s="274"/>
      <c r="C71" s="296"/>
      <c r="D71" s="297"/>
      <c r="E71" s="297"/>
      <c r="F71" s="297"/>
      <c r="G71" s="297"/>
      <c r="H71" s="297"/>
      <c r="I71" s="297"/>
      <c r="J71" s="297"/>
      <c r="K71" s="297"/>
      <c r="L71" s="297"/>
      <c r="M71" s="297"/>
      <c r="N71" s="297"/>
      <c r="O71" s="298"/>
      <c r="P71" s="299"/>
      <c r="Q71" s="300"/>
      <c r="R71" s="300"/>
      <c r="S71" s="300"/>
      <c r="T71" s="300"/>
      <c r="U71" s="300"/>
      <c r="V71" s="300"/>
      <c r="W71" s="305"/>
      <c r="X71" s="305"/>
      <c r="Y71" s="305"/>
      <c r="Z71" s="305"/>
      <c r="AA71" s="305"/>
      <c r="AB71" s="305"/>
      <c r="AC71" s="305"/>
      <c r="AD71" s="305"/>
      <c r="AE71" s="306"/>
      <c r="AF71" s="299"/>
      <c r="AG71" s="300"/>
      <c r="AH71" s="300"/>
      <c r="AI71" s="300"/>
      <c r="AJ71" s="300"/>
      <c r="AK71" s="300"/>
      <c r="AL71" s="300"/>
      <c r="AM71" s="300"/>
      <c r="AN71" s="304"/>
      <c r="AO71" s="279"/>
      <c r="AP71" s="280"/>
      <c r="AQ71" s="295"/>
      <c r="AR71" s="293"/>
      <c r="AS71" s="293"/>
      <c r="AT71" s="293"/>
      <c r="AU71" s="293"/>
      <c r="AV71" s="293"/>
      <c r="AW71" s="280"/>
      <c r="AX71" s="694"/>
      <c r="AY71" s="694"/>
      <c r="AZ71" s="279"/>
      <c r="BA71" s="280"/>
      <c r="BB71" s="295"/>
      <c r="BC71" s="293"/>
      <c r="BD71" s="293"/>
      <c r="BE71" s="280"/>
      <c r="BF71" s="275" t="s">
        <v>202</v>
      </c>
      <c r="BG71" s="276"/>
      <c r="BH71" s="293"/>
      <c r="BI71" s="294"/>
      <c r="BJ71" s="663"/>
      <c r="BK71" s="664"/>
      <c r="BL71" s="664"/>
      <c r="BM71" s="665"/>
      <c r="BN71" s="666"/>
      <c r="BO71" s="667"/>
      <c r="BP71" s="667"/>
      <c r="BQ71" s="668"/>
      <c r="BR71" s="669"/>
      <c r="BS71" s="670"/>
      <c r="BT71" s="664"/>
      <c r="BU71" s="664"/>
      <c r="BV71" s="664"/>
      <c r="BW71" s="664"/>
      <c r="BX71" s="664"/>
      <c r="BY71" s="670"/>
      <c r="BZ71" s="671"/>
      <c r="CA71" s="672"/>
      <c r="CB71" s="671"/>
      <c r="CC71" s="666"/>
      <c r="CD71" s="666"/>
      <c r="CE71" s="666"/>
      <c r="CF71" s="666"/>
      <c r="CG71" s="666"/>
      <c r="CH71" s="666"/>
      <c r="CI71" s="666"/>
      <c r="CJ71" s="666"/>
      <c r="CK71" s="666"/>
      <c r="CL71" s="666"/>
      <c r="CM71" s="666"/>
      <c r="CN71" s="666"/>
      <c r="CO71" s="666"/>
      <c r="CP71" s="666"/>
      <c r="CQ71" s="672"/>
      <c r="CR71" s="666"/>
      <c r="CS71" s="673"/>
      <c r="CT71" s="673"/>
      <c r="CU71" s="673"/>
      <c r="CV71" s="668"/>
    </row>
    <row r="72" spans="1:100">
      <c r="A72" s="273">
        <v>47</v>
      </c>
      <c r="B72" s="274"/>
      <c r="C72" s="296"/>
      <c r="D72" s="297"/>
      <c r="E72" s="297"/>
      <c r="F72" s="297"/>
      <c r="G72" s="297"/>
      <c r="H72" s="297"/>
      <c r="I72" s="297"/>
      <c r="J72" s="297"/>
      <c r="K72" s="297"/>
      <c r="L72" s="297"/>
      <c r="M72" s="297"/>
      <c r="N72" s="297"/>
      <c r="O72" s="298"/>
      <c r="P72" s="299"/>
      <c r="Q72" s="300"/>
      <c r="R72" s="300"/>
      <c r="S72" s="300"/>
      <c r="T72" s="300"/>
      <c r="U72" s="300"/>
      <c r="V72" s="300"/>
      <c r="W72" s="305"/>
      <c r="X72" s="305"/>
      <c r="Y72" s="305"/>
      <c r="Z72" s="305"/>
      <c r="AA72" s="305"/>
      <c r="AB72" s="305"/>
      <c r="AC72" s="305"/>
      <c r="AD72" s="305"/>
      <c r="AE72" s="306"/>
      <c r="AF72" s="299"/>
      <c r="AG72" s="300"/>
      <c r="AH72" s="300"/>
      <c r="AI72" s="300"/>
      <c r="AJ72" s="300"/>
      <c r="AK72" s="300"/>
      <c r="AL72" s="300"/>
      <c r="AM72" s="300"/>
      <c r="AN72" s="304"/>
      <c r="AO72" s="279"/>
      <c r="AP72" s="280"/>
      <c r="AQ72" s="295"/>
      <c r="AR72" s="293"/>
      <c r="AS72" s="293"/>
      <c r="AT72" s="293"/>
      <c r="AU72" s="293"/>
      <c r="AV72" s="293"/>
      <c r="AW72" s="280"/>
      <c r="AX72" s="694"/>
      <c r="AY72" s="694"/>
      <c r="AZ72" s="279"/>
      <c r="BA72" s="280"/>
      <c r="BB72" s="295"/>
      <c r="BC72" s="293"/>
      <c r="BD72" s="293"/>
      <c r="BE72" s="280"/>
      <c r="BF72" s="275" t="s">
        <v>202</v>
      </c>
      <c r="BG72" s="276"/>
      <c r="BH72" s="293"/>
      <c r="BI72" s="294"/>
      <c r="BJ72" s="663"/>
      <c r="BK72" s="664"/>
      <c r="BL72" s="664"/>
      <c r="BM72" s="665"/>
      <c r="BN72" s="666"/>
      <c r="BO72" s="667"/>
      <c r="BP72" s="667"/>
      <c r="BQ72" s="668"/>
      <c r="BR72" s="669"/>
      <c r="BS72" s="670"/>
      <c r="BT72" s="664"/>
      <c r="BU72" s="664"/>
      <c r="BV72" s="664"/>
      <c r="BW72" s="664"/>
      <c r="BX72" s="664"/>
      <c r="BY72" s="670"/>
      <c r="BZ72" s="671"/>
      <c r="CA72" s="672"/>
      <c r="CB72" s="671"/>
      <c r="CC72" s="666"/>
      <c r="CD72" s="666"/>
      <c r="CE72" s="666"/>
      <c r="CF72" s="666"/>
      <c r="CG72" s="666"/>
      <c r="CH72" s="666"/>
      <c r="CI72" s="666"/>
      <c r="CJ72" s="666"/>
      <c r="CK72" s="666"/>
      <c r="CL72" s="666"/>
      <c r="CM72" s="666"/>
      <c r="CN72" s="666"/>
      <c r="CO72" s="666"/>
      <c r="CP72" s="666"/>
      <c r="CQ72" s="672"/>
      <c r="CR72" s="666"/>
      <c r="CS72" s="673"/>
      <c r="CT72" s="673"/>
      <c r="CU72" s="673"/>
      <c r="CV72" s="668"/>
    </row>
    <row r="73" spans="1:100">
      <c r="A73" s="273">
        <v>48</v>
      </c>
      <c r="B73" s="274"/>
      <c r="C73" s="296"/>
      <c r="D73" s="297"/>
      <c r="E73" s="297"/>
      <c r="F73" s="297"/>
      <c r="G73" s="297"/>
      <c r="H73" s="297"/>
      <c r="I73" s="297"/>
      <c r="J73" s="297"/>
      <c r="K73" s="297"/>
      <c r="L73" s="297"/>
      <c r="M73" s="297"/>
      <c r="N73" s="297"/>
      <c r="O73" s="298"/>
      <c r="P73" s="299"/>
      <c r="Q73" s="300"/>
      <c r="R73" s="300"/>
      <c r="S73" s="300"/>
      <c r="T73" s="300"/>
      <c r="U73" s="300"/>
      <c r="V73" s="300"/>
      <c r="W73" s="305"/>
      <c r="X73" s="305"/>
      <c r="Y73" s="305"/>
      <c r="Z73" s="305"/>
      <c r="AA73" s="305"/>
      <c r="AB73" s="305"/>
      <c r="AC73" s="305"/>
      <c r="AD73" s="305"/>
      <c r="AE73" s="306"/>
      <c r="AF73" s="299"/>
      <c r="AG73" s="300"/>
      <c r="AH73" s="300"/>
      <c r="AI73" s="300"/>
      <c r="AJ73" s="300"/>
      <c r="AK73" s="300"/>
      <c r="AL73" s="300"/>
      <c r="AM73" s="300"/>
      <c r="AN73" s="304"/>
      <c r="AO73" s="279"/>
      <c r="AP73" s="280"/>
      <c r="AQ73" s="295"/>
      <c r="AR73" s="293"/>
      <c r="AS73" s="293"/>
      <c r="AT73" s="293"/>
      <c r="AU73" s="293"/>
      <c r="AV73" s="293"/>
      <c r="AW73" s="280"/>
      <c r="AX73" s="694"/>
      <c r="AY73" s="694"/>
      <c r="AZ73" s="279"/>
      <c r="BA73" s="280"/>
      <c r="BB73" s="295"/>
      <c r="BC73" s="293"/>
      <c r="BD73" s="293"/>
      <c r="BE73" s="280"/>
      <c r="BF73" s="275" t="s">
        <v>202</v>
      </c>
      <c r="BG73" s="276"/>
      <c r="BH73" s="293"/>
      <c r="BI73" s="294"/>
      <c r="BJ73" s="663"/>
      <c r="BK73" s="664"/>
      <c r="BL73" s="664"/>
      <c r="BM73" s="665"/>
      <c r="BN73" s="666"/>
      <c r="BO73" s="667"/>
      <c r="BP73" s="667"/>
      <c r="BQ73" s="668"/>
      <c r="BR73" s="669"/>
      <c r="BS73" s="670"/>
      <c r="BT73" s="664"/>
      <c r="BU73" s="664"/>
      <c r="BV73" s="664"/>
      <c r="BW73" s="664"/>
      <c r="BX73" s="664"/>
      <c r="BY73" s="670"/>
      <c r="BZ73" s="671"/>
      <c r="CA73" s="672"/>
      <c r="CB73" s="671"/>
      <c r="CC73" s="666"/>
      <c r="CD73" s="666"/>
      <c r="CE73" s="666"/>
      <c r="CF73" s="666"/>
      <c r="CG73" s="666"/>
      <c r="CH73" s="666"/>
      <c r="CI73" s="666"/>
      <c r="CJ73" s="666"/>
      <c r="CK73" s="666"/>
      <c r="CL73" s="666"/>
      <c r="CM73" s="666"/>
      <c r="CN73" s="666"/>
      <c r="CO73" s="666"/>
      <c r="CP73" s="666"/>
      <c r="CQ73" s="672"/>
      <c r="CR73" s="666"/>
      <c r="CS73" s="673"/>
      <c r="CT73" s="673"/>
      <c r="CU73" s="673"/>
      <c r="CV73" s="668"/>
    </row>
    <row r="74" spans="1:100">
      <c r="A74" s="273">
        <v>49</v>
      </c>
      <c r="B74" s="274"/>
      <c r="C74" s="296"/>
      <c r="D74" s="297"/>
      <c r="E74" s="297"/>
      <c r="F74" s="297"/>
      <c r="G74" s="297"/>
      <c r="H74" s="297"/>
      <c r="I74" s="297"/>
      <c r="J74" s="297"/>
      <c r="K74" s="297"/>
      <c r="L74" s="297"/>
      <c r="M74" s="297"/>
      <c r="N74" s="297"/>
      <c r="O74" s="298"/>
      <c r="P74" s="299"/>
      <c r="Q74" s="300"/>
      <c r="R74" s="300"/>
      <c r="S74" s="300"/>
      <c r="T74" s="300"/>
      <c r="U74" s="300"/>
      <c r="V74" s="300"/>
      <c r="W74" s="305"/>
      <c r="X74" s="305"/>
      <c r="Y74" s="305"/>
      <c r="Z74" s="305"/>
      <c r="AA74" s="305"/>
      <c r="AB74" s="305"/>
      <c r="AC74" s="305"/>
      <c r="AD74" s="305"/>
      <c r="AE74" s="306"/>
      <c r="AF74" s="299"/>
      <c r="AG74" s="300"/>
      <c r="AH74" s="300"/>
      <c r="AI74" s="300"/>
      <c r="AJ74" s="300"/>
      <c r="AK74" s="300"/>
      <c r="AL74" s="300"/>
      <c r="AM74" s="300"/>
      <c r="AN74" s="304"/>
      <c r="AO74" s="279"/>
      <c r="AP74" s="280"/>
      <c r="AQ74" s="295"/>
      <c r="AR74" s="293"/>
      <c r="AS74" s="293"/>
      <c r="AT74" s="293"/>
      <c r="AU74" s="293"/>
      <c r="AV74" s="293"/>
      <c r="AW74" s="280"/>
      <c r="AX74" s="694"/>
      <c r="AY74" s="694"/>
      <c r="AZ74" s="279"/>
      <c r="BA74" s="280"/>
      <c r="BB74" s="295"/>
      <c r="BC74" s="293"/>
      <c r="BD74" s="293"/>
      <c r="BE74" s="280"/>
      <c r="BF74" s="275" t="s">
        <v>202</v>
      </c>
      <c r="BG74" s="276"/>
      <c r="BH74" s="293"/>
      <c r="BI74" s="294"/>
      <c r="BJ74" s="663"/>
      <c r="BK74" s="664"/>
      <c r="BL74" s="664"/>
      <c r="BM74" s="665"/>
      <c r="BN74" s="666"/>
      <c r="BO74" s="667"/>
      <c r="BP74" s="667"/>
      <c r="BQ74" s="668"/>
      <c r="BR74" s="669"/>
      <c r="BS74" s="670"/>
      <c r="BT74" s="664"/>
      <c r="BU74" s="664"/>
      <c r="BV74" s="664"/>
      <c r="BW74" s="664"/>
      <c r="BX74" s="664"/>
      <c r="BY74" s="670"/>
      <c r="BZ74" s="671"/>
      <c r="CA74" s="672"/>
      <c r="CB74" s="671"/>
      <c r="CC74" s="666"/>
      <c r="CD74" s="666"/>
      <c r="CE74" s="666"/>
      <c r="CF74" s="666"/>
      <c r="CG74" s="666"/>
      <c r="CH74" s="666"/>
      <c r="CI74" s="666"/>
      <c r="CJ74" s="666"/>
      <c r="CK74" s="666"/>
      <c r="CL74" s="666"/>
      <c r="CM74" s="666"/>
      <c r="CN74" s="666"/>
      <c r="CO74" s="666"/>
      <c r="CP74" s="666"/>
      <c r="CQ74" s="672"/>
      <c r="CR74" s="666"/>
      <c r="CS74" s="673"/>
      <c r="CT74" s="673"/>
      <c r="CU74" s="673"/>
      <c r="CV74" s="668"/>
    </row>
    <row r="75" spans="1:100">
      <c r="A75" s="273">
        <v>50</v>
      </c>
      <c r="B75" s="274"/>
      <c r="C75" s="296"/>
      <c r="D75" s="297"/>
      <c r="E75" s="297"/>
      <c r="F75" s="297"/>
      <c r="G75" s="297"/>
      <c r="H75" s="297"/>
      <c r="I75" s="297"/>
      <c r="J75" s="297"/>
      <c r="K75" s="297"/>
      <c r="L75" s="297"/>
      <c r="M75" s="297"/>
      <c r="N75" s="297"/>
      <c r="O75" s="298"/>
      <c r="P75" s="299"/>
      <c r="Q75" s="300"/>
      <c r="R75" s="300"/>
      <c r="S75" s="300"/>
      <c r="T75" s="300"/>
      <c r="U75" s="300"/>
      <c r="V75" s="300"/>
      <c r="W75" s="305"/>
      <c r="X75" s="305"/>
      <c r="Y75" s="305"/>
      <c r="Z75" s="305"/>
      <c r="AA75" s="305"/>
      <c r="AB75" s="305"/>
      <c r="AC75" s="305"/>
      <c r="AD75" s="305"/>
      <c r="AE75" s="306"/>
      <c r="AF75" s="299"/>
      <c r="AG75" s="300"/>
      <c r="AH75" s="300"/>
      <c r="AI75" s="300"/>
      <c r="AJ75" s="300"/>
      <c r="AK75" s="300"/>
      <c r="AL75" s="300"/>
      <c r="AM75" s="300"/>
      <c r="AN75" s="304"/>
      <c r="AO75" s="279"/>
      <c r="AP75" s="280"/>
      <c r="AQ75" s="295"/>
      <c r="AR75" s="293"/>
      <c r="AS75" s="293"/>
      <c r="AT75" s="293"/>
      <c r="AU75" s="293"/>
      <c r="AV75" s="293"/>
      <c r="AW75" s="280"/>
      <c r="AX75" s="694"/>
      <c r="AY75" s="694"/>
      <c r="AZ75" s="279"/>
      <c r="BA75" s="280"/>
      <c r="BB75" s="295"/>
      <c r="BC75" s="293"/>
      <c r="BD75" s="293"/>
      <c r="BE75" s="280"/>
      <c r="BF75" s="275" t="s">
        <v>202</v>
      </c>
      <c r="BG75" s="276"/>
      <c r="BH75" s="293"/>
      <c r="BI75" s="294"/>
      <c r="BJ75" s="663"/>
      <c r="BK75" s="664"/>
      <c r="BL75" s="664"/>
      <c r="BM75" s="665"/>
      <c r="BN75" s="666"/>
      <c r="BO75" s="667"/>
      <c r="BP75" s="667"/>
      <c r="BQ75" s="668"/>
      <c r="BR75" s="669"/>
      <c r="BS75" s="670"/>
      <c r="BT75" s="664"/>
      <c r="BU75" s="664"/>
      <c r="BV75" s="664"/>
      <c r="BW75" s="664"/>
      <c r="BX75" s="664"/>
      <c r="BY75" s="670"/>
      <c r="BZ75" s="671"/>
      <c r="CA75" s="672"/>
      <c r="CB75" s="671"/>
      <c r="CC75" s="666"/>
      <c r="CD75" s="666"/>
      <c r="CE75" s="666"/>
      <c r="CF75" s="666"/>
      <c r="CG75" s="666"/>
      <c r="CH75" s="666"/>
      <c r="CI75" s="666"/>
      <c r="CJ75" s="666"/>
      <c r="CK75" s="666"/>
      <c r="CL75" s="666"/>
      <c r="CM75" s="666"/>
      <c r="CN75" s="666"/>
      <c r="CO75" s="666"/>
      <c r="CP75" s="666"/>
      <c r="CQ75" s="672"/>
      <c r="CR75" s="666"/>
      <c r="CS75" s="673"/>
      <c r="CT75" s="673"/>
      <c r="CU75" s="673"/>
      <c r="CV75" s="668"/>
    </row>
    <row r="76" spans="1:100">
      <c r="A76" s="273">
        <v>51</v>
      </c>
      <c r="B76" s="274"/>
      <c r="C76" s="296"/>
      <c r="D76" s="297"/>
      <c r="E76" s="297"/>
      <c r="F76" s="297"/>
      <c r="G76" s="297"/>
      <c r="H76" s="297"/>
      <c r="I76" s="297"/>
      <c r="J76" s="297"/>
      <c r="K76" s="297"/>
      <c r="L76" s="297"/>
      <c r="M76" s="297"/>
      <c r="N76" s="297"/>
      <c r="O76" s="298"/>
      <c r="P76" s="299"/>
      <c r="Q76" s="300"/>
      <c r="R76" s="300"/>
      <c r="S76" s="300"/>
      <c r="T76" s="300"/>
      <c r="U76" s="300"/>
      <c r="V76" s="300"/>
      <c r="W76" s="305"/>
      <c r="X76" s="305"/>
      <c r="Y76" s="305"/>
      <c r="Z76" s="305"/>
      <c r="AA76" s="305"/>
      <c r="AB76" s="305"/>
      <c r="AC76" s="305"/>
      <c r="AD76" s="305"/>
      <c r="AE76" s="306"/>
      <c r="AF76" s="299"/>
      <c r="AG76" s="300"/>
      <c r="AH76" s="300"/>
      <c r="AI76" s="300"/>
      <c r="AJ76" s="300"/>
      <c r="AK76" s="300"/>
      <c r="AL76" s="300"/>
      <c r="AM76" s="300"/>
      <c r="AN76" s="304"/>
      <c r="AO76" s="279"/>
      <c r="AP76" s="280"/>
      <c r="AQ76" s="295"/>
      <c r="AR76" s="293"/>
      <c r="AS76" s="293"/>
      <c r="AT76" s="293"/>
      <c r="AU76" s="293"/>
      <c r="AV76" s="293"/>
      <c r="AW76" s="280"/>
      <c r="AX76" s="694"/>
      <c r="AY76" s="694"/>
      <c r="AZ76" s="279"/>
      <c r="BA76" s="280"/>
      <c r="BB76" s="295"/>
      <c r="BC76" s="293"/>
      <c r="BD76" s="293"/>
      <c r="BE76" s="280"/>
      <c r="BF76" s="275" t="s">
        <v>202</v>
      </c>
      <c r="BG76" s="276"/>
      <c r="BH76" s="293"/>
      <c r="BI76" s="294"/>
      <c r="BJ76" s="663"/>
      <c r="BK76" s="664"/>
      <c r="BL76" s="664"/>
      <c r="BM76" s="665"/>
      <c r="BN76" s="666"/>
      <c r="BO76" s="667"/>
      <c r="BP76" s="667"/>
      <c r="BQ76" s="668"/>
      <c r="BR76" s="669"/>
      <c r="BS76" s="670"/>
      <c r="BT76" s="664"/>
      <c r="BU76" s="664"/>
      <c r="BV76" s="664"/>
      <c r="BW76" s="664"/>
      <c r="BX76" s="664"/>
      <c r="BY76" s="670"/>
      <c r="BZ76" s="671"/>
      <c r="CA76" s="672"/>
      <c r="CB76" s="671"/>
      <c r="CC76" s="666"/>
      <c r="CD76" s="666"/>
      <c r="CE76" s="666"/>
      <c r="CF76" s="666"/>
      <c r="CG76" s="666"/>
      <c r="CH76" s="666"/>
      <c r="CI76" s="666"/>
      <c r="CJ76" s="666"/>
      <c r="CK76" s="666"/>
      <c r="CL76" s="666"/>
      <c r="CM76" s="666"/>
      <c r="CN76" s="666"/>
      <c r="CO76" s="666"/>
      <c r="CP76" s="666"/>
      <c r="CQ76" s="672"/>
      <c r="CR76" s="666"/>
      <c r="CS76" s="673"/>
      <c r="CT76" s="673"/>
      <c r="CU76" s="673"/>
      <c r="CV76" s="668"/>
    </row>
    <row r="77" spans="1:100">
      <c r="A77" s="273">
        <v>52</v>
      </c>
      <c r="B77" s="274"/>
      <c r="C77" s="296"/>
      <c r="D77" s="297"/>
      <c r="E77" s="297"/>
      <c r="F77" s="297"/>
      <c r="G77" s="297"/>
      <c r="H77" s="297"/>
      <c r="I77" s="297"/>
      <c r="J77" s="297"/>
      <c r="K77" s="297"/>
      <c r="L77" s="297"/>
      <c r="M77" s="297"/>
      <c r="N77" s="297"/>
      <c r="O77" s="298"/>
      <c r="P77" s="299"/>
      <c r="Q77" s="300"/>
      <c r="R77" s="300"/>
      <c r="S77" s="300"/>
      <c r="T77" s="300"/>
      <c r="U77" s="300"/>
      <c r="V77" s="300"/>
      <c r="W77" s="305"/>
      <c r="X77" s="305"/>
      <c r="Y77" s="305"/>
      <c r="Z77" s="305"/>
      <c r="AA77" s="305"/>
      <c r="AB77" s="305"/>
      <c r="AC77" s="305"/>
      <c r="AD77" s="305"/>
      <c r="AE77" s="306"/>
      <c r="AF77" s="299"/>
      <c r="AG77" s="300"/>
      <c r="AH77" s="300"/>
      <c r="AI77" s="300"/>
      <c r="AJ77" s="300"/>
      <c r="AK77" s="300"/>
      <c r="AL77" s="300"/>
      <c r="AM77" s="300"/>
      <c r="AN77" s="304"/>
      <c r="AO77" s="279"/>
      <c r="AP77" s="280"/>
      <c r="AQ77" s="295"/>
      <c r="AR77" s="293"/>
      <c r="AS77" s="293"/>
      <c r="AT77" s="293"/>
      <c r="AU77" s="293"/>
      <c r="AV77" s="293"/>
      <c r="AW77" s="280"/>
      <c r="AX77" s="694"/>
      <c r="AY77" s="694"/>
      <c r="AZ77" s="279"/>
      <c r="BA77" s="280"/>
      <c r="BB77" s="295"/>
      <c r="BC77" s="293"/>
      <c r="BD77" s="293"/>
      <c r="BE77" s="280"/>
      <c r="BF77" s="275" t="s">
        <v>202</v>
      </c>
      <c r="BG77" s="276"/>
      <c r="BH77" s="293"/>
      <c r="BI77" s="294"/>
      <c r="BJ77" s="663"/>
      <c r="BK77" s="664"/>
      <c r="BL77" s="664"/>
      <c r="BM77" s="665"/>
      <c r="BN77" s="666"/>
      <c r="BO77" s="667"/>
      <c r="BP77" s="667"/>
      <c r="BQ77" s="668"/>
      <c r="BR77" s="669"/>
      <c r="BS77" s="670"/>
      <c r="BT77" s="664"/>
      <c r="BU77" s="664"/>
      <c r="BV77" s="664"/>
      <c r="BW77" s="664"/>
      <c r="BX77" s="664"/>
      <c r="BY77" s="670"/>
      <c r="BZ77" s="671"/>
      <c r="CA77" s="672"/>
      <c r="CB77" s="671"/>
      <c r="CC77" s="666"/>
      <c r="CD77" s="666"/>
      <c r="CE77" s="666"/>
      <c r="CF77" s="666"/>
      <c r="CG77" s="666"/>
      <c r="CH77" s="666"/>
      <c r="CI77" s="666"/>
      <c r="CJ77" s="666"/>
      <c r="CK77" s="666"/>
      <c r="CL77" s="666"/>
      <c r="CM77" s="666"/>
      <c r="CN77" s="666"/>
      <c r="CO77" s="666"/>
      <c r="CP77" s="666"/>
      <c r="CQ77" s="672"/>
      <c r="CR77" s="666"/>
      <c r="CS77" s="673"/>
      <c r="CT77" s="673"/>
      <c r="CU77" s="673"/>
      <c r="CV77" s="668"/>
    </row>
    <row r="78" spans="1:100">
      <c r="A78" s="273">
        <v>53</v>
      </c>
      <c r="B78" s="274"/>
      <c r="C78" s="296"/>
      <c r="D78" s="297"/>
      <c r="E78" s="297"/>
      <c r="F78" s="297"/>
      <c r="G78" s="297"/>
      <c r="H78" s="297"/>
      <c r="I78" s="297"/>
      <c r="J78" s="297"/>
      <c r="K78" s="297"/>
      <c r="L78" s="297"/>
      <c r="M78" s="297"/>
      <c r="N78" s="297"/>
      <c r="O78" s="298"/>
      <c r="P78" s="299"/>
      <c r="Q78" s="300"/>
      <c r="R78" s="300"/>
      <c r="S78" s="300"/>
      <c r="T78" s="300"/>
      <c r="U78" s="300"/>
      <c r="V78" s="300"/>
      <c r="W78" s="305"/>
      <c r="X78" s="305"/>
      <c r="Y78" s="305"/>
      <c r="Z78" s="305"/>
      <c r="AA78" s="305"/>
      <c r="AB78" s="305"/>
      <c r="AC78" s="305"/>
      <c r="AD78" s="305"/>
      <c r="AE78" s="306"/>
      <c r="AF78" s="299"/>
      <c r="AG78" s="300"/>
      <c r="AH78" s="300"/>
      <c r="AI78" s="300"/>
      <c r="AJ78" s="300"/>
      <c r="AK78" s="300"/>
      <c r="AL78" s="300"/>
      <c r="AM78" s="300"/>
      <c r="AN78" s="304"/>
      <c r="AO78" s="279"/>
      <c r="AP78" s="280"/>
      <c r="AQ78" s="295"/>
      <c r="AR78" s="293"/>
      <c r="AS78" s="293"/>
      <c r="AT78" s="293"/>
      <c r="AU78" s="293"/>
      <c r="AV78" s="293"/>
      <c r="AW78" s="280"/>
      <c r="AX78" s="694"/>
      <c r="AY78" s="694"/>
      <c r="AZ78" s="279"/>
      <c r="BA78" s="280"/>
      <c r="BB78" s="295"/>
      <c r="BC78" s="293"/>
      <c r="BD78" s="293"/>
      <c r="BE78" s="280"/>
      <c r="BF78" s="275" t="s">
        <v>202</v>
      </c>
      <c r="BG78" s="276"/>
      <c r="BH78" s="293"/>
      <c r="BI78" s="294"/>
      <c r="BJ78" s="663"/>
      <c r="BK78" s="664"/>
      <c r="BL78" s="664"/>
      <c r="BM78" s="665"/>
      <c r="BN78" s="666"/>
      <c r="BO78" s="667"/>
      <c r="BP78" s="667"/>
      <c r="BQ78" s="668"/>
      <c r="BR78" s="669"/>
      <c r="BS78" s="670"/>
      <c r="BT78" s="664"/>
      <c r="BU78" s="664"/>
      <c r="BV78" s="664"/>
      <c r="BW78" s="664"/>
      <c r="BX78" s="664"/>
      <c r="BY78" s="670"/>
      <c r="BZ78" s="671"/>
      <c r="CA78" s="672"/>
      <c r="CB78" s="671"/>
      <c r="CC78" s="666"/>
      <c r="CD78" s="666"/>
      <c r="CE78" s="666"/>
      <c r="CF78" s="666"/>
      <c r="CG78" s="666"/>
      <c r="CH78" s="666"/>
      <c r="CI78" s="666"/>
      <c r="CJ78" s="666"/>
      <c r="CK78" s="666"/>
      <c r="CL78" s="666"/>
      <c r="CM78" s="666"/>
      <c r="CN78" s="666"/>
      <c r="CO78" s="666"/>
      <c r="CP78" s="666"/>
      <c r="CQ78" s="672"/>
      <c r="CR78" s="666"/>
      <c r="CS78" s="673"/>
      <c r="CT78" s="673"/>
      <c r="CU78" s="673"/>
      <c r="CV78" s="668"/>
    </row>
    <row r="79" spans="1:100">
      <c r="A79" s="273">
        <v>54</v>
      </c>
      <c r="B79" s="274"/>
      <c r="C79" s="296"/>
      <c r="D79" s="297"/>
      <c r="E79" s="297"/>
      <c r="F79" s="297"/>
      <c r="G79" s="297"/>
      <c r="H79" s="297"/>
      <c r="I79" s="297"/>
      <c r="J79" s="297"/>
      <c r="K79" s="297"/>
      <c r="L79" s="297"/>
      <c r="M79" s="297"/>
      <c r="N79" s="297"/>
      <c r="O79" s="298"/>
      <c r="P79" s="299"/>
      <c r="Q79" s="300"/>
      <c r="R79" s="300"/>
      <c r="S79" s="300"/>
      <c r="T79" s="300"/>
      <c r="U79" s="300"/>
      <c r="V79" s="300"/>
      <c r="W79" s="305"/>
      <c r="X79" s="305"/>
      <c r="Y79" s="305"/>
      <c r="Z79" s="305"/>
      <c r="AA79" s="305"/>
      <c r="AB79" s="305"/>
      <c r="AC79" s="305"/>
      <c r="AD79" s="305"/>
      <c r="AE79" s="306"/>
      <c r="AF79" s="299"/>
      <c r="AG79" s="300"/>
      <c r="AH79" s="300"/>
      <c r="AI79" s="300"/>
      <c r="AJ79" s="300"/>
      <c r="AK79" s="300"/>
      <c r="AL79" s="300"/>
      <c r="AM79" s="300"/>
      <c r="AN79" s="304"/>
      <c r="AO79" s="279"/>
      <c r="AP79" s="280"/>
      <c r="AQ79" s="295"/>
      <c r="AR79" s="293"/>
      <c r="AS79" s="293"/>
      <c r="AT79" s="293"/>
      <c r="AU79" s="293"/>
      <c r="AV79" s="293"/>
      <c r="AW79" s="280"/>
      <c r="AX79" s="694"/>
      <c r="AY79" s="694"/>
      <c r="AZ79" s="279"/>
      <c r="BA79" s="280"/>
      <c r="BB79" s="295"/>
      <c r="BC79" s="293"/>
      <c r="BD79" s="293"/>
      <c r="BE79" s="280"/>
      <c r="BF79" s="275" t="s">
        <v>202</v>
      </c>
      <c r="BG79" s="276"/>
      <c r="BH79" s="293"/>
      <c r="BI79" s="294"/>
      <c r="BJ79" s="663"/>
      <c r="BK79" s="664"/>
      <c r="BL79" s="664"/>
      <c r="BM79" s="665"/>
      <c r="BN79" s="666"/>
      <c r="BO79" s="667"/>
      <c r="BP79" s="667"/>
      <c r="BQ79" s="668"/>
      <c r="BR79" s="669"/>
      <c r="BS79" s="670"/>
      <c r="BT79" s="664"/>
      <c r="BU79" s="664"/>
      <c r="BV79" s="664"/>
      <c r="BW79" s="664"/>
      <c r="BX79" s="664"/>
      <c r="BY79" s="670"/>
      <c r="BZ79" s="671"/>
      <c r="CA79" s="672"/>
      <c r="CB79" s="671"/>
      <c r="CC79" s="666"/>
      <c r="CD79" s="666"/>
      <c r="CE79" s="666"/>
      <c r="CF79" s="666"/>
      <c r="CG79" s="666"/>
      <c r="CH79" s="666"/>
      <c r="CI79" s="666"/>
      <c r="CJ79" s="666"/>
      <c r="CK79" s="666"/>
      <c r="CL79" s="666"/>
      <c r="CM79" s="666"/>
      <c r="CN79" s="666"/>
      <c r="CO79" s="666"/>
      <c r="CP79" s="666"/>
      <c r="CQ79" s="672"/>
      <c r="CR79" s="666"/>
      <c r="CS79" s="673"/>
      <c r="CT79" s="673"/>
      <c r="CU79" s="673"/>
      <c r="CV79" s="668"/>
    </row>
    <row r="80" spans="1:100">
      <c r="A80" s="273">
        <v>55</v>
      </c>
      <c r="B80" s="274"/>
      <c r="C80" s="296"/>
      <c r="D80" s="297"/>
      <c r="E80" s="297"/>
      <c r="F80" s="297"/>
      <c r="G80" s="297"/>
      <c r="H80" s="297"/>
      <c r="I80" s="297"/>
      <c r="J80" s="297"/>
      <c r="K80" s="297"/>
      <c r="L80" s="297"/>
      <c r="M80" s="297"/>
      <c r="N80" s="297"/>
      <c r="O80" s="298"/>
      <c r="P80" s="299"/>
      <c r="Q80" s="300"/>
      <c r="R80" s="300"/>
      <c r="S80" s="300"/>
      <c r="T80" s="300"/>
      <c r="U80" s="300"/>
      <c r="V80" s="300"/>
      <c r="W80" s="305"/>
      <c r="X80" s="305"/>
      <c r="Y80" s="305"/>
      <c r="Z80" s="305"/>
      <c r="AA80" s="305"/>
      <c r="AB80" s="305"/>
      <c r="AC80" s="305"/>
      <c r="AD80" s="305"/>
      <c r="AE80" s="306"/>
      <c r="AF80" s="299"/>
      <c r="AG80" s="300"/>
      <c r="AH80" s="300"/>
      <c r="AI80" s="300"/>
      <c r="AJ80" s="300"/>
      <c r="AK80" s="300"/>
      <c r="AL80" s="300"/>
      <c r="AM80" s="300"/>
      <c r="AN80" s="304"/>
      <c r="AO80" s="279"/>
      <c r="AP80" s="280"/>
      <c r="AQ80" s="295"/>
      <c r="AR80" s="293"/>
      <c r="AS80" s="293"/>
      <c r="AT80" s="293"/>
      <c r="AU80" s="293"/>
      <c r="AV80" s="293"/>
      <c r="AW80" s="280"/>
      <c r="AX80" s="694"/>
      <c r="AY80" s="694"/>
      <c r="AZ80" s="279"/>
      <c r="BA80" s="280"/>
      <c r="BB80" s="295"/>
      <c r="BC80" s="293"/>
      <c r="BD80" s="293"/>
      <c r="BE80" s="280"/>
      <c r="BF80" s="275" t="s">
        <v>202</v>
      </c>
      <c r="BG80" s="276"/>
      <c r="BH80" s="293"/>
      <c r="BI80" s="294"/>
      <c r="BJ80" s="663"/>
      <c r="BK80" s="664"/>
      <c r="BL80" s="664"/>
      <c r="BM80" s="665"/>
      <c r="BN80" s="666"/>
      <c r="BO80" s="667"/>
      <c r="BP80" s="667"/>
      <c r="BQ80" s="668"/>
      <c r="BR80" s="669"/>
      <c r="BS80" s="670"/>
      <c r="BT80" s="664"/>
      <c r="BU80" s="664"/>
      <c r="BV80" s="664"/>
      <c r="BW80" s="664"/>
      <c r="BX80" s="664"/>
      <c r="BY80" s="670"/>
      <c r="BZ80" s="671"/>
      <c r="CA80" s="672"/>
      <c r="CB80" s="671"/>
      <c r="CC80" s="666"/>
      <c r="CD80" s="666"/>
      <c r="CE80" s="666"/>
      <c r="CF80" s="666"/>
      <c r="CG80" s="666"/>
      <c r="CH80" s="666"/>
      <c r="CI80" s="666"/>
      <c r="CJ80" s="666"/>
      <c r="CK80" s="666"/>
      <c r="CL80" s="666"/>
      <c r="CM80" s="666"/>
      <c r="CN80" s="666"/>
      <c r="CO80" s="666"/>
      <c r="CP80" s="666"/>
      <c r="CQ80" s="672"/>
      <c r="CR80" s="666"/>
      <c r="CS80" s="673"/>
      <c r="CT80" s="673"/>
      <c r="CU80" s="673"/>
      <c r="CV80" s="668"/>
    </row>
    <row r="81" spans="1:100">
      <c r="A81" s="273">
        <v>56</v>
      </c>
      <c r="B81" s="274"/>
      <c r="C81" s="296"/>
      <c r="D81" s="297"/>
      <c r="E81" s="297"/>
      <c r="F81" s="297"/>
      <c r="G81" s="297"/>
      <c r="H81" s="297"/>
      <c r="I81" s="297"/>
      <c r="J81" s="297"/>
      <c r="K81" s="297"/>
      <c r="L81" s="297"/>
      <c r="M81" s="297"/>
      <c r="N81" s="297"/>
      <c r="O81" s="298"/>
      <c r="P81" s="299"/>
      <c r="Q81" s="300"/>
      <c r="R81" s="300"/>
      <c r="S81" s="300"/>
      <c r="T81" s="300"/>
      <c r="U81" s="300"/>
      <c r="V81" s="300"/>
      <c r="W81" s="305"/>
      <c r="X81" s="305"/>
      <c r="Y81" s="305"/>
      <c r="Z81" s="305"/>
      <c r="AA81" s="305"/>
      <c r="AB81" s="305"/>
      <c r="AC81" s="305"/>
      <c r="AD81" s="305"/>
      <c r="AE81" s="306"/>
      <c r="AF81" s="299"/>
      <c r="AG81" s="300"/>
      <c r="AH81" s="300"/>
      <c r="AI81" s="300"/>
      <c r="AJ81" s="300"/>
      <c r="AK81" s="300"/>
      <c r="AL81" s="300"/>
      <c r="AM81" s="300"/>
      <c r="AN81" s="304"/>
      <c r="AO81" s="279"/>
      <c r="AP81" s="280"/>
      <c r="AQ81" s="295"/>
      <c r="AR81" s="293"/>
      <c r="AS81" s="293"/>
      <c r="AT81" s="293"/>
      <c r="AU81" s="293"/>
      <c r="AV81" s="293"/>
      <c r="AW81" s="280"/>
      <c r="AX81" s="694"/>
      <c r="AY81" s="694"/>
      <c r="AZ81" s="279"/>
      <c r="BA81" s="280"/>
      <c r="BB81" s="295"/>
      <c r="BC81" s="293"/>
      <c r="BD81" s="293"/>
      <c r="BE81" s="280"/>
      <c r="BF81" s="275" t="s">
        <v>202</v>
      </c>
      <c r="BG81" s="276"/>
      <c r="BH81" s="293"/>
      <c r="BI81" s="294"/>
      <c r="BJ81" s="663"/>
      <c r="BK81" s="664"/>
      <c r="BL81" s="664"/>
      <c r="BM81" s="665"/>
      <c r="BN81" s="666"/>
      <c r="BO81" s="667"/>
      <c r="BP81" s="667"/>
      <c r="BQ81" s="668"/>
      <c r="BR81" s="669"/>
      <c r="BS81" s="670"/>
      <c r="BT81" s="664"/>
      <c r="BU81" s="664"/>
      <c r="BV81" s="664"/>
      <c r="BW81" s="664"/>
      <c r="BX81" s="664"/>
      <c r="BY81" s="670"/>
      <c r="BZ81" s="671"/>
      <c r="CA81" s="672"/>
      <c r="CB81" s="671"/>
      <c r="CC81" s="666"/>
      <c r="CD81" s="666"/>
      <c r="CE81" s="666"/>
      <c r="CF81" s="666"/>
      <c r="CG81" s="666"/>
      <c r="CH81" s="666"/>
      <c r="CI81" s="666"/>
      <c r="CJ81" s="666"/>
      <c r="CK81" s="666"/>
      <c r="CL81" s="666"/>
      <c r="CM81" s="666"/>
      <c r="CN81" s="666"/>
      <c r="CO81" s="666"/>
      <c r="CP81" s="666"/>
      <c r="CQ81" s="672"/>
      <c r="CR81" s="666"/>
      <c r="CS81" s="673"/>
      <c r="CT81" s="673"/>
      <c r="CU81" s="673"/>
      <c r="CV81" s="668"/>
    </row>
    <row r="82" spans="1:100">
      <c r="A82" s="273">
        <v>57</v>
      </c>
      <c r="B82" s="274"/>
      <c r="C82" s="296"/>
      <c r="D82" s="297"/>
      <c r="E82" s="297"/>
      <c r="F82" s="297"/>
      <c r="G82" s="297"/>
      <c r="H82" s="297"/>
      <c r="I82" s="297"/>
      <c r="J82" s="297"/>
      <c r="K82" s="297"/>
      <c r="L82" s="297"/>
      <c r="M82" s="297"/>
      <c r="N82" s="297"/>
      <c r="O82" s="298"/>
      <c r="P82" s="299"/>
      <c r="Q82" s="300"/>
      <c r="R82" s="300"/>
      <c r="S82" s="300"/>
      <c r="T82" s="300"/>
      <c r="U82" s="300"/>
      <c r="V82" s="300"/>
      <c r="W82" s="305"/>
      <c r="X82" s="305"/>
      <c r="Y82" s="305"/>
      <c r="Z82" s="305"/>
      <c r="AA82" s="305"/>
      <c r="AB82" s="305"/>
      <c r="AC82" s="305"/>
      <c r="AD82" s="305"/>
      <c r="AE82" s="306"/>
      <c r="AF82" s="299"/>
      <c r="AG82" s="300"/>
      <c r="AH82" s="300"/>
      <c r="AI82" s="300"/>
      <c r="AJ82" s="300"/>
      <c r="AK82" s="300"/>
      <c r="AL82" s="300"/>
      <c r="AM82" s="300"/>
      <c r="AN82" s="304"/>
      <c r="AO82" s="279"/>
      <c r="AP82" s="280"/>
      <c r="AQ82" s="295"/>
      <c r="AR82" s="293"/>
      <c r="AS82" s="293"/>
      <c r="AT82" s="293"/>
      <c r="AU82" s="293"/>
      <c r="AV82" s="293"/>
      <c r="AW82" s="280"/>
      <c r="AX82" s="694"/>
      <c r="AY82" s="694"/>
      <c r="AZ82" s="279"/>
      <c r="BA82" s="280"/>
      <c r="BB82" s="295"/>
      <c r="BC82" s="293"/>
      <c r="BD82" s="293"/>
      <c r="BE82" s="280"/>
      <c r="BF82" s="275" t="s">
        <v>202</v>
      </c>
      <c r="BG82" s="276"/>
      <c r="BH82" s="293"/>
      <c r="BI82" s="294"/>
      <c r="BJ82" s="663"/>
      <c r="BK82" s="664"/>
      <c r="BL82" s="664"/>
      <c r="BM82" s="665"/>
      <c r="BN82" s="666"/>
      <c r="BO82" s="667"/>
      <c r="BP82" s="667"/>
      <c r="BQ82" s="668"/>
      <c r="BR82" s="669"/>
      <c r="BS82" s="670"/>
      <c r="BT82" s="664"/>
      <c r="BU82" s="664"/>
      <c r="BV82" s="664"/>
      <c r="BW82" s="664"/>
      <c r="BX82" s="664"/>
      <c r="BY82" s="670"/>
      <c r="BZ82" s="671"/>
      <c r="CA82" s="672"/>
      <c r="CB82" s="671"/>
      <c r="CC82" s="666"/>
      <c r="CD82" s="666"/>
      <c r="CE82" s="666"/>
      <c r="CF82" s="666"/>
      <c r="CG82" s="666"/>
      <c r="CH82" s="666"/>
      <c r="CI82" s="666"/>
      <c r="CJ82" s="666"/>
      <c r="CK82" s="666"/>
      <c r="CL82" s="666"/>
      <c r="CM82" s="666"/>
      <c r="CN82" s="666"/>
      <c r="CO82" s="666"/>
      <c r="CP82" s="666"/>
      <c r="CQ82" s="672"/>
      <c r="CR82" s="666"/>
      <c r="CS82" s="673"/>
      <c r="CT82" s="673"/>
      <c r="CU82" s="673"/>
      <c r="CV82" s="668"/>
    </row>
    <row r="83" spans="1:100">
      <c r="A83" s="273">
        <v>58</v>
      </c>
      <c r="B83" s="274"/>
      <c r="C83" s="296"/>
      <c r="D83" s="297"/>
      <c r="E83" s="297"/>
      <c r="F83" s="297"/>
      <c r="G83" s="297"/>
      <c r="H83" s="297"/>
      <c r="I83" s="297"/>
      <c r="J83" s="297"/>
      <c r="K83" s="297"/>
      <c r="L83" s="297"/>
      <c r="M83" s="297"/>
      <c r="N83" s="297"/>
      <c r="O83" s="298"/>
      <c r="P83" s="299"/>
      <c r="Q83" s="300"/>
      <c r="R83" s="300"/>
      <c r="S83" s="300"/>
      <c r="T83" s="300"/>
      <c r="U83" s="300"/>
      <c r="V83" s="300"/>
      <c r="W83" s="305"/>
      <c r="X83" s="305"/>
      <c r="Y83" s="305"/>
      <c r="Z83" s="305"/>
      <c r="AA83" s="305"/>
      <c r="AB83" s="305"/>
      <c r="AC83" s="305"/>
      <c r="AD83" s="305"/>
      <c r="AE83" s="306"/>
      <c r="AF83" s="299"/>
      <c r="AG83" s="300"/>
      <c r="AH83" s="300"/>
      <c r="AI83" s="300"/>
      <c r="AJ83" s="300"/>
      <c r="AK83" s="300"/>
      <c r="AL83" s="300"/>
      <c r="AM83" s="300"/>
      <c r="AN83" s="304"/>
      <c r="AO83" s="279"/>
      <c r="AP83" s="280"/>
      <c r="AQ83" s="295"/>
      <c r="AR83" s="293"/>
      <c r="AS83" s="293"/>
      <c r="AT83" s="293"/>
      <c r="AU83" s="293"/>
      <c r="AV83" s="293"/>
      <c r="AW83" s="280"/>
      <c r="AX83" s="694"/>
      <c r="AY83" s="694"/>
      <c r="AZ83" s="279"/>
      <c r="BA83" s="280"/>
      <c r="BB83" s="295"/>
      <c r="BC83" s="293"/>
      <c r="BD83" s="293"/>
      <c r="BE83" s="280"/>
      <c r="BF83" s="275" t="s">
        <v>202</v>
      </c>
      <c r="BG83" s="276"/>
      <c r="BH83" s="293"/>
      <c r="BI83" s="294"/>
      <c r="BJ83" s="663"/>
      <c r="BK83" s="664"/>
      <c r="BL83" s="664"/>
      <c r="BM83" s="665"/>
      <c r="BN83" s="666"/>
      <c r="BO83" s="667"/>
      <c r="BP83" s="667"/>
      <c r="BQ83" s="668"/>
      <c r="BR83" s="669"/>
      <c r="BS83" s="670"/>
      <c r="BT83" s="664"/>
      <c r="BU83" s="664"/>
      <c r="BV83" s="664"/>
      <c r="BW83" s="664"/>
      <c r="BX83" s="664"/>
      <c r="BY83" s="670"/>
      <c r="BZ83" s="671"/>
      <c r="CA83" s="672"/>
      <c r="CB83" s="671"/>
      <c r="CC83" s="666"/>
      <c r="CD83" s="666"/>
      <c r="CE83" s="666"/>
      <c r="CF83" s="666"/>
      <c r="CG83" s="666"/>
      <c r="CH83" s="666"/>
      <c r="CI83" s="666"/>
      <c r="CJ83" s="666"/>
      <c r="CK83" s="666"/>
      <c r="CL83" s="666"/>
      <c r="CM83" s="666"/>
      <c r="CN83" s="666"/>
      <c r="CO83" s="666"/>
      <c r="CP83" s="666"/>
      <c r="CQ83" s="672"/>
      <c r="CR83" s="666"/>
      <c r="CS83" s="673"/>
      <c r="CT83" s="673"/>
      <c r="CU83" s="673"/>
      <c r="CV83" s="668"/>
    </row>
    <row r="84" spans="1:100">
      <c r="A84" s="273">
        <v>59</v>
      </c>
      <c r="B84" s="274"/>
      <c r="C84" s="296"/>
      <c r="D84" s="297"/>
      <c r="E84" s="297"/>
      <c r="F84" s="297"/>
      <c r="G84" s="297"/>
      <c r="H84" s="297"/>
      <c r="I84" s="297"/>
      <c r="J84" s="297"/>
      <c r="K84" s="297"/>
      <c r="L84" s="297"/>
      <c r="M84" s="297"/>
      <c r="N84" s="297"/>
      <c r="O84" s="298"/>
      <c r="P84" s="299"/>
      <c r="Q84" s="300"/>
      <c r="R84" s="300"/>
      <c r="S84" s="300"/>
      <c r="T84" s="300"/>
      <c r="U84" s="300"/>
      <c r="V84" s="300"/>
      <c r="W84" s="305"/>
      <c r="X84" s="305"/>
      <c r="Y84" s="305"/>
      <c r="Z84" s="305"/>
      <c r="AA84" s="305"/>
      <c r="AB84" s="305"/>
      <c r="AC84" s="305"/>
      <c r="AD84" s="305"/>
      <c r="AE84" s="306"/>
      <c r="AF84" s="299"/>
      <c r="AG84" s="300"/>
      <c r="AH84" s="300"/>
      <c r="AI84" s="300"/>
      <c r="AJ84" s="300"/>
      <c r="AK84" s="300"/>
      <c r="AL84" s="300"/>
      <c r="AM84" s="300"/>
      <c r="AN84" s="304"/>
      <c r="AO84" s="279"/>
      <c r="AP84" s="280"/>
      <c r="AQ84" s="295"/>
      <c r="AR84" s="293"/>
      <c r="AS84" s="293"/>
      <c r="AT84" s="293"/>
      <c r="AU84" s="293"/>
      <c r="AV84" s="293"/>
      <c r="AW84" s="280"/>
      <c r="AX84" s="694"/>
      <c r="AY84" s="694"/>
      <c r="AZ84" s="279"/>
      <c r="BA84" s="280"/>
      <c r="BB84" s="295"/>
      <c r="BC84" s="293"/>
      <c r="BD84" s="293"/>
      <c r="BE84" s="280"/>
      <c r="BF84" s="275" t="s">
        <v>202</v>
      </c>
      <c r="BG84" s="276"/>
      <c r="BH84" s="293"/>
      <c r="BI84" s="294"/>
      <c r="BJ84" s="663"/>
      <c r="BK84" s="664"/>
      <c r="BL84" s="664"/>
      <c r="BM84" s="665"/>
      <c r="BN84" s="666"/>
      <c r="BO84" s="667"/>
      <c r="BP84" s="667"/>
      <c r="BQ84" s="668"/>
      <c r="BR84" s="669"/>
      <c r="BS84" s="670"/>
      <c r="BT84" s="664"/>
      <c r="BU84" s="664"/>
      <c r="BV84" s="664"/>
      <c r="BW84" s="664"/>
      <c r="BX84" s="664"/>
      <c r="BY84" s="670"/>
      <c r="BZ84" s="671"/>
      <c r="CA84" s="672"/>
      <c r="CB84" s="671"/>
      <c r="CC84" s="666"/>
      <c r="CD84" s="666"/>
      <c r="CE84" s="666"/>
      <c r="CF84" s="666"/>
      <c r="CG84" s="666"/>
      <c r="CH84" s="666"/>
      <c r="CI84" s="666"/>
      <c r="CJ84" s="666"/>
      <c r="CK84" s="666"/>
      <c r="CL84" s="666"/>
      <c r="CM84" s="666"/>
      <c r="CN84" s="666"/>
      <c r="CO84" s="666"/>
      <c r="CP84" s="666"/>
      <c r="CQ84" s="672"/>
      <c r="CR84" s="666"/>
      <c r="CS84" s="673"/>
      <c r="CT84" s="673"/>
      <c r="CU84" s="673"/>
      <c r="CV84" s="668"/>
    </row>
    <row r="85" spans="1:100">
      <c r="A85" s="273">
        <v>60</v>
      </c>
      <c r="B85" s="274"/>
      <c r="C85" s="296"/>
      <c r="D85" s="297"/>
      <c r="E85" s="297"/>
      <c r="F85" s="297"/>
      <c r="G85" s="297"/>
      <c r="H85" s="297"/>
      <c r="I85" s="297"/>
      <c r="J85" s="297"/>
      <c r="K85" s="297"/>
      <c r="L85" s="297"/>
      <c r="M85" s="297"/>
      <c r="N85" s="297"/>
      <c r="O85" s="298"/>
      <c r="P85" s="299"/>
      <c r="Q85" s="300"/>
      <c r="R85" s="300"/>
      <c r="S85" s="300"/>
      <c r="T85" s="300"/>
      <c r="U85" s="300"/>
      <c r="V85" s="300"/>
      <c r="W85" s="305"/>
      <c r="X85" s="305"/>
      <c r="Y85" s="305"/>
      <c r="Z85" s="305"/>
      <c r="AA85" s="305"/>
      <c r="AB85" s="305"/>
      <c r="AC85" s="305"/>
      <c r="AD85" s="305"/>
      <c r="AE85" s="306"/>
      <c r="AF85" s="299"/>
      <c r="AG85" s="300"/>
      <c r="AH85" s="300"/>
      <c r="AI85" s="300"/>
      <c r="AJ85" s="300"/>
      <c r="AK85" s="300"/>
      <c r="AL85" s="300"/>
      <c r="AM85" s="300"/>
      <c r="AN85" s="304"/>
      <c r="AO85" s="279"/>
      <c r="AP85" s="280"/>
      <c r="AQ85" s="295"/>
      <c r="AR85" s="293"/>
      <c r="AS85" s="293"/>
      <c r="AT85" s="293"/>
      <c r="AU85" s="293"/>
      <c r="AV85" s="293"/>
      <c r="AW85" s="280"/>
      <c r="AX85" s="694"/>
      <c r="AY85" s="694"/>
      <c r="AZ85" s="279"/>
      <c r="BA85" s="280"/>
      <c r="BB85" s="295"/>
      <c r="BC85" s="293"/>
      <c r="BD85" s="293"/>
      <c r="BE85" s="280"/>
      <c r="BF85" s="275" t="s">
        <v>202</v>
      </c>
      <c r="BG85" s="276"/>
      <c r="BH85" s="293"/>
      <c r="BI85" s="294"/>
      <c r="BJ85" s="663"/>
      <c r="BK85" s="664"/>
      <c r="BL85" s="664"/>
      <c r="BM85" s="665"/>
      <c r="BN85" s="666"/>
      <c r="BO85" s="667"/>
      <c r="BP85" s="667"/>
      <c r="BQ85" s="668"/>
      <c r="BR85" s="669"/>
      <c r="BS85" s="670"/>
      <c r="BT85" s="664"/>
      <c r="BU85" s="664"/>
      <c r="BV85" s="664"/>
      <c r="BW85" s="664"/>
      <c r="BX85" s="664"/>
      <c r="BY85" s="670"/>
      <c r="BZ85" s="671"/>
      <c r="CA85" s="672"/>
      <c r="CB85" s="671"/>
      <c r="CC85" s="666"/>
      <c r="CD85" s="666"/>
      <c r="CE85" s="666"/>
      <c r="CF85" s="666"/>
      <c r="CG85" s="666"/>
      <c r="CH85" s="666"/>
      <c r="CI85" s="666"/>
      <c r="CJ85" s="666"/>
      <c r="CK85" s="666"/>
      <c r="CL85" s="666"/>
      <c r="CM85" s="666"/>
      <c r="CN85" s="666"/>
      <c r="CO85" s="666"/>
      <c r="CP85" s="666"/>
      <c r="CQ85" s="672"/>
      <c r="CR85" s="666"/>
      <c r="CS85" s="673"/>
      <c r="CT85" s="673"/>
      <c r="CU85" s="673"/>
      <c r="CV85" s="668"/>
    </row>
    <row r="86" spans="1:100">
      <c r="A86" s="273">
        <v>61</v>
      </c>
      <c r="B86" s="274"/>
      <c r="C86" s="296"/>
      <c r="D86" s="297"/>
      <c r="E86" s="297"/>
      <c r="F86" s="297"/>
      <c r="G86" s="297"/>
      <c r="H86" s="297"/>
      <c r="I86" s="297"/>
      <c r="J86" s="297"/>
      <c r="K86" s="297"/>
      <c r="L86" s="297"/>
      <c r="M86" s="297"/>
      <c r="N86" s="297"/>
      <c r="O86" s="298"/>
      <c r="P86" s="299"/>
      <c r="Q86" s="300"/>
      <c r="R86" s="300"/>
      <c r="S86" s="300"/>
      <c r="T86" s="300"/>
      <c r="U86" s="300"/>
      <c r="V86" s="300"/>
      <c r="W86" s="305"/>
      <c r="X86" s="305"/>
      <c r="Y86" s="305"/>
      <c r="Z86" s="305"/>
      <c r="AA86" s="305"/>
      <c r="AB86" s="305"/>
      <c r="AC86" s="305"/>
      <c r="AD86" s="305"/>
      <c r="AE86" s="306"/>
      <c r="AF86" s="299"/>
      <c r="AG86" s="300"/>
      <c r="AH86" s="300"/>
      <c r="AI86" s="300"/>
      <c r="AJ86" s="300"/>
      <c r="AK86" s="300"/>
      <c r="AL86" s="300"/>
      <c r="AM86" s="300"/>
      <c r="AN86" s="304"/>
      <c r="AO86" s="279"/>
      <c r="AP86" s="280"/>
      <c r="AQ86" s="295"/>
      <c r="AR86" s="293"/>
      <c r="AS86" s="293"/>
      <c r="AT86" s="293"/>
      <c r="AU86" s="293"/>
      <c r="AV86" s="293"/>
      <c r="AW86" s="280"/>
      <c r="AX86" s="694"/>
      <c r="AY86" s="694"/>
      <c r="AZ86" s="279"/>
      <c r="BA86" s="280"/>
      <c r="BB86" s="295"/>
      <c r="BC86" s="293"/>
      <c r="BD86" s="293"/>
      <c r="BE86" s="280"/>
      <c r="BF86" s="275" t="s">
        <v>202</v>
      </c>
      <c r="BG86" s="276"/>
      <c r="BH86" s="293"/>
      <c r="BI86" s="294"/>
      <c r="BJ86" s="663"/>
      <c r="BK86" s="664"/>
      <c r="BL86" s="664"/>
      <c r="BM86" s="665"/>
      <c r="BN86" s="666"/>
      <c r="BO86" s="667"/>
      <c r="BP86" s="667"/>
      <c r="BQ86" s="668"/>
      <c r="BR86" s="669"/>
      <c r="BS86" s="670"/>
      <c r="BT86" s="664"/>
      <c r="BU86" s="664"/>
      <c r="BV86" s="664"/>
      <c r="BW86" s="664"/>
      <c r="BX86" s="664"/>
      <c r="BY86" s="670"/>
      <c r="BZ86" s="671"/>
      <c r="CA86" s="672"/>
      <c r="CB86" s="671"/>
      <c r="CC86" s="666"/>
      <c r="CD86" s="666"/>
      <c r="CE86" s="666"/>
      <c r="CF86" s="666"/>
      <c r="CG86" s="666"/>
      <c r="CH86" s="666"/>
      <c r="CI86" s="666"/>
      <c r="CJ86" s="666"/>
      <c r="CK86" s="666"/>
      <c r="CL86" s="666"/>
      <c r="CM86" s="666"/>
      <c r="CN86" s="666"/>
      <c r="CO86" s="666"/>
      <c r="CP86" s="666"/>
      <c r="CQ86" s="672"/>
      <c r="CR86" s="666"/>
      <c r="CS86" s="673"/>
      <c r="CT86" s="673"/>
      <c r="CU86" s="673"/>
      <c r="CV86" s="668"/>
    </row>
    <row r="87" spans="1:100">
      <c r="A87" s="273">
        <v>62</v>
      </c>
      <c r="B87" s="274"/>
      <c r="C87" s="296"/>
      <c r="D87" s="297"/>
      <c r="E87" s="297"/>
      <c r="F87" s="297"/>
      <c r="G87" s="297"/>
      <c r="H87" s="297"/>
      <c r="I87" s="297"/>
      <c r="J87" s="297"/>
      <c r="K87" s="297"/>
      <c r="L87" s="297"/>
      <c r="M87" s="297"/>
      <c r="N87" s="297"/>
      <c r="O87" s="298"/>
      <c r="P87" s="299"/>
      <c r="Q87" s="300"/>
      <c r="R87" s="300"/>
      <c r="S87" s="300"/>
      <c r="T87" s="300"/>
      <c r="U87" s="300"/>
      <c r="V87" s="300"/>
      <c r="W87" s="305"/>
      <c r="X87" s="305"/>
      <c r="Y87" s="305"/>
      <c r="Z87" s="305"/>
      <c r="AA87" s="305"/>
      <c r="AB87" s="305"/>
      <c r="AC87" s="305"/>
      <c r="AD87" s="305"/>
      <c r="AE87" s="306"/>
      <c r="AF87" s="299"/>
      <c r="AG87" s="300"/>
      <c r="AH87" s="300"/>
      <c r="AI87" s="300"/>
      <c r="AJ87" s="300"/>
      <c r="AK87" s="300"/>
      <c r="AL87" s="300"/>
      <c r="AM87" s="300"/>
      <c r="AN87" s="304"/>
      <c r="AO87" s="279"/>
      <c r="AP87" s="280"/>
      <c r="AQ87" s="295"/>
      <c r="AR87" s="293"/>
      <c r="AS87" s="293"/>
      <c r="AT87" s="293"/>
      <c r="AU87" s="293"/>
      <c r="AV87" s="293"/>
      <c r="AW87" s="280"/>
      <c r="AX87" s="694"/>
      <c r="AY87" s="694"/>
      <c r="AZ87" s="279"/>
      <c r="BA87" s="280"/>
      <c r="BB87" s="295"/>
      <c r="BC87" s="293"/>
      <c r="BD87" s="293"/>
      <c r="BE87" s="280"/>
      <c r="BF87" s="275" t="s">
        <v>202</v>
      </c>
      <c r="BG87" s="276"/>
      <c r="BH87" s="293"/>
      <c r="BI87" s="294"/>
      <c r="BJ87" s="663"/>
      <c r="BK87" s="664"/>
      <c r="BL87" s="664"/>
      <c r="BM87" s="665"/>
      <c r="BN87" s="666"/>
      <c r="BO87" s="667"/>
      <c r="BP87" s="667"/>
      <c r="BQ87" s="668"/>
      <c r="BR87" s="669"/>
      <c r="BS87" s="670"/>
      <c r="BT87" s="664"/>
      <c r="BU87" s="664"/>
      <c r="BV87" s="664"/>
      <c r="BW87" s="664"/>
      <c r="BX87" s="664"/>
      <c r="BY87" s="670"/>
      <c r="BZ87" s="671"/>
      <c r="CA87" s="672"/>
      <c r="CB87" s="671"/>
      <c r="CC87" s="666"/>
      <c r="CD87" s="666"/>
      <c r="CE87" s="666"/>
      <c r="CF87" s="666"/>
      <c r="CG87" s="666"/>
      <c r="CH87" s="666"/>
      <c r="CI87" s="666"/>
      <c r="CJ87" s="666"/>
      <c r="CK87" s="666"/>
      <c r="CL87" s="666"/>
      <c r="CM87" s="666"/>
      <c r="CN87" s="666"/>
      <c r="CO87" s="666"/>
      <c r="CP87" s="666"/>
      <c r="CQ87" s="672"/>
      <c r="CR87" s="666"/>
      <c r="CS87" s="673"/>
      <c r="CT87" s="673"/>
      <c r="CU87" s="673"/>
      <c r="CV87" s="668"/>
    </row>
    <row r="88" spans="1:100">
      <c r="A88" s="273">
        <v>63</v>
      </c>
      <c r="B88" s="274"/>
      <c r="C88" s="296"/>
      <c r="D88" s="297"/>
      <c r="E88" s="297"/>
      <c r="F88" s="297"/>
      <c r="G88" s="297"/>
      <c r="H88" s="297"/>
      <c r="I88" s="297"/>
      <c r="J88" s="297"/>
      <c r="K88" s="297"/>
      <c r="L88" s="297"/>
      <c r="M88" s="297"/>
      <c r="N88" s="297"/>
      <c r="O88" s="298"/>
      <c r="P88" s="299"/>
      <c r="Q88" s="300"/>
      <c r="R88" s="300"/>
      <c r="S88" s="300"/>
      <c r="T88" s="300"/>
      <c r="U88" s="300"/>
      <c r="V88" s="300"/>
      <c r="W88" s="305"/>
      <c r="X88" s="305"/>
      <c r="Y88" s="305"/>
      <c r="Z88" s="305"/>
      <c r="AA88" s="305"/>
      <c r="AB88" s="305"/>
      <c r="AC88" s="305"/>
      <c r="AD88" s="305"/>
      <c r="AE88" s="306"/>
      <c r="AF88" s="299"/>
      <c r="AG88" s="300"/>
      <c r="AH88" s="300"/>
      <c r="AI88" s="300"/>
      <c r="AJ88" s="300"/>
      <c r="AK88" s="300"/>
      <c r="AL88" s="300"/>
      <c r="AM88" s="300"/>
      <c r="AN88" s="304"/>
      <c r="AO88" s="279"/>
      <c r="AP88" s="280"/>
      <c r="AQ88" s="295"/>
      <c r="AR88" s="293"/>
      <c r="AS88" s="293"/>
      <c r="AT88" s="293"/>
      <c r="AU88" s="293"/>
      <c r="AV88" s="293"/>
      <c r="AW88" s="280"/>
      <c r="AX88" s="694"/>
      <c r="AY88" s="694"/>
      <c r="AZ88" s="279"/>
      <c r="BA88" s="280"/>
      <c r="BB88" s="295"/>
      <c r="BC88" s="293"/>
      <c r="BD88" s="293"/>
      <c r="BE88" s="280"/>
      <c r="BF88" s="275" t="s">
        <v>202</v>
      </c>
      <c r="BG88" s="276"/>
      <c r="BH88" s="293"/>
      <c r="BI88" s="294"/>
      <c r="BJ88" s="663"/>
      <c r="BK88" s="664"/>
      <c r="BL88" s="664"/>
      <c r="BM88" s="665"/>
      <c r="BN88" s="666"/>
      <c r="BO88" s="667"/>
      <c r="BP88" s="667"/>
      <c r="BQ88" s="668"/>
      <c r="BR88" s="669"/>
      <c r="BS88" s="670"/>
      <c r="BT88" s="664"/>
      <c r="BU88" s="664"/>
      <c r="BV88" s="664"/>
      <c r="BW88" s="664"/>
      <c r="BX88" s="664"/>
      <c r="BY88" s="670"/>
      <c r="BZ88" s="671"/>
      <c r="CA88" s="672"/>
      <c r="CB88" s="671"/>
      <c r="CC88" s="666"/>
      <c r="CD88" s="666"/>
      <c r="CE88" s="666"/>
      <c r="CF88" s="666"/>
      <c r="CG88" s="666"/>
      <c r="CH88" s="666"/>
      <c r="CI88" s="666"/>
      <c r="CJ88" s="666"/>
      <c r="CK88" s="666"/>
      <c r="CL88" s="666"/>
      <c r="CM88" s="666"/>
      <c r="CN88" s="666"/>
      <c r="CO88" s="666"/>
      <c r="CP88" s="666"/>
      <c r="CQ88" s="672"/>
      <c r="CR88" s="666"/>
      <c r="CS88" s="673"/>
      <c r="CT88" s="673"/>
      <c r="CU88" s="673"/>
      <c r="CV88" s="668"/>
    </row>
    <row r="89" spans="1:100">
      <c r="A89" s="273">
        <v>64</v>
      </c>
      <c r="B89" s="274"/>
      <c r="C89" s="296"/>
      <c r="D89" s="297"/>
      <c r="E89" s="297"/>
      <c r="F89" s="297"/>
      <c r="G89" s="297"/>
      <c r="H89" s="297"/>
      <c r="I89" s="297"/>
      <c r="J89" s="297"/>
      <c r="K89" s="297"/>
      <c r="L89" s="297"/>
      <c r="M89" s="297"/>
      <c r="N89" s="297"/>
      <c r="O89" s="298"/>
      <c r="P89" s="299"/>
      <c r="Q89" s="300"/>
      <c r="R89" s="300"/>
      <c r="S89" s="300"/>
      <c r="T89" s="300"/>
      <c r="U89" s="300"/>
      <c r="V89" s="300"/>
      <c r="W89" s="305"/>
      <c r="X89" s="305"/>
      <c r="Y89" s="305"/>
      <c r="Z89" s="305"/>
      <c r="AA89" s="305"/>
      <c r="AB89" s="305"/>
      <c r="AC89" s="305"/>
      <c r="AD89" s="305"/>
      <c r="AE89" s="306"/>
      <c r="AF89" s="299"/>
      <c r="AG89" s="300"/>
      <c r="AH89" s="300"/>
      <c r="AI89" s="300"/>
      <c r="AJ89" s="300"/>
      <c r="AK89" s="300"/>
      <c r="AL89" s="300"/>
      <c r="AM89" s="300"/>
      <c r="AN89" s="304"/>
      <c r="AO89" s="279"/>
      <c r="AP89" s="280"/>
      <c r="AQ89" s="295"/>
      <c r="AR89" s="293"/>
      <c r="AS89" s="293"/>
      <c r="AT89" s="293"/>
      <c r="AU89" s="293"/>
      <c r="AV89" s="293"/>
      <c r="AW89" s="280"/>
      <c r="AX89" s="694"/>
      <c r="AY89" s="694"/>
      <c r="AZ89" s="279"/>
      <c r="BA89" s="280"/>
      <c r="BB89" s="295"/>
      <c r="BC89" s="293"/>
      <c r="BD89" s="293"/>
      <c r="BE89" s="280"/>
      <c r="BF89" s="275" t="s">
        <v>202</v>
      </c>
      <c r="BG89" s="276"/>
      <c r="BH89" s="293"/>
      <c r="BI89" s="294"/>
      <c r="BJ89" s="663"/>
      <c r="BK89" s="664"/>
      <c r="BL89" s="664"/>
      <c r="BM89" s="665"/>
      <c r="BN89" s="666"/>
      <c r="BO89" s="667"/>
      <c r="BP89" s="667"/>
      <c r="BQ89" s="668"/>
      <c r="BR89" s="669"/>
      <c r="BS89" s="670"/>
      <c r="BT89" s="664"/>
      <c r="BU89" s="664"/>
      <c r="BV89" s="664"/>
      <c r="BW89" s="664"/>
      <c r="BX89" s="664"/>
      <c r="BY89" s="670"/>
      <c r="BZ89" s="671"/>
      <c r="CA89" s="672"/>
      <c r="CB89" s="671"/>
      <c r="CC89" s="666"/>
      <c r="CD89" s="666"/>
      <c r="CE89" s="666"/>
      <c r="CF89" s="666"/>
      <c r="CG89" s="666"/>
      <c r="CH89" s="666"/>
      <c r="CI89" s="666"/>
      <c r="CJ89" s="666"/>
      <c r="CK89" s="666"/>
      <c r="CL89" s="666"/>
      <c r="CM89" s="666"/>
      <c r="CN89" s="666"/>
      <c r="CO89" s="666"/>
      <c r="CP89" s="666"/>
      <c r="CQ89" s="672"/>
      <c r="CR89" s="666"/>
      <c r="CS89" s="673"/>
      <c r="CT89" s="673"/>
      <c r="CU89" s="673"/>
      <c r="CV89" s="668"/>
    </row>
    <row r="90" spans="1:100">
      <c r="A90" s="273">
        <v>65</v>
      </c>
      <c r="B90" s="274"/>
      <c r="C90" s="296"/>
      <c r="D90" s="297"/>
      <c r="E90" s="297"/>
      <c r="F90" s="297"/>
      <c r="G90" s="297"/>
      <c r="H90" s="297"/>
      <c r="I90" s="297"/>
      <c r="J90" s="297"/>
      <c r="K90" s="297"/>
      <c r="L90" s="297"/>
      <c r="M90" s="297"/>
      <c r="N90" s="297"/>
      <c r="O90" s="298"/>
      <c r="P90" s="299"/>
      <c r="Q90" s="300"/>
      <c r="R90" s="300"/>
      <c r="S90" s="300"/>
      <c r="T90" s="300"/>
      <c r="U90" s="300"/>
      <c r="V90" s="300"/>
      <c r="W90" s="305"/>
      <c r="X90" s="305"/>
      <c r="Y90" s="305"/>
      <c r="Z90" s="305"/>
      <c r="AA90" s="305"/>
      <c r="AB90" s="305"/>
      <c r="AC90" s="305"/>
      <c r="AD90" s="305"/>
      <c r="AE90" s="306"/>
      <c r="AF90" s="299"/>
      <c r="AG90" s="300"/>
      <c r="AH90" s="300"/>
      <c r="AI90" s="300"/>
      <c r="AJ90" s="300"/>
      <c r="AK90" s="300"/>
      <c r="AL90" s="300"/>
      <c r="AM90" s="300"/>
      <c r="AN90" s="304"/>
      <c r="AO90" s="279"/>
      <c r="AP90" s="280"/>
      <c r="AQ90" s="295"/>
      <c r="AR90" s="293"/>
      <c r="AS90" s="293"/>
      <c r="AT90" s="293"/>
      <c r="AU90" s="293"/>
      <c r="AV90" s="293"/>
      <c r="AW90" s="280"/>
      <c r="AX90" s="694"/>
      <c r="AY90" s="694"/>
      <c r="AZ90" s="279"/>
      <c r="BA90" s="280"/>
      <c r="BB90" s="295"/>
      <c r="BC90" s="293"/>
      <c r="BD90" s="293"/>
      <c r="BE90" s="280"/>
      <c r="BF90" s="275" t="s">
        <v>202</v>
      </c>
      <c r="BG90" s="276"/>
      <c r="BH90" s="293"/>
      <c r="BI90" s="294"/>
      <c r="BJ90" s="663"/>
      <c r="BK90" s="664"/>
      <c r="BL90" s="664"/>
      <c r="BM90" s="665"/>
      <c r="BN90" s="666"/>
      <c r="BO90" s="667"/>
      <c r="BP90" s="667"/>
      <c r="BQ90" s="668"/>
      <c r="BR90" s="669"/>
      <c r="BS90" s="670"/>
      <c r="BT90" s="664"/>
      <c r="BU90" s="664"/>
      <c r="BV90" s="664"/>
      <c r="BW90" s="664"/>
      <c r="BX90" s="664"/>
      <c r="BY90" s="670"/>
      <c r="BZ90" s="671"/>
      <c r="CA90" s="672"/>
      <c r="CB90" s="671"/>
      <c r="CC90" s="666"/>
      <c r="CD90" s="666"/>
      <c r="CE90" s="666"/>
      <c r="CF90" s="666"/>
      <c r="CG90" s="666"/>
      <c r="CH90" s="666"/>
      <c r="CI90" s="666"/>
      <c r="CJ90" s="666"/>
      <c r="CK90" s="666"/>
      <c r="CL90" s="666"/>
      <c r="CM90" s="666"/>
      <c r="CN90" s="666"/>
      <c r="CO90" s="666"/>
      <c r="CP90" s="666"/>
      <c r="CQ90" s="672"/>
      <c r="CR90" s="666"/>
      <c r="CS90" s="673"/>
      <c r="CT90" s="673"/>
      <c r="CU90" s="673"/>
      <c r="CV90" s="668"/>
    </row>
    <row r="91" spans="1:100">
      <c r="A91" s="273">
        <v>66</v>
      </c>
      <c r="B91" s="274"/>
      <c r="C91" s="296"/>
      <c r="D91" s="297"/>
      <c r="E91" s="297"/>
      <c r="F91" s="297"/>
      <c r="G91" s="297"/>
      <c r="H91" s="297"/>
      <c r="I91" s="297"/>
      <c r="J91" s="297"/>
      <c r="K91" s="297"/>
      <c r="L91" s="297"/>
      <c r="M91" s="297"/>
      <c r="N91" s="297"/>
      <c r="O91" s="298"/>
      <c r="P91" s="299"/>
      <c r="Q91" s="300"/>
      <c r="R91" s="300"/>
      <c r="S91" s="300"/>
      <c r="T91" s="300"/>
      <c r="U91" s="300"/>
      <c r="V91" s="300"/>
      <c r="W91" s="305"/>
      <c r="X91" s="305"/>
      <c r="Y91" s="305"/>
      <c r="Z91" s="305"/>
      <c r="AA91" s="305"/>
      <c r="AB91" s="305"/>
      <c r="AC91" s="305"/>
      <c r="AD91" s="305"/>
      <c r="AE91" s="306"/>
      <c r="AF91" s="299"/>
      <c r="AG91" s="300"/>
      <c r="AH91" s="300"/>
      <c r="AI91" s="300"/>
      <c r="AJ91" s="300"/>
      <c r="AK91" s="300"/>
      <c r="AL91" s="300"/>
      <c r="AM91" s="300"/>
      <c r="AN91" s="304"/>
      <c r="AO91" s="279"/>
      <c r="AP91" s="280"/>
      <c r="AQ91" s="295"/>
      <c r="AR91" s="293"/>
      <c r="AS91" s="293"/>
      <c r="AT91" s="293"/>
      <c r="AU91" s="293"/>
      <c r="AV91" s="293"/>
      <c r="AW91" s="280"/>
      <c r="AX91" s="694"/>
      <c r="AY91" s="694"/>
      <c r="AZ91" s="279"/>
      <c r="BA91" s="280"/>
      <c r="BB91" s="295"/>
      <c r="BC91" s="293"/>
      <c r="BD91" s="293"/>
      <c r="BE91" s="280"/>
      <c r="BF91" s="275" t="s">
        <v>202</v>
      </c>
      <c r="BG91" s="276"/>
      <c r="BH91" s="293"/>
      <c r="BI91" s="294"/>
      <c r="BJ91" s="663"/>
      <c r="BK91" s="664"/>
      <c r="BL91" s="664"/>
      <c r="BM91" s="665"/>
      <c r="BN91" s="666"/>
      <c r="BO91" s="667"/>
      <c r="BP91" s="667"/>
      <c r="BQ91" s="668"/>
      <c r="BR91" s="669"/>
      <c r="BS91" s="670"/>
      <c r="BT91" s="664"/>
      <c r="BU91" s="664"/>
      <c r="BV91" s="664"/>
      <c r="BW91" s="664"/>
      <c r="BX91" s="664"/>
      <c r="BY91" s="670"/>
      <c r="BZ91" s="671"/>
      <c r="CA91" s="672"/>
      <c r="CB91" s="671"/>
      <c r="CC91" s="666"/>
      <c r="CD91" s="666"/>
      <c r="CE91" s="666"/>
      <c r="CF91" s="666"/>
      <c r="CG91" s="666"/>
      <c r="CH91" s="666"/>
      <c r="CI91" s="666"/>
      <c r="CJ91" s="666"/>
      <c r="CK91" s="666"/>
      <c r="CL91" s="666"/>
      <c r="CM91" s="666"/>
      <c r="CN91" s="666"/>
      <c r="CO91" s="666"/>
      <c r="CP91" s="666"/>
      <c r="CQ91" s="672"/>
      <c r="CR91" s="666"/>
      <c r="CS91" s="673"/>
      <c r="CT91" s="673"/>
      <c r="CU91" s="673"/>
      <c r="CV91" s="668"/>
    </row>
    <row r="92" spans="1:100">
      <c r="A92" s="273">
        <v>67</v>
      </c>
      <c r="B92" s="274"/>
      <c r="C92" s="296"/>
      <c r="D92" s="297"/>
      <c r="E92" s="297"/>
      <c r="F92" s="297"/>
      <c r="G92" s="297"/>
      <c r="H92" s="297"/>
      <c r="I92" s="297"/>
      <c r="J92" s="297"/>
      <c r="K92" s="297"/>
      <c r="L92" s="297"/>
      <c r="M92" s="297"/>
      <c r="N92" s="297"/>
      <c r="O92" s="298"/>
      <c r="P92" s="299"/>
      <c r="Q92" s="300"/>
      <c r="R92" s="300"/>
      <c r="S92" s="300"/>
      <c r="T92" s="300"/>
      <c r="U92" s="300"/>
      <c r="V92" s="300"/>
      <c r="W92" s="305"/>
      <c r="X92" s="305"/>
      <c r="Y92" s="305"/>
      <c r="Z92" s="305"/>
      <c r="AA92" s="305"/>
      <c r="AB92" s="305"/>
      <c r="AC92" s="305"/>
      <c r="AD92" s="305"/>
      <c r="AE92" s="306"/>
      <c r="AF92" s="299"/>
      <c r="AG92" s="300"/>
      <c r="AH92" s="300"/>
      <c r="AI92" s="300"/>
      <c r="AJ92" s="300"/>
      <c r="AK92" s="300"/>
      <c r="AL92" s="300"/>
      <c r="AM92" s="300"/>
      <c r="AN92" s="304"/>
      <c r="AO92" s="279"/>
      <c r="AP92" s="280"/>
      <c r="AQ92" s="295"/>
      <c r="AR92" s="293"/>
      <c r="AS92" s="293"/>
      <c r="AT92" s="293"/>
      <c r="AU92" s="293"/>
      <c r="AV92" s="293"/>
      <c r="AW92" s="280"/>
      <c r="AX92" s="694"/>
      <c r="AY92" s="694"/>
      <c r="AZ92" s="279"/>
      <c r="BA92" s="280"/>
      <c r="BB92" s="295"/>
      <c r="BC92" s="293"/>
      <c r="BD92" s="293"/>
      <c r="BE92" s="280"/>
      <c r="BF92" s="275" t="s">
        <v>202</v>
      </c>
      <c r="BG92" s="276"/>
      <c r="BH92" s="293"/>
      <c r="BI92" s="294"/>
      <c r="BJ92" s="663"/>
      <c r="BK92" s="664"/>
      <c r="BL92" s="664"/>
      <c r="BM92" s="665"/>
      <c r="BN92" s="666"/>
      <c r="BO92" s="667"/>
      <c r="BP92" s="667"/>
      <c r="BQ92" s="668"/>
      <c r="BR92" s="669"/>
      <c r="BS92" s="670"/>
      <c r="BT92" s="664"/>
      <c r="BU92" s="664"/>
      <c r="BV92" s="664"/>
      <c r="BW92" s="664"/>
      <c r="BX92" s="664"/>
      <c r="BY92" s="670"/>
      <c r="BZ92" s="671"/>
      <c r="CA92" s="672"/>
      <c r="CB92" s="671"/>
      <c r="CC92" s="666"/>
      <c r="CD92" s="666"/>
      <c r="CE92" s="666"/>
      <c r="CF92" s="666"/>
      <c r="CG92" s="666"/>
      <c r="CH92" s="666"/>
      <c r="CI92" s="666"/>
      <c r="CJ92" s="666"/>
      <c r="CK92" s="666"/>
      <c r="CL92" s="666"/>
      <c r="CM92" s="666"/>
      <c r="CN92" s="666"/>
      <c r="CO92" s="666"/>
      <c r="CP92" s="666"/>
      <c r="CQ92" s="672"/>
      <c r="CR92" s="666"/>
      <c r="CS92" s="673"/>
      <c r="CT92" s="673"/>
      <c r="CU92" s="673"/>
      <c r="CV92" s="668"/>
    </row>
    <row r="93" spans="1:100">
      <c r="A93" s="273">
        <v>68</v>
      </c>
      <c r="B93" s="274"/>
      <c r="C93" s="296"/>
      <c r="D93" s="297"/>
      <c r="E93" s="297"/>
      <c r="F93" s="297"/>
      <c r="G93" s="297"/>
      <c r="H93" s="297"/>
      <c r="I93" s="297"/>
      <c r="J93" s="297"/>
      <c r="K93" s="297"/>
      <c r="L93" s="297"/>
      <c r="M93" s="297"/>
      <c r="N93" s="297"/>
      <c r="O93" s="298"/>
      <c r="P93" s="299"/>
      <c r="Q93" s="300"/>
      <c r="R93" s="300"/>
      <c r="S93" s="300"/>
      <c r="T93" s="300"/>
      <c r="U93" s="300"/>
      <c r="V93" s="300"/>
      <c r="W93" s="305"/>
      <c r="X93" s="305"/>
      <c r="Y93" s="305"/>
      <c r="Z93" s="305"/>
      <c r="AA93" s="305"/>
      <c r="AB93" s="305"/>
      <c r="AC93" s="305"/>
      <c r="AD93" s="305"/>
      <c r="AE93" s="306"/>
      <c r="AF93" s="299"/>
      <c r="AG93" s="300"/>
      <c r="AH93" s="300"/>
      <c r="AI93" s="300"/>
      <c r="AJ93" s="300"/>
      <c r="AK93" s="300"/>
      <c r="AL93" s="300"/>
      <c r="AM93" s="300"/>
      <c r="AN93" s="304"/>
      <c r="AO93" s="279"/>
      <c r="AP93" s="280"/>
      <c r="AQ93" s="295"/>
      <c r="AR93" s="293"/>
      <c r="AS93" s="293"/>
      <c r="AT93" s="293"/>
      <c r="AU93" s="293"/>
      <c r="AV93" s="293"/>
      <c r="AW93" s="280"/>
      <c r="AX93" s="694"/>
      <c r="AY93" s="694"/>
      <c r="AZ93" s="279"/>
      <c r="BA93" s="280"/>
      <c r="BB93" s="295"/>
      <c r="BC93" s="293"/>
      <c r="BD93" s="293"/>
      <c r="BE93" s="280"/>
      <c r="BF93" s="275" t="s">
        <v>202</v>
      </c>
      <c r="BG93" s="276"/>
      <c r="BH93" s="293"/>
      <c r="BI93" s="294"/>
      <c r="BJ93" s="663"/>
      <c r="BK93" s="664"/>
      <c r="BL93" s="664"/>
      <c r="BM93" s="665"/>
      <c r="BN93" s="666"/>
      <c r="BO93" s="667"/>
      <c r="BP93" s="667"/>
      <c r="BQ93" s="668"/>
      <c r="BR93" s="669"/>
      <c r="BS93" s="670"/>
      <c r="BT93" s="664"/>
      <c r="BU93" s="664"/>
      <c r="BV93" s="664"/>
      <c r="BW93" s="664"/>
      <c r="BX93" s="664"/>
      <c r="BY93" s="670"/>
      <c r="BZ93" s="671"/>
      <c r="CA93" s="672"/>
      <c r="CB93" s="671"/>
      <c r="CC93" s="666"/>
      <c r="CD93" s="666"/>
      <c r="CE93" s="666"/>
      <c r="CF93" s="666"/>
      <c r="CG93" s="666"/>
      <c r="CH93" s="666"/>
      <c r="CI93" s="666"/>
      <c r="CJ93" s="666"/>
      <c r="CK93" s="666"/>
      <c r="CL93" s="666"/>
      <c r="CM93" s="666"/>
      <c r="CN93" s="666"/>
      <c r="CO93" s="666"/>
      <c r="CP93" s="666"/>
      <c r="CQ93" s="672"/>
      <c r="CR93" s="666"/>
      <c r="CS93" s="673"/>
      <c r="CT93" s="673"/>
      <c r="CU93" s="673"/>
      <c r="CV93" s="668"/>
    </row>
    <row r="94" spans="1:100">
      <c r="A94" s="273">
        <v>69</v>
      </c>
      <c r="B94" s="274"/>
      <c r="C94" s="296"/>
      <c r="D94" s="297"/>
      <c r="E94" s="297"/>
      <c r="F94" s="297"/>
      <c r="G94" s="297"/>
      <c r="H94" s="297"/>
      <c r="I94" s="297"/>
      <c r="J94" s="297"/>
      <c r="K94" s="297"/>
      <c r="L94" s="297"/>
      <c r="M94" s="297"/>
      <c r="N94" s="297"/>
      <c r="O94" s="298"/>
      <c r="P94" s="299"/>
      <c r="Q94" s="300"/>
      <c r="R94" s="300"/>
      <c r="S94" s="300"/>
      <c r="T94" s="300"/>
      <c r="U94" s="300"/>
      <c r="V94" s="300"/>
      <c r="W94" s="305"/>
      <c r="X94" s="305"/>
      <c r="Y94" s="305"/>
      <c r="Z94" s="305"/>
      <c r="AA94" s="305"/>
      <c r="AB94" s="305"/>
      <c r="AC94" s="305"/>
      <c r="AD94" s="305"/>
      <c r="AE94" s="306"/>
      <c r="AF94" s="299"/>
      <c r="AG94" s="300"/>
      <c r="AH94" s="300"/>
      <c r="AI94" s="300"/>
      <c r="AJ94" s="300"/>
      <c r="AK94" s="300"/>
      <c r="AL94" s="300"/>
      <c r="AM94" s="300"/>
      <c r="AN94" s="304"/>
      <c r="AO94" s="279"/>
      <c r="AP94" s="280"/>
      <c r="AQ94" s="295"/>
      <c r="AR94" s="293"/>
      <c r="AS94" s="293"/>
      <c r="AT94" s="293"/>
      <c r="AU94" s="293"/>
      <c r="AV94" s="293"/>
      <c r="AW94" s="280"/>
      <c r="AX94" s="694"/>
      <c r="AY94" s="694"/>
      <c r="AZ94" s="279"/>
      <c r="BA94" s="280"/>
      <c r="BB94" s="295"/>
      <c r="BC94" s="293"/>
      <c r="BD94" s="293"/>
      <c r="BE94" s="280"/>
      <c r="BF94" s="275" t="s">
        <v>202</v>
      </c>
      <c r="BG94" s="276"/>
      <c r="BH94" s="293"/>
      <c r="BI94" s="294"/>
      <c r="BJ94" s="663"/>
      <c r="BK94" s="664"/>
      <c r="BL94" s="664"/>
      <c r="BM94" s="665"/>
      <c r="BN94" s="666"/>
      <c r="BO94" s="667"/>
      <c r="BP94" s="667"/>
      <c r="BQ94" s="668"/>
      <c r="BR94" s="669"/>
      <c r="BS94" s="670"/>
      <c r="BT94" s="664"/>
      <c r="BU94" s="664"/>
      <c r="BV94" s="664"/>
      <c r="BW94" s="664"/>
      <c r="BX94" s="664"/>
      <c r="BY94" s="670"/>
      <c r="BZ94" s="671"/>
      <c r="CA94" s="672"/>
      <c r="CB94" s="671"/>
      <c r="CC94" s="666"/>
      <c r="CD94" s="666"/>
      <c r="CE94" s="666"/>
      <c r="CF94" s="666"/>
      <c r="CG94" s="666"/>
      <c r="CH94" s="666"/>
      <c r="CI94" s="666"/>
      <c r="CJ94" s="666"/>
      <c r="CK94" s="666"/>
      <c r="CL94" s="666"/>
      <c r="CM94" s="666"/>
      <c r="CN94" s="666"/>
      <c r="CO94" s="666"/>
      <c r="CP94" s="666"/>
      <c r="CQ94" s="672"/>
      <c r="CR94" s="666"/>
      <c r="CS94" s="673"/>
      <c r="CT94" s="673"/>
      <c r="CU94" s="673"/>
      <c r="CV94" s="668"/>
    </row>
    <row r="95" spans="1:100" ht="14.25" thickBot="1">
      <c r="A95" s="281">
        <v>70</v>
      </c>
      <c r="B95" s="282"/>
      <c r="C95" s="301"/>
      <c r="D95" s="302"/>
      <c r="E95" s="302"/>
      <c r="F95" s="302"/>
      <c r="G95" s="302"/>
      <c r="H95" s="302"/>
      <c r="I95" s="302"/>
      <c r="J95" s="302"/>
      <c r="K95" s="302"/>
      <c r="L95" s="302"/>
      <c r="M95" s="302"/>
      <c r="N95" s="302"/>
      <c r="O95" s="303"/>
      <c r="P95" s="285"/>
      <c r="Q95" s="286"/>
      <c r="R95" s="286"/>
      <c r="S95" s="286"/>
      <c r="T95" s="286"/>
      <c r="U95" s="286"/>
      <c r="V95" s="286"/>
      <c r="W95" s="287"/>
      <c r="X95" s="287"/>
      <c r="Y95" s="287"/>
      <c r="Z95" s="287"/>
      <c r="AA95" s="287"/>
      <c r="AB95" s="287"/>
      <c r="AC95" s="287"/>
      <c r="AD95" s="287"/>
      <c r="AE95" s="288"/>
      <c r="AF95" s="285"/>
      <c r="AG95" s="286"/>
      <c r="AH95" s="286"/>
      <c r="AI95" s="286"/>
      <c r="AJ95" s="286"/>
      <c r="AK95" s="286"/>
      <c r="AL95" s="286"/>
      <c r="AM95" s="286"/>
      <c r="AN95" s="289"/>
      <c r="AO95" s="277"/>
      <c r="AP95" s="278"/>
      <c r="AQ95" s="283"/>
      <c r="AR95" s="284"/>
      <c r="AS95" s="284"/>
      <c r="AT95" s="284"/>
      <c r="AU95" s="284"/>
      <c r="AV95" s="284"/>
      <c r="AW95" s="278"/>
      <c r="AX95" s="695"/>
      <c r="AY95" s="695"/>
      <c r="AZ95" s="277"/>
      <c r="BA95" s="278"/>
      <c r="BB95" s="283"/>
      <c r="BC95" s="284"/>
      <c r="BD95" s="284"/>
      <c r="BE95" s="278"/>
      <c r="BF95" s="291" t="s">
        <v>115</v>
      </c>
      <c r="BG95" s="292"/>
      <c r="BH95" s="284"/>
      <c r="BI95" s="290"/>
      <c r="BJ95" s="674"/>
      <c r="BK95" s="675"/>
      <c r="BL95" s="675"/>
      <c r="BM95" s="676"/>
      <c r="BN95" s="677"/>
      <c r="BO95" s="678"/>
      <c r="BP95" s="678"/>
      <c r="BQ95" s="679"/>
      <c r="BR95" s="680"/>
      <c r="BS95" s="681"/>
      <c r="BT95" s="675"/>
      <c r="BU95" s="675"/>
      <c r="BV95" s="675"/>
      <c r="BW95" s="675"/>
      <c r="BX95" s="675"/>
      <c r="BY95" s="681"/>
      <c r="BZ95" s="682"/>
      <c r="CA95" s="683"/>
      <c r="CB95" s="682"/>
      <c r="CC95" s="677"/>
      <c r="CD95" s="677"/>
      <c r="CE95" s="677"/>
      <c r="CF95" s="677"/>
      <c r="CG95" s="677"/>
      <c r="CH95" s="677"/>
      <c r="CI95" s="677"/>
      <c r="CJ95" s="677"/>
      <c r="CK95" s="677"/>
      <c r="CL95" s="677"/>
      <c r="CM95" s="677"/>
      <c r="CN95" s="677"/>
      <c r="CO95" s="677"/>
      <c r="CP95" s="677"/>
      <c r="CQ95" s="683"/>
      <c r="CR95" s="677"/>
      <c r="CS95" s="684"/>
      <c r="CT95" s="684"/>
      <c r="CU95" s="684"/>
      <c r="CV95" s="679"/>
    </row>
    <row r="96" spans="1:100">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row>
    <row r="97" spans="1:100">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row>
    <row r="98" spans="1:100">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row>
    <row r="99" spans="1:100">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row>
    <row r="100" spans="1:100">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row>
    <row r="101" spans="1:100">
      <c r="BQ101" s="56"/>
      <c r="CV101" s="56"/>
    </row>
    <row r="102" spans="1:100">
      <c r="BQ102" s="56"/>
      <c r="CV102" s="56"/>
    </row>
    <row r="103" spans="1:100">
      <c r="BQ103" s="56"/>
      <c r="CV103" s="56"/>
    </row>
    <row r="104" spans="1:100">
      <c r="BQ104" s="56"/>
      <c r="CV104" s="56"/>
    </row>
    <row r="105" spans="1:100">
      <c r="BQ105" s="56"/>
      <c r="CV105" s="56"/>
    </row>
    <row r="106" spans="1:100">
      <c r="BQ106" s="56"/>
      <c r="CV106" s="56"/>
    </row>
    <row r="107" spans="1:100">
      <c r="BQ107" s="56"/>
      <c r="CV107" s="56"/>
    </row>
    <row r="108" spans="1:100">
      <c r="BQ108" s="56"/>
      <c r="CV108" s="56"/>
    </row>
    <row r="109" spans="1:100">
      <c r="BQ109" s="56"/>
      <c r="CV109" s="56"/>
    </row>
    <row r="110" spans="1:100">
      <c r="BQ110" s="56"/>
      <c r="CV110" s="56"/>
    </row>
    <row r="111" spans="1:100">
      <c r="BQ111" s="56"/>
      <c r="CV111" s="56"/>
    </row>
    <row r="112" spans="1:100">
      <c r="BQ112" s="56"/>
      <c r="CV112" s="56"/>
    </row>
    <row r="113" spans="69:100">
      <c r="BQ113" s="56"/>
      <c r="CV113" s="56"/>
    </row>
    <row r="114" spans="69:100">
      <c r="BQ114" s="56"/>
      <c r="CV114" s="56"/>
    </row>
    <row r="115" spans="69:100">
      <c r="BQ115" s="56"/>
      <c r="CV115" s="56"/>
    </row>
    <row r="116" spans="69:100">
      <c r="BQ116" s="56"/>
      <c r="CV116" s="56"/>
    </row>
    <row r="117" spans="69:100">
      <c r="BQ117" s="56"/>
      <c r="CV117" s="56"/>
    </row>
    <row r="118" spans="69:100">
      <c r="BQ118" s="56"/>
      <c r="CV118" s="56"/>
    </row>
    <row r="119" spans="69:100">
      <c r="BQ119" s="56"/>
      <c r="CV119" s="56"/>
    </row>
    <row r="120" spans="69:100">
      <c r="BQ120" s="56"/>
      <c r="CV120" s="56"/>
    </row>
    <row r="121" spans="69:100">
      <c r="BQ121" s="56"/>
      <c r="CV121" s="56"/>
    </row>
    <row r="122" spans="69:100">
      <c r="BQ122" s="56"/>
      <c r="CV122" s="56"/>
    </row>
    <row r="123" spans="69:100">
      <c r="BQ123" s="56"/>
      <c r="CV123" s="56"/>
    </row>
    <row r="124" spans="69:100">
      <c r="BQ124" s="56"/>
      <c r="CV124" s="56"/>
    </row>
    <row r="125" spans="69:100">
      <c r="BQ125" s="56"/>
      <c r="CV125" s="56"/>
    </row>
  </sheetData>
  <sheetProtection sheet="1"/>
  <protectedRanges>
    <protectedRange sqref="C37:BI95 C26:AW36 AZ26:BI36" name="範囲2"/>
    <protectedRange sqref="BR26:CV95" name="範囲1_1_1"/>
    <protectedRange sqref="BJ26:BQ95" name="範囲1_1_1_1"/>
    <protectedRange sqref="F6:W6 F8:W8 F10:W21" name="範囲1_1"/>
    <protectedRange sqref="F7:W7" name="範囲1_2"/>
    <protectedRange sqref="F9:W9" name="範囲1_3"/>
    <protectedRange sqref="AX26:AY36" name="範囲3_1_1"/>
  </protectedRanges>
  <mergeCells count="1762">
    <mergeCell ref="AX34:AY34"/>
    <mergeCell ref="AX35:AY35"/>
    <mergeCell ref="AX36:AY36"/>
    <mergeCell ref="AX28:AY28"/>
    <mergeCell ref="AX29:AY29"/>
    <mergeCell ref="AX30:AY30"/>
    <mergeCell ref="AX31:AY31"/>
    <mergeCell ref="AX32:AY32"/>
    <mergeCell ref="AX33:AY33"/>
    <mergeCell ref="CB95:CQ95"/>
    <mergeCell ref="CR95:CV95"/>
    <mergeCell ref="F9:N9"/>
    <mergeCell ref="O9:Q9"/>
    <mergeCell ref="R9:W9"/>
    <mergeCell ref="A18:E18"/>
    <mergeCell ref="F18:W18"/>
    <mergeCell ref="AX23:AY25"/>
    <mergeCell ref="AX26:AY26"/>
    <mergeCell ref="AX27:AY27"/>
    <mergeCell ref="BJ95:BM95"/>
    <mergeCell ref="BN95:BO95"/>
    <mergeCell ref="BP95:BQ95"/>
    <mergeCell ref="BR95:BS95"/>
    <mergeCell ref="BT95:BY95"/>
    <mergeCell ref="BZ95:CA95"/>
    <mergeCell ref="CB93:CQ93"/>
    <mergeCell ref="CR93:CV93"/>
    <mergeCell ref="BJ94:BM94"/>
    <mergeCell ref="BN94:BO94"/>
    <mergeCell ref="BP94:BQ94"/>
    <mergeCell ref="BR94:BS94"/>
    <mergeCell ref="BT94:BY94"/>
    <mergeCell ref="BZ94:CA94"/>
    <mergeCell ref="CB94:CQ94"/>
    <mergeCell ref="CR94:CV94"/>
    <mergeCell ref="BJ93:BM93"/>
    <mergeCell ref="BN93:BO93"/>
    <mergeCell ref="BP93:BQ93"/>
    <mergeCell ref="BR93:BS93"/>
    <mergeCell ref="BT93:BY93"/>
    <mergeCell ref="BZ93:CA93"/>
    <mergeCell ref="CB91:CQ91"/>
    <mergeCell ref="CR91:CV91"/>
    <mergeCell ref="BJ92:BM92"/>
    <mergeCell ref="BN92:BO92"/>
    <mergeCell ref="BP92:BQ92"/>
    <mergeCell ref="BR92:BS92"/>
    <mergeCell ref="BT92:BY92"/>
    <mergeCell ref="BZ92:CA92"/>
    <mergeCell ref="CB92:CQ92"/>
    <mergeCell ref="CR92:CV92"/>
    <mergeCell ref="BJ91:BM91"/>
    <mergeCell ref="BN91:BO91"/>
    <mergeCell ref="BP91:BQ91"/>
    <mergeCell ref="BR91:BS91"/>
    <mergeCell ref="BT91:BY91"/>
    <mergeCell ref="BZ91:CA91"/>
    <mergeCell ref="CB89:CQ89"/>
    <mergeCell ref="CR89:CV89"/>
    <mergeCell ref="BJ90:BM90"/>
    <mergeCell ref="BN90:BO90"/>
    <mergeCell ref="BP90:BQ90"/>
    <mergeCell ref="BR90:BS90"/>
    <mergeCell ref="BT90:BY90"/>
    <mergeCell ref="BZ90:CA90"/>
    <mergeCell ref="CB90:CQ90"/>
    <mergeCell ref="CR90:CV90"/>
    <mergeCell ref="BJ89:BM89"/>
    <mergeCell ref="BN89:BO89"/>
    <mergeCell ref="BP89:BQ89"/>
    <mergeCell ref="BR89:BS89"/>
    <mergeCell ref="BT89:BY89"/>
    <mergeCell ref="BZ89:CA89"/>
    <mergeCell ref="CB87:CQ87"/>
    <mergeCell ref="CR87:CV87"/>
    <mergeCell ref="BJ88:BM88"/>
    <mergeCell ref="BN88:BO88"/>
    <mergeCell ref="BP88:BQ88"/>
    <mergeCell ref="BR88:BS88"/>
    <mergeCell ref="BT88:BY88"/>
    <mergeCell ref="BZ88:CA88"/>
    <mergeCell ref="CB88:CQ88"/>
    <mergeCell ref="CR88:CV88"/>
    <mergeCell ref="BJ87:BM87"/>
    <mergeCell ref="BN87:BO87"/>
    <mergeCell ref="BP87:BQ87"/>
    <mergeCell ref="BR87:BS87"/>
    <mergeCell ref="BT87:BY87"/>
    <mergeCell ref="BZ87:CA87"/>
    <mergeCell ref="CB85:CQ85"/>
    <mergeCell ref="CR85:CV85"/>
    <mergeCell ref="BJ86:BM86"/>
    <mergeCell ref="BN86:BO86"/>
    <mergeCell ref="BP86:BQ86"/>
    <mergeCell ref="BR86:BS86"/>
    <mergeCell ref="BT86:BY86"/>
    <mergeCell ref="BZ86:CA86"/>
    <mergeCell ref="CB86:CQ86"/>
    <mergeCell ref="CR86:CV86"/>
    <mergeCell ref="BJ85:BM85"/>
    <mergeCell ref="BN85:BO85"/>
    <mergeCell ref="BP85:BQ85"/>
    <mergeCell ref="BR85:BS85"/>
    <mergeCell ref="BT85:BY85"/>
    <mergeCell ref="BZ85:CA85"/>
    <mergeCell ref="CB83:CQ83"/>
    <mergeCell ref="CR83:CV83"/>
    <mergeCell ref="BJ84:BM84"/>
    <mergeCell ref="BN84:BO84"/>
    <mergeCell ref="BP84:BQ84"/>
    <mergeCell ref="BR84:BS84"/>
    <mergeCell ref="BT84:BY84"/>
    <mergeCell ref="BZ84:CA84"/>
    <mergeCell ref="CB84:CQ84"/>
    <mergeCell ref="CR84:CV84"/>
    <mergeCell ref="BJ83:BM83"/>
    <mergeCell ref="BN83:BO83"/>
    <mergeCell ref="BP83:BQ83"/>
    <mergeCell ref="BR83:BS83"/>
    <mergeCell ref="BT83:BY83"/>
    <mergeCell ref="BZ83:CA83"/>
    <mergeCell ref="CB81:CQ81"/>
    <mergeCell ref="CR81:CV81"/>
    <mergeCell ref="BJ82:BM82"/>
    <mergeCell ref="BN82:BO82"/>
    <mergeCell ref="BP82:BQ82"/>
    <mergeCell ref="BR82:BS82"/>
    <mergeCell ref="BT82:BY82"/>
    <mergeCell ref="BZ82:CA82"/>
    <mergeCell ref="CB82:CQ82"/>
    <mergeCell ref="CR82:CV82"/>
    <mergeCell ref="BJ81:BM81"/>
    <mergeCell ref="BN81:BO81"/>
    <mergeCell ref="BP81:BQ81"/>
    <mergeCell ref="BR81:BS81"/>
    <mergeCell ref="BT81:BY81"/>
    <mergeCell ref="BZ81:CA81"/>
    <mergeCell ref="CB79:CQ79"/>
    <mergeCell ref="CR79:CV79"/>
    <mergeCell ref="BJ80:BM80"/>
    <mergeCell ref="BN80:BO80"/>
    <mergeCell ref="BP80:BQ80"/>
    <mergeCell ref="BR80:BS80"/>
    <mergeCell ref="BT80:BY80"/>
    <mergeCell ref="BZ80:CA80"/>
    <mergeCell ref="CB80:CQ80"/>
    <mergeCell ref="CR80:CV80"/>
    <mergeCell ref="BJ79:BM79"/>
    <mergeCell ref="BN79:BO79"/>
    <mergeCell ref="BP79:BQ79"/>
    <mergeCell ref="BR79:BS79"/>
    <mergeCell ref="BT79:BY79"/>
    <mergeCell ref="BZ79:CA79"/>
    <mergeCell ref="CB77:CQ77"/>
    <mergeCell ref="CR77:CV77"/>
    <mergeCell ref="BJ78:BM78"/>
    <mergeCell ref="BN78:BO78"/>
    <mergeCell ref="BP78:BQ78"/>
    <mergeCell ref="BR78:BS78"/>
    <mergeCell ref="BT78:BY78"/>
    <mergeCell ref="BZ78:CA78"/>
    <mergeCell ref="CB78:CQ78"/>
    <mergeCell ref="CR78:CV78"/>
    <mergeCell ref="BJ77:BM77"/>
    <mergeCell ref="BN77:BO77"/>
    <mergeCell ref="BP77:BQ77"/>
    <mergeCell ref="BR77:BS77"/>
    <mergeCell ref="BT77:BY77"/>
    <mergeCell ref="BZ77:CA77"/>
    <mergeCell ref="CB75:CQ75"/>
    <mergeCell ref="CR75:CV75"/>
    <mergeCell ref="BJ76:BM76"/>
    <mergeCell ref="BN76:BO76"/>
    <mergeCell ref="BP76:BQ76"/>
    <mergeCell ref="BR76:BS76"/>
    <mergeCell ref="BT76:BY76"/>
    <mergeCell ref="BZ76:CA76"/>
    <mergeCell ref="CB76:CQ76"/>
    <mergeCell ref="CR76:CV76"/>
    <mergeCell ref="BJ75:BM75"/>
    <mergeCell ref="BN75:BO75"/>
    <mergeCell ref="BP75:BQ75"/>
    <mergeCell ref="BR75:BS75"/>
    <mergeCell ref="BT75:BY75"/>
    <mergeCell ref="BZ75:CA75"/>
    <mergeCell ref="CB73:CQ73"/>
    <mergeCell ref="CR73:CV73"/>
    <mergeCell ref="BJ74:BM74"/>
    <mergeCell ref="BN74:BO74"/>
    <mergeCell ref="BP74:BQ74"/>
    <mergeCell ref="BR74:BS74"/>
    <mergeCell ref="BT74:BY74"/>
    <mergeCell ref="BZ74:CA74"/>
    <mergeCell ref="CB74:CQ74"/>
    <mergeCell ref="CR74:CV74"/>
    <mergeCell ref="BJ73:BM73"/>
    <mergeCell ref="BN73:BO73"/>
    <mergeCell ref="BP73:BQ73"/>
    <mergeCell ref="BR73:BS73"/>
    <mergeCell ref="BT73:BY73"/>
    <mergeCell ref="BZ73:CA73"/>
    <mergeCell ref="CB71:CQ71"/>
    <mergeCell ref="CR71:CV71"/>
    <mergeCell ref="BJ72:BM72"/>
    <mergeCell ref="BN72:BO72"/>
    <mergeCell ref="BP72:BQ72"/>
    <mergeCell ref="BR72:BS72"/>
    <mergeCell ref="BT72:BY72"/>
    <mergeCell ref="BZ72:CA72"/>
    <mergeCell ref="CB72:CQ72"/>
    <mergeCell ref="CR72:CV72"/>
    <mergeCell ref="BJ71:BM71"/>
    <mergeCell ref="BN71:BO71"/>
    <mergeCell ref="BP71:BQ71"/>
    <mergeCell ref="BR71:BS71"/>
    <mergeCell ref="BT71:BY71"/>
    <mergeCell ref="BZ71:CA71"/>
    <mergeCell ref="CB69:CQ69"/>
    <mergeCell ref="CR69:CV69"/>
    <mergeCell ref="BJ70:BM70"/>
    <mergeCell ref="BN70:BO70"/>
    <mergeCell ref="BP70:BQ70"/>
    <mergeCell ref="BR70:BS70"/>
    <mergeCell ref="BT70:BY70"/>
    <mergeCell ref="BZ70:CA70"/>
    <mergeCell ref="CB70:CQ70"/>
    <mergeCell ref="CR70:CV70"/>
    <mergeCell ref="BJ69:BM69"/>
    <mergeCell ref="BN69:BO69"/>
    <mergeCell ref="BP69:BQ69"/>
    <mergeCell ref="BR69:BS69"/>
    <mergeCell ref="BT69:BY69"/>
    <mergeCell ref="BZ69:CA69"/>
    <mergeCell ref="CB67:CQ67"/>
    <mergeCell ref="CR67:CV67"/>
    <mergeCell ref="BJ68:BM68"/>
    <mergeCell ref="BN68:BO68"/>
    <mergeCell ref="BP68:BQ68"/>
    <mergeCell ref="BR68:BS68"/>
    <mergeCell ref="BT68:BY68"/>
    <mergeCell ref="BZ68:CA68"/>
    <mergeCell ref="CB68:CQ68"/>
    <mergeCell ref="CR68:CV68"/>
    <mergeCell ref="BJ67:BM67"/>
    <mergeCell ref="BN67:BO67"/>
    <mergeCell ref="BP67:BQ67"/>
    <mergeCell ref="BR67:BS67"/>
    <mergeCell ref="BT67:BY67"/>
    <mergeCell ref="BZ67:CA67"/>
    <mergeCell ref="CB65:CQ65"/>
    <mergeCell ref="CR65:CV65"/>
    <mergeCell ref="BJ66:BM66"/>
    <mergeCell ref="BN66:BO66"/>
    <mergeCell ref="BP66:BQ66"/>
    <mergeCell ref="BR66:BS66"/>
    <mergeCell ref="BT66:BY66"/>
    <mergeCell ref="BZ66:CA66"/>
    <mergeCell ref="CB66:CQ66"/>
    <mergeCell ref="CR66:CV66"/>
    <mergeCell ref="BJ65:BM65"/>
    <mergeCell ref="BN65:BO65"/>
    <mergeCell ref="BP65:BQ65"/>
    <mergeCell ref="BR65:BS65"/>
    <mergeCell ref="BT65:BY65"/>
    <mergeCell ref="BZ65:CA65"/>
    <mergeCell ref="CB63:CQ63"/>
    <mergeCell ref="CR63:CV63"/>
    <mergeCell ref="BJ64:BM64"/>
    <mergeCell ref="BN64:BO64"/>
    <mergeCell ref="BP64:BQ64"/>
    <mergeCell ref="BR64:BS64"/>
    <mergeCell ref="BT64:BY64"/>
    <mergeCell ref="BZ64:CA64"/>
    <mergeCell ref="CB64:CQ64"/>
    <mergeCell ref="CR64:CV64"/>
    <mergeCell ref="BJ63:BM63"/>
    <mergeCell ref="BN63:BO63"/>
    <mergeCell ref="BP63:BQ63"/>
    <mergeCell ref="BR63:BS63"/>
    <mergeCell ref="BT63:BY63"/>
    <mergeCell ref="BZ63:CA63"/>
    <mergeCell ref="CB61:CQ61"/>
    <mergeCell ref="CR61:CV61"/>
    <mergeCell ref="BJ62:BM62"/>
    <mergeCell ref="BN62:BO62"/>
    <mergeCell ref="BP62:BQ62"/>
    <mergeCell ref="BR62:BS62"/>
    <mergeCell ref="BT62:BY62"/>
    <mergeCell ref="BZ62:CA62"/>
    <mergeCell ref="CB62:CQ62"/>
    <mergeCell ref="CR62:CV62"/>
    <mergeCell ref="BJ61:BM61"/>
    <mergeCell ref="BN61:BO61"/>
    <mergeCell ref="BP61:BQ61"/>
    <mergeCell ref="BR61:BS61"/>
    <mergeCell ref="BT61:BY61"/>
    <mergeCell ref="BZ61:CA61"/>
    <mergeCell ref="CB59:CQ59"/>
    <mergeCell ref="CR59:CV59"/>
    <mergeCell ref="BJ60:BM60"/>
    <mergeCell ref="BN60:BO60"/>
    <mergeCell ref="BP60:BQ60"/>
    <mergeCell ref="BR60:BS60"/>
    <mergeCell ref="BT60:BY60"/>
    <mergeCell ref="BZ60:CA60"/>
    <mergeCell ref="CB60:CQ60"/>
    <mergeCell ref="CR60:CV60"/>
    <mergeCell ref="BJ59:BM59"/>
    <mergeCell ref="BN59:BO59"/>
    <mergeCell ref="BP59:BQ59"/>
    <mergeCell ref="BR59:BS59"/>
    <mergeCell ref="BT59:BY59"/>
    <mergeCell ref="BZ59:CA59"/>
    <mergeCell ref="CB57:CQ57"/>
    <mergeCell ref="CR57:CV57"/>
    <mergeCell ref="BJ58:BM58"/>
    <mergeCell ref="BN58:BO58"/>
    <mergeCell ref="BP58:BQ58"/>
    <mergeCell ref="BR58:BS58"/>
    <mergeCell ref="BT58:BY58"/>
    <mergeCell ref="BZ58:CA58"/>
    <mergeCell ref="CB58:CQ58"/>
    <mergeCell ref="CR58:CV58"/>
    <mergeCell ref="BJ57:BM57"/>
    <mergeCell ref="BN57:BO57"/>
    <mergeCell ref="BP57:BQ57"/>
    <mergeCell ref="BR57:BS57"/>
    <mergeCell ref="BT57:BY57"/>
    <mergeCell ref="BZ57:CA57"/>
    <mergeCell ref="CB55:CQ55"/>
    <mergeCell ref="CR55:CV55"/>
    <mergeCell ref="BJ56:BM56"/>
    <mergeCell ref="BN56:BO56"/>
    <mergeCell ref="BP56:BQ56"/>
    <mergeCell ref="BR56:BS56"/>
    <mergeCell ref="BT56:BY56"/>
    <mergeCell ref="BZ56:CA56"/>
    <mergeCell ref="CB56:CQ56"/>
    <mergeCell ref="CR56:CV56"/>
    <mergeCell ref="BJ55:BM55"/>
    <mergeCell ref="BN55:BO55"/>
    <mergeCell ref="BP55:BQ55"/>
    <mergeCell ref="BR55:BS55"/>
    <mergeCell ref="BT55:BY55"/>
    <mergeCell ref="BZ55:CA55"/>
    <mergeCell ref="CB53:CQ53"/>
    <mergeCell ref="CR53:CV53"/>
    <mergeCell ref="BJ54:BM54"/>
    <mergeCell ref="BN54:BO54"/>
    <mergeCell ref="BP54:BQ54"/>
    <mergeCell ref="BR54:BS54"/>
    <mergeCell ref="BT54:BY54"/>
    <mergeCell ref="BZ54:CA54"/>
    <mergeCell ref="CB54:CQ54"/>
    <mergeCell ref="CR54:CV54"/>
    <mergeCell ref="BJ53:BM53"/>
    <mergeCell ref="BN53:BO53"/>
    <mergeCell ref="BP53:BQ53"/>
    <mergeCell ref="BR53:BS53"/>
    <mergeCell ref="BT53:BY53"/>
    <mergeCell ref="BZ53:CA53"/>
    <mergeCell ref="CB51:CQ51"/>
    <mergeCell ref="CR51:CV51"/>
    <mergeCell ref="BJ52:BM52"/>
    <mergeCell ref="BN52:BO52"/>
    <mergeCell ref="BP52:BQ52"/>
    <mergeCell ref="BR52:BS52"/>
    <mergeCell ref="BT52:BY52"/>
    <mergeCell ref="BZ52:CA52"/>
    <mergeCell ref="CB52:CQ52"/>
    <mergeCell ref="CR52:CV52"/>
    <mergeCell ref="BJ51:BM51"/>
    <mergeCell ref="BN51:BO51"/>
    <mergeCell ref="BP51:BQ51"/>
    <mergeCell ref="BR51:BS51"/>
    <mergeCell ref="BT51:BY51"/>
    <mergeCell ref="BZ51:CA51"/>
    <mergeCell ref="CB49:CQ49"/>
    <mergeCell ref="CR49:CV49"/>
    <mergeCell ref="BJ50:BM50"/>
    <mergeCell ref="BN50:BO50"/>
    <mergeCell ref="BP50:BQ50"/>
    <mergeCell ref="BR50:BS50"/>
    <mergeCell ref="BT50:BY50"/>
    <mergeCell ref="BZ50:CA50"/>
    <mergeCell ref="CB50:CQ50"/>
    <mergeCell ref="CR50:CV50"/>
    <mergeCell ref="BJ49:BM49"/>
    <mergeCell ref="BN49:BO49"/>
    <mergeCell ref="BP49:BQ49"/>
    <mergeCell ref="BR49:BS49"/>
    <mergeCell ref="BT49:BY49"/>
    <mergeCell ref="BZ49:CA49"/>
    <mergeCell ref="CB47:CQ47"/>
    <mergeCell ref="CR47:CV47"/>
    <mergeCell ref="BJ48:BM48"/>
    <mergeCell ref="BN48:BO48"/>
    <mergeCell ref="BP48:BQ48"/>
    <mergeCell ref="BR48:BS48"/>
    <mergeCell ref="BT48:BY48"/>
    <mergeCell ref="BZ48:CA48"/>
    <mergeCell ref="CB48:CQ48"/>
    <mergeCell ref="CR48:CV48"/>
    <mergeCell ref="BJ47:BM47"/>
    <mergeCell ref="BN47:BO47"/>
    <mergeCell ref="BP47:BQ47"/>
    <mergeCell ref="BR47:BS47"/>
    <mergeCell ref="BT47:BY47"/>
    <mergeCell ref="BZ47:CA47"/>
    <mergeCell ref="CB45:CQ45"/>
    <mergeCell ref="CR45:CV45"/>
    <mergeCell ref="BJ46:BM46"/>
    <mergeCell ref="BN46:BO46"/>
    <mergeCell ref="BP46:BQ46"/>
    <mergeCell ref="BR46:BS46"/>
    <mergeCell ref="BT46:BY46"/>
    <mergeCell ref="BZ46:CA46"/>
    <mergeCell ref="CB46:CQ46"/>
    <mergeCell ref="CR46:CV46"/>
    <mergeCell ref="BJ45:BM45"/>
    <mergeCell ref="BN45:BO45"/>
    <mergeCell ref="BP45:BQ45"/>
    <mergeCell ref="BR45:BS45"/>
    <mergeCell ref="BT45:BY45"/>
    <mergeCell ref="BZ45:CA45"/>
    <mergeCell ref="CB43:CQ43"/>
    <mergeCell ref="CR43:CV43"/>
    <mergeCell ref="BJ44:BM44"/>
    <mergeCell ref="BN44:BO44"/>
    <mergeCell ref="BP44:BQ44"/>
    <mergeCell ref="BR44:BS44"/>
    <mergeCell ref="BT44:BY44"/>
    <mergeCell ref="BZ44:CA44"/>
    <mergeCell ref="CB44:CQ44"/>
    <mergeCell ref="CR44:CV44"/>
    <mergeCell ref="BJ43:BM43"/>
    <mergeCell ref="BN43:BO43"/>
    <mergeCell ref="BP43:BQ43"/>
    <mergeCell ref="BR43:BS43"/>
    <mergeCell ref="BT43:BY43"/>
    <mergeCell ref="BZ43:CA43"/>
    <mergeCell ref="CB41:CQ41"/>
    <mergeCell ref="CR41:CV41"/>
    <mergeCell ref="BJ42:BM42"/>
    <mergeCell ref="BN42:BO42"/>
    <mergeCell ref="BP42:BQ42"/>
    <mergeCell ref="BR42:BS42"/>
    <mergeCell ref="BT42:BY42"/>
    <mergeCell ref="BZ42:CA42"/>
    <mergeCell ref="CB42:CQ42"/>
    <mergeCell ref="CR42:CV42"/>
    <mergeCell ref="BJ41:BM41"/>
    <mergeCell ref="BN41:BO41"/>
    <mergeCell ref="BP41:BQ41"/>
    <mergeCell ref="BR41:BS41"/>
    <mergeCell ref="BT41:BY41"/>
    <mergeCell ref="BZ41:CA41"/>
    <mergeCell ref="CB39:CQ39"/>
    <mergeCell ref="CR39:CV39"/>
    <mergeCell ref="BJ40:BM40"/>
    <mergeCell ref="BN40:BO40"/>
    <mergeCell ref="BP40:BQ40"/>
    <mergeCell ref="BR40:BS40"/>
    <mergeCell ref="BT40:BY40"/>
    <mergeCell ref="BZ40:CA40"/>
    <mergeCell ref="CB40:CQ40"/>
    <mergeCell ref="CR40:CV40"/>
    <mergeCell ref="BJ39:BM39"/>
    <mergeCell ref="BN39:BO39"/>
    <mergeCell ref="BP39:BQ39"/>
    <mergeCell ref="BR39:BS39"/>
    <mergeCell ref="BT39:BY39"/>
    <mergeCell ref="BZ39:CA39"/>
    <mergeCell ref="CB37:CQ37"/>
    <mergeCell ref="CR37:CV37"/>
    <mergeCell ref="BJ38:BM38"/>
    <mergeCell ref="BN38:BO38"/>
    <mergeCell ref="BP38:BQ38"/>
    <mergeCell ref="BR38:BS38"/>
    <mergeCell ref="BT38:BY38"/>
    <mergeCell ref="BZ38:CA38"/>
    <mergeCell ref="CB38:CQ38"/>
    <mergeCell ref="CR38:CV38"/>
    <mergeCell ref="BJ37:BM37"/>
    <mergeCell ref="BN37:BO37"/>
    <mergeCell ref="BP37:BQ37"/>
    <mergeCell ref="BR37:BS37"/>
    <mergeCell ref="BT37:BY37"/>
    <mergeCell ref="BZ37:CA37"/>
    <mergeCell ref="CB35:CQ35"/>
    <mergeCell ref="CR35:CV35"/>
    <mergeCell ref="BJ36:BM36"/>
    <mergeCell ref="BN36:BO36"/>
    <mergeCell ref="BP36:BQ36"/>
    <mergeCell ref="BR36:BS36"/>
    <mergeCell ref="BT36:BY36"/>
    <mergeCell ref="BZ36:CA36"/>
    <mergeCell ref="CB36:CQ36"/>
    <mergeCell ref="CR36:CV36"/>
    <mergeCell ref="BJ35:BM35"/>
    <mergeCell ref="BN35:BO35"/>
    <mergeCell ref="BP35:BQ35"/>
    <mergeCell ref="BR35:BS35"/>
    <mergeCell ref="BT35:BY35"/>
    <mergeCell ref="BZ35:CA35"/>
    <mergeCell ref="CB33:CQ33"/>
    <mergeCell ref="CR33:CV33"/>
    <mergeCell ref="BJ34:BM34"/>
    <mergeCell ref="BN34:BO34"/>
    <mergeCell ref="BP34:BQ34"/>
    <mergeCell ref="BR34:BS34"/>
    <mergeCell ref="BT34:BY34"/>
    <mergeCell ref="BZ34:CA34"/>
    <mergeCell ref="CB34:CQ34"/>
    <mergeCell ref="CR34:CV34"/>
    <mergeCell ref="BJ33:BM33"/>
    <mergeCell ref="BN33:BO33"/>
    <mergeCell ref="BP33:BQ33"/>
    <mergeCell ref="BR33:BS33"/>
    <mergeCell ref="BT33:BY33"/>
    <mergeCell ref="BZ33:CA33"/>
    <mergeCell ref="CB31:CQ31"/>
    <mergeCell ref="CR31:CV31"/>
    <mergeCell ref="BJ32:BM32"/>
    <mergeCell ref="BN32:BO32"/>
    <mergeCell ref="BP32:BQ32"/>
    <mergeCell ref="BR32:BS32"/>
    <mergeCell ref="BT32:BY32"/>
    <mergeCell ref="BZ32:CA32"/>
    <mergeCell ref="CB32:CQ32"/>
    <mergeCell ref="CR32:CV32"/>
    <mergeCell ref="BJ31:BM31"/>
    <mergeCell ref="BN31:BO31"/>
    <mergeCell ref="BP31:BQ31"/>
    <mergeCell ref="BR31:BS31"/>
    <mergeCell ref="BT31:BY31"/>
    <mergeCell ref="BZ31:CA31"/>
    <mergeCell ref="CB29:CQ29"/>
    <mergeCell ref="CR29:CV29"/>
    <mergeCell ref="BJ30:BM30"/>
    <mergeCell ref="BN30:BO30"/>
    <mergeCell ref="BP30:BQ30"/>
    <mergeCell ref="BR30:BS30"/>
    <mergeCell ref="BT30:BY30"/>
    <mergeCell ref="BZ30:CA30"/>
    <mergeCell ref="CB30:CQ30"/>
    <mergeCell ref="CR30:CV30"/>
    <mergeCell ref="BJ29:BM29"/>
    <mergeCell ref="BN29:BO29"/>
    <mergeCell ref="BP29:BQ29"/>
    <mergeCell ref="BR29:BS29"/>
    <mergeCell ref="BT29:BY29"/>
    <mergeCell ref="BZ29:CA29"/>
    <mergeCell ref="CB27:CQ27"/>
    <mergeCell ref="CR27:CV27"/>
    <mergeCell ref="BJ28:BM28"/>
    <mergeCell ref="BN28:BO28"/>
    <mergeCell ref="BP28:BQ28"/>
    <mergeCell ref="BR28:BS28"/>
    <mergeCell ref="BT28:BY28"/>
    <mergeCell ref="BZ28:CA28"/>
    <mergeCell ref="CB28:CQ28"/>
    <mergeCell ref="CR28:CV28"/>
    <mergeCell ref="BT26:BY26"/>
    <mergeCell ref="BZ26:CA26"/>
    <mergeCell ref="CB26:CQ26"/>
    <mergeCell ref="CR26:CV26"/>
    <mergeCell ref="BJ27:BM27"/>
    <mergeCell ref="BN27:BO27"/>
    <mergeCell ref="BP27:BQ27"/>
    <mergeCell ref="BR27:BS27"/>
    <mergeCell ref="BT27:BY27"/>
    <mergeCell ref="BZ27:CA27"/>
    <mergeCell ref="BN25:BO25"/>
    <mergeCell ref="BP25:BQ25"/>
    <mergeCell ref="BJ26:BM26"/>
    <mergeCell ref="BN26:BO26"/>
    <mergeCell ref="BP26:BQ26"/>
    <mergeCell ref="BR26:BS26"/>
    <mergeCell ref="BJ23:BQ23"/>
    <mergeCell ref="BR23:CV23"/>
    <mergeCell ref="BJ24:BM24"/>
    <mergeCell ref="BN24:BQ24"/>
    <mergeCell ref="BR24:BS25"/>
    <mergeCell ref="BT24:BY25"/>
    <mergeCell ref="BZ24:CA25"/>
    <mergeCell ref="CB24:CQ25"/>
    <mergeCell ref="CR24:CV25"/>
    <mergeCell ref="BJ25:BM25"/>
    <mergeCell ref="F10:W10"/>
    <mergeCell ref="W23:AE25"/>
    <mergeCell ref="A12:E12"/>
    <mergeCell ref="F12:W12"/>
    <mergeCell ref="A13:E13"/>
    <mergeCell ref="F13:W13"/>
    <mergeCell ref="A17:E17"/>
    <mergeCell ref="F17:W17"/>
    <mergeCell ref="A15:E15"/>
    <mergeCell ref="F15:W15"/>
    <mergeCell ref="A16:E16"/>
    <mergeCell ref="A6:E6"/>
    <mergeCell ref="F6:W6"/>
    <mergeCell ref="A8:E8"/>
    <mergeCell ref="F8:W8"/>
    <mergeCell ref="F14:W14"/>
    <mergeCell ref="A9:E9"/>
    <mergeCell ref="A10:E10"/>
    <mergeCell ref="A20:E20"/>
    <mergeCell ref="F20:W20"/>
    <mergeCell ref="A21:E21"/>
    <mergeCell ref="F21:W21"/>
    <mergeCell ref="F16:W16"/>
    <mergeCell ref="A7:E7"/>
    <mergeCell ref="F7:W7"/>
    <mergeCell ref="A14:E14"/>
    <mergeCell ref="A11:E11"/>
    <mergeCell ref="F11:W11"/>
    <mergeCell ref="A3:E3"/>
    <mergeCell ref="F3:W3"/>
    <mergeCell ref="A4:E4"/>
    <mergeCell ref="F4:W4"/>
    <mergeCell ref="A5:E5"/>
    <mergeCell ref="F5:W5"/>
    <mergeCell ref="G27:J27"/>
    <mergeCell ref="K27:O27"/>
    <mergeCell ref="A23:B25"/>
    <mergeCell ref="C23:F25"/>
    <mergeCell ref="G23:J25"/>
    <mergeCell ref="K23:O25"/>
    <mergeCell ref="AO26:AP26"/>
    <mergeCell ref="AT26:AU26"/>
    <mergeCell ref="A27:B27"/>
    <mergeCell ref="AF23:AN25"/>
    <mergeCell ref="A26:B26"/>
    <mergeCell ref="C26:F26"/>
    <mergeCell ref="G26:J26"/>
    <mergeCell ref="K26:O26"/>
    <mergeCell ref="W27:AE27"/>
    <mergeCell ref="C27:F27"/>
    <mergeCell ref="AO23:AP25"/>
    <mergeCell ref="AQ23:AW23"/>
    <mergeCell ref="AQ24:AS25"/>
    <mergeCell ref="AT24:AU25"/>
    <mergeCell ref="AV24:AW25"/>
    <mergeCell ref="P23:V25"/>
    <mergeCell ref="P27:V27"/>
    <mergeCell ref="A28:B28"/>
    <mergeCell ref="C28:F28"/>
    <mergeCell ref="G28:J28"/>
    <mergeCell ref="K28:O28"/>
    <mergeCell ref="AQ26:AS26"/>
    <mergeCell ref="AF27:AN27"/>
    <mergeCell ref="P26:V26"/>
    <mergeCell ref="W26:AE26"/>
    <mergeCell ref="AF26:AN26"/>
    <mergeCell ref="AV26:AW26"/>
    <mergeCell ref="AQ27:AS27"/>
    <mergeCell ref="AT27:AU27"/>
    <mergeCell ref="W28:AE28"/>
    <mergeCell ref="AF28:AN28"/>
    <mergeCell ref="AO28:AP28"/>
    <mergeCell ref="AV27:AW27"/>
    <mergeCell ref="AQ28:AS28"/>
    <mergeCell ref="AT28:AU28"/>
    <mergeCell ref="AO27:AP27"/>
    <mergeCell ref="AT29:AU29"/>
    <mergeCell ref="AV29:AW29"/>
    <mergeCell ref="AV28:AW28"/>
    <mergeCell ref="A29:B29"/>
    <mergeCell ref="AO29:AP29"/>
    <mergeCell ref="AF29:AN29"/>
    <mergeCell ref="K29:O29"/>
    <mergeCell ref="P29:V29"/>
    <mergeCell ref="W29:AE29"/>
    <mergeCell ref="P28:V28"/>
    <mergeCell ref="A30:B30"/>
    <mergeCell ref="C30:F30"/>
    <mergeCell ref="G30:J30"/>
    <mergeCell ref="C29:F29"/>
    <mergeCell ref="G29:J29"/>
    <mergeCell ref="AQ29:AS29"/>
    <mergeCell ref="K30:O30"/>
    <mergeCell ref="AO31:AP31"/>
    <mergeCell ref="AF31:AN31"/>
    <mergeCell ref="P30:V30"/>
    <mergeCell ref="W30:AE30"/>
    <mergeCell ref="K31:O31"/>
    <mergeCell ref="P31:V31"/>
    <mergeCell ref="AF30:AN30"/>
    <mergeCell ref="A31:B31"/>
    <mergeCell ref="C31:F31"/>
    <mergeCell ref="G31:J31"/>
    <mergeCell ref="AF32:AN32"/>
    <mergeCell ref="A32:B32"/>
    <mergeCell ref="C32:F32"/>
    <mergeCell ref="G32:J32"/>
    <mergeCell ref="K32:O32"/>
    <mergeCell ref="W32:AE32"/>
    <mergeCell ref="W31:AE31"/>
    <mergeCell ref="AO32:AP32"/>
    <mergeCell ref="AV31:AW31"/>
    <mergeCell ref="AQ30:AS30"/>
    <mergeCell ref="AT30:AU30"/>
    <mergeCell ref="AV30:AW30"/>
    <mergeCell ref="AQ31:AS31"/>
    <mergeCell ref="AT31:AU31"/>
    <mergeCell ref="AO30:AP30"/>
    <mergeCell ref="AQ32:AS32"/>
    <mergeCell ref="AT32:AU32"/>
    <mergeCell ref="AT33:AU33"/>
    <mergeCell ref="AV33:AW33"/>
    <mergeCell ref="AV32:AW32"/>
    <mergeCell ref="A33:B33"/>
    <mergeCell ref="AO33:AP33"/>
    <mergeCell ref="AF33:AN33"/>
    <mergeCell ref="K33:O33"/>
    <mergeCell ref="P33:V33"/>
    <mergeCell ref="W33:AE33"/>
    <mergeCell ref="P32:V32"/>
    <mergeCell ref="A34:B34"/>
    <mergeCell ref="C34:F34"/>
    <mergeCell ref="G34:J34"/>
    <mergeCell ref="C33:F33"/>
    <mergeCell ref="G33:J33"/>
    <mergeCell ref="AQ33:AS33"/>
    <mergeCell ref="K34:O34"/>
    <mergeCell ref="AQ34:AS34"/>
    <mergeCell ref="W35:AE35"/>
    <mergeCell ref="AO35:AP35"/>
    <mergeCell ref="AF35:AN35"/>
    <mergeCell ref="P34:V34"/>
    <mergeCell ref="W34:AE34"/>
    <mergeCell ref="K35:O35"/>
    <mergeCell ref="P35:V35"/>
    <mergeCell ref="AF34:AN34"/>
    <mergeCell ref="AT36:AU36"/>
    <mergeCell ref="A35:B35"/>
    <mergeCell ref="C35:F35"/>
    <mergeCell ref="G35:J35"/>
    <mergeCell ref="AF36:AN36"/>
    <mergeCell ref="A36:B36"/>
    <mergeCell ref="C36:F36"/>
    <mergeCell ref="G36:J36"/>
    <mergeCell ref="K36:O36"/>
    <mergeCell ref="W36:AE36"/>
    <mergeCell ref="AV36:AW36"/>
    <mergeCell ref="A37:B37"/>
    <mergeCell ref="AO37:AP37"/>
    <mergeCell ref="AF37:AN37"/>
    <mergeCell ref="K37:O37"/>
    <mergeCell ref="P37:V37"/>
    <mergeCell ref="W37:AE37"/>
    <mergeCell ref="P36:V36"/>
    <mergeCell ref="AO36:AP36"/>
    <mergeCell ref="AQ36:AS36"/>
    <mergeCell ref="C37:F37"/>
    <mergeCell ref="G37:J37"/>
    <mergeCell ref="AQ37:AS37"/>
    <mergeCell ref="K38:O38"/>
    <mergeCell ref="AT37:AU37"/>
    <mergeCell ref="AV37:AW37"/>
    <mergeCell ref="P38:V38"/>
    <mergeCell ref="W38:AE38"/>
    <mergeCell ref="AO38:AP38"/>
    <mergeCell ref="K39:O39"/>
    <mergeCell ref="P39:V39"/>
    <mergeCell ref="AF38:AN38"/>
    <mergeCell ref="A38:B38"/>
    <mergeCell ref="C38:F38"/>
    <mergeCell ref="G38:J38"/>
    <mergeCell ref="W39:AE39"/>
    <mergeCell ref="AF39:AN39"/>
    <mergeCell ref="AQ40:AS40"/>
    <mergeCell ref="AT40:AU40"/>
    <mergeCell ref="A39:B39"/>
    <mergeCell ref="C39:F39"/>
    <mergeCell ref="G39:J39"/>
    <mergeCell ref="AF40:AN40"/>
    <mergeCell ref="A40:B40"/>
    <mergeCell ref="C40:F40"/>
    <mergeCell ref="G40:J40"/>
    <mergeCell ref="W40:AE40"/>
    <mergeCell ref="AV39:AW39"/>
    <mergeCell ref="AQ38:AS38"/>
    <mergeCell ref="AT38:AU38"/>
    <mergeCell ref="AV38:AW38"/>
    <mergeCell ref="AQ39:AS39"/>
    <mergeCell ref="AT39:AU39"/>
    <mergeCell ref="AV40:AW40"/>
    <mergeCell ref="A41:B41"/>
    <mergeCell ref="AO41:AP41"/>
    <mergeCell ref="AF41:AN41"/>
    <mergeCell ref="K41:O41"/>
    <mergeCell ref="P41:V41"/>
    <mergeCell ref="W41:AE41"/>
    <mergeCell ref="P40:V40"/>
    <mergeCell ref="AO40:AP40"/>
    <mergeCell ref="K40:O40"/>
    <mergeCell ref="AV41:AW41"/>
    <mergeCell ref="P42:V42"/>
    <mergeCell ref="W42:AE42"/>
    <mergeCell ref="AT42:AU42"/>
    <mergeCell ref="AV42:AW42"/>
    <mergeCell ref="AF42:AN42"/>
    <mergeCell ref="AO42:AP42"/>
    <mergeCell ref="C41:F41"/>
    <mergeCell ref="G41:J41"/>
    <mergeCell ref="K44:O44"/>
    <mergeCell ref="AQ41:AS41"/>
    <mergeCell ref="K42:O42"/>
    <mergeCell ref="AT41:AU41"/>
    <mergeCell ref="K43:O43"/>
    <mergeCell ref="P43:V43"/>
    <mergeCell ref="AO44:AP44"/>
    <mergeCell ref="AF44:AN44"/>
    <mergeCell ref="A42:B42"/>
    <mergeCell ref="C42:F42"/>
    <mergeCell ref="G42:J42"/>
    <mergeCell ref="A43:B43"/>
    <mergeCell ref="C43:F43"/>
    <mergeCell ref="G43:J43"/>
    <mergeCell ref="A44:B44"/>
    <mergeCell ref="C44:F44"/>
    <mergeCell ref="G44:J44"/>
    <mergeCell ref="P44:V44"/>
    <mergeCell ref="W44:AE44"/>
    <mergeCell ref="W43:AE43"/>
    <mergeCell ref="AQ43:AS43"/>
    <mergeCell ref="AT43:AU43"/>
    <mergeCell ref="AO45:AP45"/>
    <mergeCell ref="AF45:AN45"/>
    <mergeCell ref="AQ44:AS44"/>
    <mergeCell ref="AT44:AU44"/>
    <mergeCell ref="AO43:AP43"/>
    <mergeCell ref="AF43:AN43"/>
    <mergeCell ref="K45:O45"/>
    <mergeCell ref="P45:V45"/>
    <mergeCell ref="W45:AE45"/>
    <mergeCell ref="AV47:AW47"/>
    <mergeCell ref="AQ46:AS46"/>
    <mergeCell ref="AT46:AU46"/>
    <mergeCell ref="AV46:AW46"/>
    <mergeCell ref="AT45:AU45"/>
    <mergeCell ref="AV45:AW45"/>
    <mergeCell ref="A46:B46"/>
    <mergeCell ref="C46:F46"/>
    <mergeCell ref="G46:J46"/>
    <mergeCell ref="C45:F45"/>
    <mergeCell ref="G45:J45"/>
    <mergeCell ref="A47:B47"/>
    <mergeCell ref="A45:B45"/>
    <mergeCell ref="AT48:AU48"/>
    <mergeCell ref="K46:O46"/>
    <mergeCell ref="W47:AE47"/>
    <mergeCell ref="AO47:AP47"/>
    <mergeCell ref="AF47:AN47"/>
    <mergeCell ref="P46:V46"/>
    <mergeCell ref="W46:AE46"/>
    <mergeCell ref="AF46:AN46"/>
    <mergeCell ref="AO46:AP46"/>
    <mergeCell ref="AQ47:AS47"/>
    <mergeCell ref="C49:F49"/>
    <mergeCell ref="G49:J49"/>
    <mergeCell ref="K49:O49"/>
    <mergeCell ref="AT47:AU47"/>
    <mergeCell ref="C47:F47"/>
    <mergeCell ref="G47:J47"/>
    <mergeCell ref="K47:O47"/>
    <mergeCell ref="P47:V47"/>
    <mergeCell ref="P49:V49"/>
    <mergeCell ref="P48:V48"/>
    <mergeCell ref="A50:B50"/>
    <mergeCell ref="C50:F50"/>
    <mergeCell ref="G50:J50"/>
    <mergeCell ref="K50:O50"/>
    <mergeCell ref="AQ50:AS50"/>
    <mergeCell ref="A48:B48"/>
    <mergeCell ref="C48:F48"/>
    <mergeCell ref="G48:J48"/>
    <mergeCell ref="K48:O48"/>
    <mergeCell ref="A49:B49"/>
    <mergeCell ref="AZ27:BA27"/>
    <mergeCell ref="BB27:BC27"/>
    <mergeCell ref="BD27:BE27"/>
    <mergeCell ref="BF27:BG27"/>
    <mergeCell ref="BD28:BE28"/>
    <mergeCell ref="BF30:BG30"/>
    <mergeCell ref="AZ29:BA29"/>
    <mergeCell ref="AZ28:BA28"/>
    <mergeCell ref="AZ30:BA30"/>
    <mergeCell ref="AT34:AU34"/>
    <mergeCell ref="AV34:AW34"/>
    <mergeCell ref="AQ35:AS35"/>
    <mergeCell ref="AT35:AU35"/>
    <mergeCell ref="AO34:AP34"/>
    <mergeCell ref="AV44:AW44"/>
    <mergeCell ref="AO39:AP39"/>
    <mergeCell ref="AV35:AW35"/>
    <mergeCell ref="AV43:AW43"/>
    <mergeCell ref="AQ42:AS42"/>
    <mergeCell ref="AV48:AW48"/>
    <mergeCell ref="AQ49:AS49"/>
    <mergeCell ref="W48:AE48"/>
    <mergeCell ref="AF48:AN48"/>
    <mergeCell ref="AO48:AP48"/>
    <mergeCell ref="AQ45:AS45"/>
    <mergeCell ref="AO49:AP49"/>
    <mergeCell ref="W49:AE49"/>
    <mergeCell ref="AF49:AN49"/>
    <mergeCell ref="AQ48:AS48"/>
    <mergeCell ref="AZ23:BI23"/>
    <mergeCell ref="AZ24:BA24"/>
    <mergeCell ref="AZ25:BA25"/>
    <mergeCell ref="BB25:BC25"/>
    <mergeCell ref="BB24:BE24"/>
    <mergeCell ref="AZ26:BA26"/>
    <mergeCell ref="BB26:BC26"/>
    <mergeCell ref="BD26:BE26"/>
    <mergeCell ref="BF24:BI24"/>
    <mergeCell ref="BF26:BG26"/>
    <mergeCell ref="BH28:BI28"/>
    <mergeCell ref="BB30:BC30"/>
    <mergeCell ref="BD30:BE30"/>
    <mergeCell ref="BF32:BG32"/>
    <mergeCell ref="BD32:BE32"/>
    <mergeCell ref="BH32:BI32"/>
    <mergeCell ref="BB29:BC29"/>
    <mergeCell ref="BB28:BC28"/>
    <mergeCell ref="BH29:BI29"/>
    <mergeCell ref="BH31:BI31"/>
    <mergeCell ref="BH26:BI26"/>
    <mergeCell ref="BF25:BG25"/>
    <mergeCell ref="BH25:BI25"/>
    <mergeCell ref="BH27:BI27"/>
    <mergeCell ref="BD34:BE34"/>
    <mergeCell ref="BF34:BG34"/>
    <mergeCell ref="BD29:BE29"/>
    <mergeCell ref="BF29:BG29"/>
    <mergeCell ref="BF28:BG28"/>
    <mergeCell ref="BH30:BI30"/>
    <mergeCell ref="AZ32:BA32"/>
    <mergeCell ref="BB32:BC32"/>
    <mergeCell ref="AZ31:BA31"/>
    <mergeCell ref="BB31:BC31"/>
    <mergeCell ref="BD31:BE31"/>
    <mergeCell ref="BF31:BG31"/>
    <mergeCell ref="BH35:BI35"/>
    <mergeCell ref="AZ34:BA34"/>
    <mergeCell ref="BB34:BC34"/>
    <mergeCell ref="AZ33:BA33"/>
    <mergeCell ref="BB33:BC33"/>
    <mergeCell ref="BD33:BE33"/>
    <mergeCell ref="BF33:BG33"/>
    <mergeCell ref="BH33:BI33"/>
    <mergeCell ref="BD37:BE37"/>
    <mergeCell ref="BF37:BG37"/>
    <mergeCell ref="BH37:BI37"/>
    <mergeCell ref="AZ36:BA36"/>
    <mergeCell ref="BB36:BC36"/>
    <mergeCell ref="BH34:BI34"/>
    <mergeCell ref="AZ35:BA35"/>
    <mergeCell ref="BB35:BC35"/>
    <mergeCell ref="BD35:BE35"/>
    <mergeCell ref="BF35:BG35"/>
    <mergeCell ref="BH39:BI39"/>
    <mergeCell ref="AZ38:BA38"/>
    <mergeCell ref="BB38:BC38"/>
    <mergeCell ref="BD38:BE38"/>
    <mergeCell ref="BF38:BG38"/>
    <mergeCell ref="BF36:BG36"/>
    <mergeCell ref="BD36:BE36"/>
    <mergeCell ref="BH36:BI36"/>
    <mergeCell ref="AZ37:BA37"/>
    <mergeCell ref="BB37:BC37"/>
    <mergeCell ref="BD41:BE41"/>
    <mergeCell ref="BF41:BG41"/>
    <mergeCell ref="BH41:BI41"/>
    <mergeCell ref="AZ40:BA40"/>
    <mergeCell ref="BB40:BC40"/>
    <mergeCell ref="BH38:BI38"/>
    <mergeCell ref="AZ39:BA39"/>
    <mergeCell ref="BB39:BC39"/>
    <mergeCell ref="BD39:BE39"/>
    <mergeCell ref="BF39:BG39"/>
    <mergeCell ref="BH43:BI43"/>
    <mergeCell ref="AZ42:BA42"/>
    <mergeCell ref="BB42:BC42"/>
    <mergeCell ref="BD42:BE42"/>
    <mergeCell ref="BF42:BG42"/>
    <mergeCell ref="BF40:BG40"/>
    <mergeCell ref="BD40:BE40"/>
    <mergeCell ref="BH40:BI40"/>
    <mergeCell ref="AZ41:BA41"/>
    <mergeCell ref="BB41:BC41"/>
    <mergeCell ref="BH45:BI45"/>
    <mergeCell ref="AZ44:BA44"/>
    <mergeCell ref="BB44:BC44"/>
    <mergeCell ref="BF44:BG44"/>
    <mergeCell ref="BD44:BE44"/>
    <mergeCell ref="BH42:BI42"/>
    <mergeCell ref="AZ43:BA43"/>
    <mergeCell ref="BB43:BC43"/>
    <mergeCell ref="BD43:BE43"/>
    <mergeCell ref="BF43:BG43"/>
    <mergeCell ref="BD46:BE46"/>
    <mergeCell ref="AZ47:BA47"/>
    <mergeCell ref="BB47:BC47"/>
    <mergeCell ref="BD47:BE47"/>
    <mergeCell ref="AZ46:BA46"/>
    <mergeCell ref="BH44:BI44"/>
    <mergeCell ref="AZ45:BA45"/>
    <mergeCell ref="BB45:BC45"/>
    <mergeCell ref="BD45:BE45"/>
    <mergeCell ref="BF45:BG45"/>
    <mergeCell ref="BH46:BI46"/>
    <mergeCell ref="BF47:BG47"/>
    <mergeCell ref="BH47:BI47"/>
    <mergeCell ref="BH48:BI48"/>
    <mergeCell ref="AZ48:BA48"/>
    <mergeCell ref="BB48:BC48"/>
    <mergeCell ref="BD48:BE48"/>
    <mergeCell ref="BF48:BG48"/>
    <mergeCell ref="BF46:BG46"/>
    <mergeCell ref="BB46:BC46"/>
    <mergeCell ref="P50:V50"/>
    <mergeCell ref="W50:AE50"/>
    <mergeCell ref="AF50:AN50"/>
    <mergeCell ref="AZ50:BA50"/>
    <mergeCell ref="AO50:AP50"/>
    <mergeCell ref="AT50:AU50"/>
    <mergeCell ref="AV50:AW50"/>
    <mergeCell ref="AZ49:BA49"/>
    <mergeCell ref="AT49:AU49"/>
    <mergeCell ref="AV49:AW49"/>
    <mergeCell ref="BF51:BG51"/>
    <mergeCell ref="BH51:BI51"/>
    <mergeCell ref="BB49:BC49"/>
    <mergeCell ref="BD49:BE49"/>
    <mergeCell ref="BF50:BG50"/>
    <mergeCell ref="BH50:BI50"/>
    <mergeCell ref="BB50:BC50"/>
    <mergeCell ref="BD50:BE50"/>
    <mergeCell ref="BF49:BG49"/>
    <mergeCell ref="BH49:BI49"/>
    <mergeCell ref="K51:O51"/>
    <mergeCell ref="P51:V51"/>
    <mergeCell ref="K52:O52"/>
    <mergeCell ref="P52:V52"/>
    <mergeCell ref="BB51:BC51"/>
    <mergeCell ref="AQ52:AS52"/>
    <mergeCell ref="AT52:AU52"/>
    <mergeCell ref="C52:F52"/>
    <mergeCell ref="G52:J52"/>
    <mergeCell ref="C51:F51"/>
    <mergeCell ref="G51:J51"/>
    <mergeCell ref="AO52:AP52"/>
    <mergeCell ref="W52:AE52"/>
    <mergeCell ref="AF52:AN52"/>
    <mergeCell ref="AO51:AP51"/>
    <mergeCell ref="W51:AE51"/>
    <mergeCell ref="AF51:AN51"/>
    <mergeCell ref="AF53:AN53"/>
    <mergeCell ref="AV52:AW52"/>
    <mergeCell ref="BD51:BE51"/>
    <mergeCell ref="BB52:BC52"/>
    <mergeCell ref="AQ51:AS51"/>
    <mergeCell ref="AT51:AU51"/>
    <mergeCell ref="AV51:AW51"/>
    <mergeCell ref="AZ51:BA51"/>
    <mergeCell ref="AZ52:BA52"/>
    <mergeCell ref="BD52:BE52"/>
    <mergeCell ref="BF52:BG52"/>
    <mergeCell ref="BH52:BI52"/>
    <mergeCell ref="BD53:BE53"/>
    <mergeCell ref="BF54:BG54"/>
    <mergeCell ref="BH54:BI54"/>
    <mergeCell ref="C53:F53"/>
    <mergeCell ref="G53:J53"/>
    <mergeCell ref="K53:O53"/>
    <mergeCell ref="P53:V53"/>
    <mergeCell ref="W53:AE53"/>
    <mergeCell ref="BH55:BI55"/>
    <mergeCell ref="BH53:BI53"/>
    <mergeCell ref="BB53:BC53"/>
    <mergeCell ref="BB54:BC54"/>
    <mergeCell ref="BF55:BG55"/>
    <mergeCell ref="AQ53:AS53"/>
    <mergeCell ref="AT53:AU53"/>
    <mergeCell ref="AV53:AW53"/>
    <mergeCell ref="AZ53:BA53"/>
    <mergeCell ref="BF53:BG53"/>
    <mergeCell ref="AO53:AP53"/>
    <mergeCell ref="AV54:AW54"/>
    <mergeCell ref="AZ54:BA54"/>
    <mergeCell ref="BD54:BE54"/>
    <mergeCell ref="AQ54:AS54"/>
    <mergeCell ref="AT54:AU54"/>
    <mergeCell ref="C54:F54"/>
    <mergeCell ref="G54:J54"/>
    <mergeCell ref="K54:O54"/>
    <mergeCell ref="P54:V54"/>
    <mergeCell ref="W54:AE54"/>
    <mergeCell ref="AF54:AN54"/>
    <mergeCell ref="C55:F55"/>
    <mergeCell ref="G55:J55"/>
    <mergeCell ref="K55:O55"/>
    <mergeCell ref="P55:V55"/>
    <mergeCell ref="W55:AE55"/>
    <mergeCell ref="AF55:AN55"/>
    <mergeCell ref="AO55:AP55"/>
    <mergeCell ref="AO54:AP54"/>
    <mergeCell ref="AO56:AP56"/>
    <mergeCell ref="BB55:BC55"/>
    <mergeCell ref="BD56:BE56"/>
    <mergeCell ref="BD55:BE55"/>
    <mergeCell ref="AQ55:AS55"/>
    <mergeCell ref="AT55:AU55"/>
    <mergeCell ref="AV55:AW55"/>
    <mergeCell ref="AZ55:BA55"/>
    <mergeCell ref="AZ56:BA56"/>
    <mergeCell ref="C56:F56"/>
    <mergeCell ref="G56:J56"/>
    <mergeCell ref="K56:O56"/>
    <mergeCell ref="P56:V56"/>
    <mergeCell ref="W56:AE56"/>
    <mergeCell ref="AF56:AN56"/>
    <mergeCell ref="BF56:BG56"/>
    <mergeCell ref="BH56:BI56"/>
    <mergeCell ref="BF58:BG58"/>
    <mergeCell ref="BD58:BE58"/>
    <mergeCell ref="C57:F57"/>
    <mergeCell ref="G57:J57"/>
    <mergeCell ref="K57:O57"/>
    <mergeCell ref="P57:V57"/>
    <mergeCell ref="W57:AE57"/>
    <mergeCell ref="AF57:AN57"/>
    <mergeCell ref="BB56:BC56"/>
    <mergeCell ref="BB57:BC57"/>
    <mergeCell ref="BD57:BE57"/>
    <mergeCell ref="AQ57:AS57"/>
    <mergeCell ref="AT57:AU57"/>
    <mergeCell ref="AV57:AW57"/>
    <mergeCell ref="AZ57:BA57"/>
    <mergeCell ref="AQ56:AS56"/>
    <mergeCell ref="AT56:AU56"/>
    <mergeCell ref="AV56:AW56"/>
    <mergeCell ref="BF57:BG57"/>
    <mergeCell ref="BH57:BI57"/>
    <mergeCell ref="C58:F58"/>
    <mergeCell ref="G58:J58"/>
    <mergeCell ref="K58:O58"/>
    <mergeCell ref="P58:V58"/>
    <mergeCell ref="W58:AE58"/>
    <mergeCell ref="AF58:AN58"/>
    <mergeCell ref="AO58:AP58"/>
    <mergeCell ref="AO57:AP57"/>
    <mergeCell ref="BH60:BI60"/>
    <mergeCell ref="BF60:BG60"/>
    <mergeCell ref="W60:AE60"/>
    <mergeCell ref="AF60:AN60"/>
    <mergeCell ref="BD60:BE60"/>
    <mergeCell ref="P61:V61"/>
    <mergeCell ref="W61:AE61"/>
    <mergeCell ref="AF61:AN61"/>
    <mergeCell ref="AO61:AP61"/>
    <mergeCell ref="BB60:BC60"/>
    <mergeCell ref="A59:B59"/>
    <mergeCell ref="BH58:BI58"/>
    <mergeCell ref="BH59:BI59"/>
    <mergeCell ref="BF61:BG61"/>
    <mergeCell ref="BH61:BI61"/>
    <mergeCell ref="BD61:BE61"/>
    <mergeCell ref="A60:B60"/>
    <mergeCell ref="C60:F60"/>
    <mergeCell ref="G60:J60"/>
    <mergeCell ref="K60:O60"/>
    <mergeCell ref="BB58:BC58"/>
    <mergeCell ref="AT58:AU58"/>
    <mergeCell ref="AV58:AW58"/>
    <mergeCell ref="AZ58:BA58"/>
    <mergeCell ref="AQ58:AS58"/>
    <mergeCell ref="AF59:AN59"/>
    <mergeCell ref="AO59:AP59"/>
    <mergeCell ref="AQ59:AS59"/>
    <mergeCell ref="AF63:AN63"/>
    <mergeCell ref="C61:F61"/>
    <mergeCell ref="G61:J61"/>
    <mergeCell ref="K61:O61"/>
    <mergeCell ref="P62:V62"/>
    <mergeCell ref="A61:B61"/>
    <mergeCell ref="A63:B63"/>
    <mergeCell ref="C63:F63"/>
    <mergeCell ref="G63:J63"/>
    <mergeCell ref="K63:O63"/>
    <mergeCell ref="C59:F59"/>
    <mergeCell ref="G59:J59"/>
    <mergeCell ref="K59:O59"/>
    <mergeCell ref="P59:V59"/>
    <mergeCell ref="W59:AE59"/>
    <mergeCell ref="P60:V60"/>
    <mergeCell ref="AZ60:BA60"/>
    <mergeCell ref="AT59:AU59"/>
    <mergeCell ref="AV59:AW59"/>
    <mergeCell ref="AZ59:BA59"/>
    <mergeCell ref="AO63:AP63"/>
    <mergeCell ref="AQ63:AS63"/>
    <mergeCell ref="AT63:AU63"/>
    <mergeCell ref="AZ61:BA61"/>
    <mergeCell ref="AO60:AP60"/>
    <mergeCell ref="AQ60:AS60"/>
    <mergeCell ref="BH62:BI62"/>
    <mergeCell ref="BF62:BG62"/>
    <mergeCell ref="W62:AE62"/>
    <mergeCell ref="AF62:AN62"/>
    <mergeCell ref="AO62:AP62"/>
    <mergeCell ref="AQ62:AS62"/>
    <mergeCell ref="BF59:BG59"/>
    <mergeCell ref="BD62:BE62"/>
    <mergeCell ref="AZ62:BA62"/>
    <mergeCell ref="BB59:BC59"/>
    <mergeCell ref="BB61:BC61"/>
    <mergeCell ref="A62:B62"/>
    <mergeCell ref="C62:F62"/>
    <mergeCell ref="G62:J62"/>
    <mergeCell ref="K62:O62"/>
    <mergeCell ref="AV60:AW60"/>
    <mergeCell ref="P64:V64"/>
    <mergeCell ref="AQ61:AS61"/>
    <mergeCell ref="AT61:AU61"/>
    <mergeCell ref="AV61:AW61"/>
    <mergeCell ref="BD59:BE59"/>
    <mergeCell ref="AT60:AU60"/>
    <mergeCell ref="BD63:BE63"/>
    <mergeCell ref="BB62:BC62"/>
    <mergeCell ref="AT62:AU62"/>
    <mergeCell ref="AV62:AW62"/>
    <mergeCell ref="A65:B65"/>
    <mergeCell ref="C65:F65"/>
    <mergeCell ref="G65:J65"/>
    <mergeCell ref="K65:O65"/>
    <mergeCell ref="A64:B64"/>
    <mergeCell ref="C64:F64"/>
    <mergeCell ref="G64:J64"/>
    <mergeCell ref="K64:O64"/>
    <mergeCell ref="AV63:AW63"/>
    <mergeCell ref="AZ63:BA63"/>
    <mergeCell ref="P65:V65"/>
    <mergeCell ref="W65:AE65"/>
    <mergeCell ref="BB63:BC63"/>
    <mergeCell ref="AO65:AP65"/>
    <mergeCell ref="BB64:BC64"/>
    <mergeCell ref="P63:V63"/>
    <mergeCell ref="W63:AE63"/>
    <mergeCell ref="AF65:AN65"/>
    <mergeCell ref="AZ64:BA64"/>
    <mergeCell ref="AF66:AN66"/>
    <mergeCell ref="BH64:BI64"/>
    <mergeCell ref="BF64:BG64"/>
    <mergeCell ref="W64:AE64"/>
    <mergeCell ref="AF64:AN64"/>
    <mergeCell ref="AO64:AP64"/>
    <mergeCell ref="BD64:BE64"/>
    <mergeCell ref="AT64:AU64"/>
    <mergeCell ref="AV64:AW64"/>
    <mergeCell ref="BF63:BG63"/>
    <mergeCell ref="BH63:BI63"/>
    <mergeCell ref="AQ65:AS65"/>
    <mergeCell ref="AT65:AU65"/>
    <mergeCell ref="AV65:AW65"/>
    <mergeCell ref="AZ65:BA65"/>
    <mergeCell ref="BD65:BE65"/>
    <mergeCell ref="BF65:BG65"/>
    <mergeCell ref="BB65:BC65"/>
    <mergeCell ref="AQ64:AS64"/>
    <mergeCell ref="BF67:BG67"/>
    <mergeCell ref="BH67:BI67"/>
    <mergeCell ref="BB67:BC67"/>
    <mergeCell ref="BD67:BE67"/>
    <mergeCell ref="AT66:AU66"/>
    <mergeCell ref="AV66:AW66"/>
    <mergeCell ref="AZ66:BA66"/>
    <mergeCell ref="P67:V67"/>
    <mergeCell ref="W67:AE67"/>
    <mergeCell ref="A67:B67"/>
    <mergeCell ref="C67:F67"/>
    <mergeCell ref="G67:J67"/>
    <mergeCell ref="K67:O67"/>
    <mergeCell ref="A66:B66"/>
    <mergeCell ref="C66:F66"/>
    <mergeCell ref="G66:J66"/>
    <mergeCell ref="K66:O66"/>
    <mergeCell ref="BD66:BE66"/>
    <mergeCell ref="BH65:BI65"/>
    <mergeCell ref="P66:V66"/>
    <mergeCell ref="BH66:BI66"/>
    <mergeCell ref="BF66:BG66"/>
    <mergeCell ref="W66:AE66"/>
    <mergeCell ref="AF67:AN67"/>
    <mergeCell ref="AO67:AP67"/>
    <mergeCell ref="BB66:BC66"/>
    <mergeCell ref="AQ67:AS67"/>
    <mergeCell ref="AT67:AU67"/>
    <mergeCell ref="AV67:AW67"/>
    <mergeCell ref="AZ67:BA67"/>
    <mergeCell ref="AO66:AP66"/>
    <mergeCell ref="AQ66:AS66"/>
    <mergeCell ref="P69:V69"/>
    <mergeCell ref="W69:AE69"/>
    <mergeCell ref="A69:B69"/>
    <mergeCell ref="C69:F69"/>
    <mergeCell ref="G69:J69"/>
    <mergeCell ref="K69:O69"/>
    <mergeCell ref="A68:B68"/>
    <mergeCell ref="C68:F68"/>
    <mergeCell ref="G68:J68"/>
    <mergeCell ref="K68:O68"/>
    <mergeCell ref="P68:V68"/>
    <mergeCell ref="BH68:BI68"/>
    <mergeCell ref="BF68:BG68"/>
    <mergeCell ref="W68:AE68"/>
    <mergeCell ref="AF68:AN68"/>
    <mergeCell ref="AO68:AP68"/>
    <mergeCell ref="BF69:BG69"/>
    <mergeCell ref="AQ68:AS68"/>
    <mergeCell ref="BD68:BE68"/>
    <mergeCell ref="AT68:AU68"/>
    <mergeCell ref="AV68:AW68"/>
    <mergeCell ref="AQ70:AS70"/>
    <mergeCell ref="BB68:BC68"/>
    <mergeCell ref="AZ68:BA68"/>
    <mergeCell ref="BD69:BE69"/>
    <mergeCell ref="BB69:BC69"/>
    <mergeCell ref="AQ69:AS69"/>
    <mergeCell ref="AT69:AU69"/>
    <mergeCell ref="AV69:AW69"/>
    <mergeCell ref="AZ69:BA69"/>
    <mergeCell ref="AF69:AN69"/>
    <mergeCell ref="AO69:AP69"/>
    <mergeCell ref="BF71:BG71"/>
    <mergeCell ref="BH71:BI71"/>
    <mergeCell ref="BB71:BC71"/>
    <mergeCell ref="BD71:BE71"/>
    <mergeCell ref="AT70:AU70"/>
    <mergeCell ref="AV70:AW70"/>
    <mergeCell ref="AZ70:BA70"/>
    <mergeCell ref="P71:V71"/>
    <mergeCell ref="W71:AE71"/>
    <mergeCell ref="A71:B71"/>
    <mergeCell ref="C71:F71"/>
    <mergeCell ref="G71:J71"/>
    <mergeCell ref="K71:O71"/>
    <mergeCell ref="A70:B70"/>
    <mergeCell ref="C70:F70"/>
    <mergeCell ref="G70:J70"/>
    <mergeCell ref="K70:O70"/>
    <mergeCell ref="BD70:BE70"/>
    <mergeCell ref="BH69:BI69"/>
    <mergeCell ref="P70:V70"/>
    <mergeCell ref="BH70:BI70"/>
    <mergeCell ref="BF70:BG70"/>
    <mergeCell ref="W70:AE70"/>
    <mergeCell ref="AF71:AN71"/>
    <mergeCell ref="AO71:AP71"/>
    <mergeCell ref="BB70:BC70"/>
    <mergeCell ref="AQ71:AS71"/>
    <mergeCell ref="AT71:AU71"/>
    <mergeCell ref="AV71:AW71"/>
    <mergeCell ref="AZ71:BA71"/>
    <mergeCell ref="AF70:AN70"/>
    <mergeCell ref="AO70:AP70"/>
    <mergeCell ref="P73:V73"/>
    <mergeCell ref="W73:AE73"/>
    <mergeCell ref="A73:B73"/>
    <mergeCell ref="C73:F73"/>
    <mergeCell ref="G73:J73"/>
    <mergeCell ref="K73:O73"/>
    <mergeCell ref="A72:B72"/>
    <mergeCell ref="C72:F72"/>
    <mergeCell ref="G72:J72"/>
    <mergeCell ref="K72:O72"/>
    <mergeCell ref="P72:V72"/>
    <mergeCell ref="BH72:BI72"/>
    <mergeCell ref="BF72:BG72"/>
    <mergeCell ref="W72:AE72"/>
    <mergeCell ref="AF72:AN72"/>
    <mergeCell ref="AO72:AP72"/>
    <mergeCell ref="BF73:BG73"/>
    <mergeCell ref="AQ72:AS72"/>
    <mergeCell ref="BD72:BE72"/>
    <mergeCell ref="AT72:AU72"/>
    <mergeCell ref="AV72:AW72"/>
    <mergeCell ref="AQ74:AS74"/>
    <mergeCell ref="BB72:BC72"/>
    <mergeCell ref="AZ72:BA72"/>
    <mergeCell ref="BD73:BE73"/>
    <mergeCell ref="BB73:BC73"/>
    <mergeCell ref="AQ73:AS73"/>
    <mergeCell ref="AT73:AU73"/>
    <mergeCell ref="AV73:AW73"/>
    <mergeCell ref="AZ73:BA73"/>
    <mergeCell ref="AF73:AN73"/>
    <mergeCell ref="AO73:AP73"/>
    <mergeCell ref="BF75:BG75"/>
    <mergeCell ref="BH75:BI75"/>
    <mergeCell ref="BB75:BC75"/>
    <mergeCell ref="BD75:BE75"/>
    <mergeCell ref="AT74:AU74"/>
    <mergeCell ref="AV74:AW74"/>
    <mergeCell ref="AZ74:BA74"/>
    <mergeCell ref="P75:V75"/>
    <mergeCell ref="W75:AE75"/>
    <mergeCell ref="A75:B75"/>
    <mergeCell ref="C75:F75"/>
    <mergeCell ref="G75:J75"/>
    <mergeCell ref="K75:O75"/>
    <mergeCell ref="A74:B74"/>
    <mergeCell ref="C74:F74"/>
    <mergeCell ref="G74:J74"/>
    <mergeCell ref="K74:O74"/>
    <mergeCell ref="BD74:BE74"/>
    <mergeCell ref="BH73:BI73"/>
    <mergeCell ref="P74:V74"/>
    <mergeCell ref="BH74:BI74"/>
    <mergeCell ref="BF74:BG74"/>
    <mergeCell ref="W74:AE74"/>
    <mergeCell ref="AF75:AN75"/>
    <mergeCell ref="AO75:AP75"/>
    <mergeCell ref="BB74:BC74"/>
    <mergeCell ref="AQ75:AS75"/>
    <mergeCell ref="AT75:AU75"/>
    <mergeCell ref="AV75:AW75"/>
    <mergeCell ref="AZ75:BA75"/>
    <mergeCell ref="AF74:AN74"/>
    <mergeCell ref="AO74:AP74"/>
    <mergeCell ref="P77:V77"/>
    <mergeCell ref="W77:AE77"/>
    <mergeCell ref="A77:B77"/>
    <mergeCell ref="C77:F77"/>
    <mergeCell ref="G77:J77"/>
    <mergeCell ref="K77:O77"/>
    <mergeCell ref="A76:B76"/>
    <mergeCell ref="C76:F76"/>
    <mergeCell ref="G76:J76"/>
    <mergeCell ref="K76:O76"/>
    <mergeCell ref="P76:V76"/>
    <mergeCell ref="BH76:BI76"/>
    <mergeCell ref="BF76:BG76"/>
    <mergeCell ref="W76:AE76"/>
    <mergeCell ref="AF76:AN76"/>
    <mergeCell ref="AO76:AP76"/>
    <mergeCell ref="BF77:BG77"/>
    <mergeCell ref="AQ76:AS76"/>
    <mergeCell ref="BD76:BE76"/>
    <mergeCell ref="AT76:AU76"/>
    <mergeCell ref="AV76:AW76"/>
    <mergeCell ref="AQ78:AS78"/>
    <mergeCell ref="BB76:BC76"/>
    <mergeCell ref="AZ76:BA76"/>
    <mergeCell ref="BD77:BE77"/>
    <mergeCell ref="BB77:BC77"/>
    <mergeCell ref="AQ77:AS77"/>
    <mergeCell ref="AT77:AU77"/>
    <mergeCell ref="AV77:AW77"/>
    <mergeCell ref="AZ77:BA77"/>
    <mergeCell ref="AF77:AN77"/>
    <mergeCell ref="AO77:AP77"/>
    <mergeCell ref="BF79:BG79"/>
    <mergeCell ref="BH79:BI79"/>
    <mergeCell ref="BB79:BC79"/>
    <mergeCell ref="BD79:BE79"/>
    <mergeCell ref="AT78:AU78"/>
    <mergeCell ref="AV78:AW78"/>
    <mergeCell ref="AZ78:BA78"/>
    <mergeCell ref="P79:V79"/>
    <mergeCell ref="W79:AE79"/>
    <mergeCell ref="A79:B79"/>
    <mergeCell ref="C79:F79"/>
    <mergeCell ref="G79:J79"/>
    <mergeCell ref="K79:O79"/>
    <mergeCell ref="A78:B78"/>
    <mergeCell ref="C78:F78"/>
    <mergeCell ref="G78:J78"/>
    <mergeCell ref="K78:O78"/>
    <mergeCell ref="BD78:BE78"/>
    <mergeCell ref="BH77:BI77"/>
    <mergeCell ref="P78:V78"/>
    <mergeCell ref="BH78:BI78"/>
    <mergeCell ref="BF78:BG78"/>
    <mergeCell ref="W78:AE78"/>
    <mergeCell ref="AF79:AN79"/>
    <mergeCell ref="AO79:AP79"/>
    <mergeCell ref="BB78:BC78"/>
    <mergeCell ref="AQ79:AS79"/>
    <mergeCell ref="AT79:AU79"/>
    <mergeCell ref="AV79:AW79"/>
    <mergeCell ref="AZ79:BA79"/>
    <mergeCell ref="AF78:AN78"/>
    <mergeCell ref="AO78:AP78"/>
    <mergeCell ref="P81:V81"/>
    <mergeCell ref="W81:AE81"/>
    <mergeCell ref="A81:B81"/>
    <mergeCell ref="C81:F81"/>
    <mergeCell ref="G81:J81"/>
    <mergeCell ref="K81:O81"/>
    <mergeCell ref="A80:B80"/>
    <mergeCell ref="C80:F80"/>
    <mergeCell ref="G80:J80"/>
    <mergeCell ref="K80:O80"/>
    <mergeCell ref="P80:V80"/>
    <mergeCell ref="BH80:BI80"/>
    <mergeCell ref="BF80:BG80"/>
    <mergeCell ref="W80:AE80"/>
    <mergeCell ref="AF80:AN80"/>
    <mergeCell ref="AO80:AP80"/>
    <mergeCell ref="BF81:BG81"/>
    <mergeCell ref="AQ80:AS80"/>
    <mergeCell ref="BD80:BE80"/>
    <mergeCell ref="AT80:AU80"/>
    <mergeCell ref="AV80:AW80"/>
    <mergeCell ref="AQ82:AS82"/>
    <mergeCell ref="BB80:BC80"/>
    <mergeCell ref="AZ80:BA80"/>
    <mergeCell ref="BD81:BE81"/>
    <mergeCell ref="BB81:BC81"/>
    <mergeCell ref="AQ81:AS81"/>
    <mergeCell ref="AT81:AU81"/>
    <mergeCell ref="AV81:AW81"/>
    <mergeCell ref="AZ81:BA81"/>
    <mergeCell ref="AF81:AN81"/>
    <mergeCell ref="AO81:AP81"/>
    <mergeCell ref="BF83:BG83"/>
    <mergeCell ref="BH83:BI83"/>
    <mergeCell ref="BB83:BC83"/>
    <mergeCell ref="BD83:BE83"/>
    <mergeCell ref="AT82:AU82"/>
    <mergeCell ref="AV82:AW82"/>
    <mergeCell ref="AZ82:BA82"/>
    <mergeCell ref="P83:V83"/>
    <mergeCell ref="W83:AE83"/>
    <mergeCell ref="A83:B83"/>
    <mergeCell ref="C83:F83"/>
    <mergeCell ref="G83:J83"/>
    <mergeCell ref="K83:O83"/>
    <mergeCell ref="A82:B82"/>
    <mergeCell ref="C82:F82"/>
    <mergeCell ref="G82:J82"/>
    <mergeCell ref="K82:O82"/>
    <mergeCell ref="BD82:BE82"/>
    <mergeCell ref="BH81:BI81"/>
    <mergeCell ref="P82:V82"/>
    <mergeCell ref="BH82:BI82"/>
    <mergeCell ref="BF82:BG82"/>
    <mergeCell ref="W82:AE82"/>
    <mergeCell ref="AF83:AN83"/>
    <mergeCell ref="AO83:AP83"/>
    <mergeCell ref="BB82:BC82"/>
    <mergeCell ref="AQ83:AS83"/>
    <mergeCell ref="AT83:AU83"/>
    <mergeCell ref="AV83:AW83"/>
    <mergeCell ref="AZ83:BA83"/>
    <mergeCell ref="AF82:AN82"/>
    <mergeCell ref="AO82:AP82"/>
    <mergeCell ref="BH84:BI84"/>
    <mergeCell ref="BF84:BG84"/>
    <mergeCell ref="W84:AE84"/>
    <mergeCell ref="AF84:AN84"/>
    <mergeCell ref="AO84:AP84"/>
    <mergeCell ref="G85:J85"/>
    <mergeCell ref="K85:O85"/>
    <mergeCell ref="BB84:BC84"/>
    <mergeCell ref="AQ84:AS84"/>
    <mergeCell ref="BD84:BE84"/>
    <mergeCell ref="AT84:AU84"/>
    <mergeCell ref="AV84:AW84"/>
    <mergeCell ref="AZ84:BA84"/>
    <mergeCell ref="A84:B84"/>
    <mergeCell ref="C84:F84"/>
    <mergeCell ref="G84:J84"/>
    <mergeCell ref="K84:O84"/>
    <mergeCell ref="P84:V84"/>
    <mergeCell ref="A85:B85"/>
    <mergeCell ref="C85:F85"/>
    <mergeCell ref="AF86:AN86"/>
    <mergeCell ref="AO86:AP86"/>
    <mergeCell ref="BB85:BC85"/>
    <mergeCell ref="AQ85:AS85"/>
    <mergeCell ref="AT85:AU85"/>
    <mergeCell ref="AV85:AW85"/>
    <mergeCell ref="AZ85:BA85"/>
    <mergeCell ref="AQ86:AS86"/>
    <mergeCell ref="C87:F87"/>
    <mergeCell ref="G87:J87"/>
    <mergeCell ref="K87:O87"/>
    <mergeCell ref="AF85:AN85"/>
    <mergeCell ref="AO85:AP85"/>
    <mergeCell ref="P85:V85"/>
    <mergeCell ref="W85:AE85"/>
    <mergeCell ref="BD86:BE86"/>
    <mergeCell ref="BH85:BI85"/>
    <mergeCell ref="P86:V86"/>
    <mergeCell ref="BH86:BI86"/>
    <mergeCell ref="BF86:BG86"/>
    <mergeCell ref="W86:AE86"/>
    <mergeCell ref="BB86:BC86"/>
    <mergeCell ref="BD85:BE85"/>
    <mergeCell ref="BF85:BG85"/>
    <mergeCell ref="AV87:AW87"/>
    <mergeCell ref="AZ87:BA87"/>
    <mergeCell ref="AT86:AU86"/>
    <mergeCell ref="AV86:AW86"/>
    <mergeCell ref="AZ86:BA86"/>
    <mergeCell ref="A86:B86"/>
    <mergeCell ref="C86:F86"/>
    <mergeCell ref="G86:J86"/>
    <mergeCell ref="K86:O86"/>
    <mergeCell ref="A87:B87"/>
    <mergeCell ref="BH87:BI87"/>
    <mergeCell ref="P88:V88"/>
    <mergeCell ref="BH88:BI88"/>
    <mergeCell ref="AF87:AN87"/>
    <mergeCell ref="AO87:AP87"/>
    <mergeCell ref="P87:V87"/>
    <mergeCell ref="W87:AE87"/>
    <mergeCell ref="BF88:BG88"/>
    <mergeCell ref="BB87:BC87"/>
    <mergeCell ref="AQ87:AS87"/>
    <mergeCell ref="BH90:BI90"/>
    <mergeCell ref="AO90:AP90"/>
    <mergeCell ref="BB89:BC89"/>
    <mergeCell ref="BD89:BE89"/>
    <mergeCell ref="AZ90:BA90"/>
    <mergeCell ref="BB90:BC90"/>
    <mergeCell ref="AT90:AU90"/>
    <mergeCell ref="AV90:AW90"/>
    <mergeCell ref="AO89:AP89"/>
    <mergeCell ref="AZ89:BA89"/>
    <mergeCell ref="BH89:BI89"/>
    <mergeCell ref="AF89:AN89"/>
    <mergeCell ref="BB88:BC88"/>
    <mergeCell ref="AQ89:AS89"/>
    <mergeCell ref="AT89:AU89"/>
    <mergeCell ref="AV89:AW89"/>
    <mergeCell ref="BD88:BE88"/>
    <mergeCell ref="A51:B51"/>
    <mergeCell ref="A52:B52"/>
    <mergeCell ref="A53:B53"/>
    <mergeCell ref="A54:B54"/>
    <mergeCell ref="G88:J88"/>
    <mergeCell ref="K91:O91"/>
    <mergeCell ref="C88:F88"/>
    <mergeCell ref="A91:B91"/>
    <mergeCell ref="A55:B55"/>
    <mergeCell ref="A56:B56"/>
    <mergeCell ref="A89:B89"/>
    <mergeCell ref="C89:F89"/>
    <mergeCell ref="G89:J89"/>
    <mergeCell ref="K89:O89"/>
    <mergeCell ref="AV88:AW88"/>
    <mergeCell ref="AZ88:BA88"/>
    <mergeCell ref="AQ88:AS88"/>
    <mergeCell ref="K88:O88"/>
    <mergeCell ref="AF88:AN88"/>
    <mergeCell ref="AO88:AP88"/>
    <mergeCell ref="BD87:BE87"/>
    <mergeCell ref="AT88:AU88"/>
    <mergeCell ref="P89:V89"/>
    <mergeCell ref="W89:AE89"/>
    <mergeCell ref="BF90:BG90"/>
    <mergeCell ref="BD90:BE90"/>
    <mergeCell ref="AQ90:AS90"/>
    <mergeCell ref="BF89:BG89"/>
    <mergeCell ref="BF87:BG87"/>
    <mergeCell ref="AT87:AU87"/>
    <mergeCell ref="K90:O90"/>
    <mergeCell ref="P90:V90"/>
    <mergeCell ref="W90:AE90"/>
    <mergeCell ref="AF90:AN90"/>
    <mergeCell ref="AT91:AU91"/>
    <mergeCell ref="A57:B57"/>
    <mergeCell ref="A58:B58"/>
    <mergeCell ref="C91:F91"/>
    <mergeCell ref="G91:J91"/>
    <mergeCell ref="A90:B90"/>
    <mergeCell ref="C90:F90"/>
    <mergeCell ref="G90:J90"/>
    <mergeCell ref="A88:B88"/>
    <mergeCell ref="W88:AE88"/>
    <mergeCell ref="BF91:BG91"/>
    <mergeCell ref="P91:V91"/>
    <mergeCell ref="W91:AE91"/>
    <mergeCell ref="AF91:AN91"/>
    <mergeCell ref="AO91:AP91"/>
    <mergeCell ref="BD91:BE91"/>
    <mergeCell ref="BF92:BG92"/>
    <mergeCell ref="BH92:BI92"/>
    <mergeCell ref="BB91:BC91"/>
    <mergeCell ref="AV91:AW91"/>
    <mergeCell ref="AZ91:BA91"/>
    <mergeCell ref="AQ91:AS91"/>
    <mergeCell ref="AV92:AW92"/>
    <mergeCell ref="AZ92:BA92"/>
    <mergeCell ref="AT92:AU92"/>
    <mergeCell ref="AZ93:BA93"/>
    <mergeCell ref="BH91:BI91"/>
    <mergeCell ref="C92:F92"/>
    <mergeCell ref="G92:J92"/>
    <mergeCell ref="K92:O92"/>
    <mergeCell ref="P92:V92"/>
    <mergeCell ref="W92:AE92"/>
    <mergeCell ref="AF92:AN92"/>
    <mergeCell ref="AT93:AU93"/>
    <mergeCell ref="AO92:AP92"/>
    <mergeCell ref="W94:AE94"/>
    <mergeCell ref="BD92:BE92"/>
    <mergeCell ref="C93:F93"/>
    <mergeCell ref="G93:J93"/>
    <mergeCell ref="K93:O93"/>
    <mergeCell ref="P93:V93"/>
    <mergeCell ref="BB92:BC92"/>
    <mergeCell ref="AQ92:AS92"/>
    <mergeCell ref="BB94:BC94"/>
    <mergeCell ref="AO93:AP93"/>
    <mergeCell ref="BH93:BI93"/>
    <mergeCell ref="BB93:BC93"/>
    <mergeCell ref="BF93:BG93"/>
    <mergeCell ref="BD93:BE93"/>
    <mergeCell ref="AF94:AN94"/>
    <mergeCell ref="W93:AE93"/>
    <mergeCell ref="AF93:AN93"/>
    <mergeCell ref="AO94:AP94"/>
    <mergeCell ref="AQ93:AS93"/>
    <mergeCell ref="AV93:AW93"/>
    <mergeCell ref="AT95:AU95"/>
    <mergeCell ref="AV95:AW95"/>
    <mergeCell ref="C94:F94"/>
    <mergeCell ref="G94:J94"/>
    <mergeCell ref="K94:O94"/>
    <mergeCell ref="P94:V94"/>
    <mergeCell ref="C95:F95"/>
    <mergeCell ref="G95:J95"/>
    <mergeCell ref="AQ95:AS95"/>
    <mergeCell ref="K95:O95"/>
    <mergeCell ref="W95:AE95"/>
    <mergeCell ref="AF95:AN95"/>
    <mergeCell ref="BH95:BI95"/>
    <mergeCell ref="BF95:BG95"/>
    <mergeCell ref="BH94:BI94"/>
    <mergeCell ref="BD94:BE94"/>
    <mergeCell ref="AQ94:AS94"/>
    <mergeCell ref="AT94:AU94"/>
    <mergeCell ref="AV94:AW94"/>
    <mergeCell ref="BD95:BE95"/>
    <mergeCell ref="A92:B92"/>
    <mergeCell ref="A93:B93"/>
    <mergeCell ref="A94:B94"/>
    <mergeCell ref="BF94:BG94"/>
    <mergeCell ref="AZ95:BA95"/>
    <mergeCell ref="AZ94:BA94"/>
    <mergeCell ref="A95:B95"/>
    <mergeCell ref="BB95:BC95"/>
    <mergeCell ref="P95:V95"/>
    <mergeCell ref="AO95:AP95"/>
  </mergeCells>
  <phoneticPr fontId="4"/>
  <pageMargins left="0.78740157480314965" right="0.78740157480314965" top="0.56000000000000005" bottom="0.59" header="0.51181102362204722" footer="0.51181102362204722"/>
  <pageSetup paperSize="9" scale="73" orientation="landscape" horizontalDpi="4294967292" verticalDpi="4294967292" r:id="rId1"/>
  <headerFooter alignWithMargins="0"/>
  <colBreaks count="1" manualBreakCount="1">
    <brk id="61" max="9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125"/>
  <sheetViews>
    <sheetView workbookViewId="0">
      <selection activeCell="AD5" sqref="AD5"/>
    </sheetView>
  </sheetViews>
  <sheetFormatPr defaultColWidth="13" defaultRowHeight="13.5"/>
  <cols>
    <col min="1" max="61" width="2.375" style="45" customWidth="1"/>
    <col min="62" max="69" width="3.125" style="55" customWidth="1"/>
    <col min="70" max="90" width="2.375" style="45" customWidth="1"/>
    <col min="91" max="91" width="2.625" style="45" customWidth="1"/>
    <col min="92" max="101" width="2.375" style="45" customWidth="1"/>
    <col min="102" max="16384" width="13" style="45"/>
  </cols>
  <sheetData>
    <row r="1" spans="1:98" ht="18.75">
      <c r="A1" s="43" t="s">
        <v>24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row>
    <row r="2" spans="1:98" ht="14.25" thickBo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row>
    <row r="3" spans="1:98" ht="14.25" thickBot="1">
      <c r="A3" s="337" t="s">
        <v>16</v>
      </c>
      <c r="B3" s="337"/>
      <c r="C3" s="337"/>
      <c r="D3" s="337"/>
      <c r="E3" s="337"/>
      <c r="F3" s="342" t="str">
        <f>+入力シート!F3</f>
        <v>第21回13-15歳ソロ・デュエット大会</v>
      </c>
      <c r="G3" s="343"/>
      <c r="H3" s="343"/>
      <c r="I3" s="343"/>
      <c r="J3" s="343"/>
      <c r="K3" s="343"/>
      <c r="L3" s="343"/>
      <c r="M3" s="343"/>
      <c r="N3" s="343"/>
      <c r="O3" s="343"/>
      <c r="P3" s="343"/>
      <c r="Q3" s="343"/>
      <c r="R3" s="343"/>
      <c r="S3" s="343"/>
      <c r="T3" s="343"/>
      <c r="U3" s="343"/>
      <c r="V3" s="343"/>
      <c r="W3" s="343"/>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521" t="s">
        <v>138</v>
      </c>
      <c r="BU3" s="522"/>
      <c r="BV3" s="522"/>
      <c r="BW3" s="522"/>
      <c r="BX3" s="522"/>
      <c r="BY3" s="522"/>
      <c r="BZ3" s="522"/>
      <c r="CA3" s="522"/>
      <c r="CB3" s="523"/>
      <c r="CC3" s="521" t="s">
        <v>139</v>
      </c>
      <c r="CD3" s="522"/>
      <c r="CE3" s="522"/>
      <c r="CF3" s="522"/>
      <c r="CG3" s="522"/>
      <c r="CH3" s="522"/>
      <c r="CI3" s="522"/>
      <c r="CJ3" s="522"/>
      <c r="CK3" s="523"/>
      <c r="CL3" s="528" t="s">
        <v>170</v>
      </c>
      <c r="CM3" s="522"/>
      <c r="CN3" s="522"/>
      <c r="CO3" s="522"/>
      <c r="CP3" s="522"/>
      <c r="CQ3" s="522"/>
      <c r="CR3" s="522"/>
      <c r="CS3" s="522"/>
      <c r="CT3" s="523"/>
    </row>
    <row r="4" spans="1:98" ht="14.25" thickTop="1">
      <c r="A4" s="337" t="s">
        <v>17</v>
      </c>
      <c r="B4" s="337"/>
      <c r="C4" s="337"/>
      <c r="D4" s="337"/>
      <c r="E4" s="337"/>
      <c r="F4" s="342" t="str">
        <f>+入力シート!F4</f>
        <v>2018年1月19日（金）-1月20日（土）</v>
      </c>
      <c r="G4" s="343"/>
      <c r="H4" s="343"/>
      <c r="I4" s="343"/>
      <c r="J4" s="343"/>
      <c r="K4" s="343"/>
      <c r="L4" s="343"/>
      <c r="M4" s="343"/>
      <c r="N4" s="343"/>
      <c r="O4" s="343"/>
      <c r="P4" s="343"/>
      <c r="Q4" s="343"/>
      <c r="R4" s="343"/>
      <c r="S4" s="343"/>
      <c r="T4" s="343"/>
      <c r="U4" s="343"/>
      <c r="V4" s="343"/>
      <c r="W4" s="343"/>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529">
        <v>1</v>
      </c>
      <c r="BU4" s="530"/>
      <c r="BV4" s="525" t="e">
        <f>VLOOKUP(1,WORK!A3:B72,2,FALSE)</f>
        <v>#N/A</v>
      </c>
      <c r="BW4" s="526"/>
      <c r="BX4" s="526"/>
      <c r="BY4" s="526"/>
      <c r="BZ4" s="526"/>
      <c r="CA4" s="526"/>
      <c r="CB4" s="527"/>
      <c r="CC4" s="524">
        <v>1</v>
      </c>
      <c r="CD4" s="46">
        <v>1</v>
      </c>
      <c r="CE4" s="525" t="e">
        <f>VLOOKUP("11",WORK!F3:G72,2,FALSE)</f>
        <v>#N/A</v>
      </c>
      <c r="CF4" s="526"/>
      <c r="CG4" s="526"/>
      <c r="CH4" s="526"/>
      <c r="CI4" s="526"/>
      <c r="CJ4" s="526"/>
      <c r="CK4" s="527"/>
      <c r="CL4" s="422" t="s">
        <v>140</v>
      </c>
      <c r="CM4" s="46">
        <v>1</v>
      </c>
      <c r="CN4" s="518" t="e">
        <f>VLOOKUP("A1",WORK!P3:Q72,2,FALSE)</f>
        <v>#N/A</v>
      </c>
      <c r="CO4" s="519"/>
      <c r="CP4" s="519"/>
      <c r="CQ4" s="519"/>
      <c r="CR4" s="519"/>
      <c r="CS4" s="519"/>
      <c r="CT4" s="520"/>
    </row>
    <row r="5" spans="1:98">
      <c r="A5" s="337" t="s">
        <v>18</v>
      </c>
      <c r="B5" s="337"/>
      <c r="C5" s="337"/>
      <c r="D5" s="337"/>
      <c r="E5" s="337"/>
      <c r="F5" s="342" t="str">
        <f>+入力シート!F5</f>
        <v>東京辰巳国際水泳場</v>
      </c>
      <c r="G5" s="343"/>
      <c r="H5" s="343"/>
      <c r="I5" s="343"/>
      <c r="J5" s="343"/>
      <c r="K5" s="343"/>
      <c r="L5" s="343"/>
      <c r="M5" s="343"/>
      <c r="N5" s="343"/>
      <c r="O5" s="343"/>
      <c r="P5" s="343"/>
      <c r="Q5" s="343"/>
      <c r="R5" s="343"/>
      <c r="S5" s="343"/>
      <c r="T5" s="343"/>
      <c r="U5" s="343"/>
      <c r="V5" s="343"/>
      <c r="W5" s="343"/>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516">
        <v>2</v>
      </c>
      <c r="BU5" s="517"/>
      <c r="BV5" s="403" t="e">
        <f>VLOOKUP(2,WORK!A3:B72,2,FALSE)</f>
        <v>#N/A</v>
      </c>
      <c r="BW5" s="404"/>
      <c r="BX5" s="404"/>
      <c r="BY5" s="404"/>
      <c r="BZ5" s="404"/>
      <c r="CA5" s="404"/>
      <c r="CB5" s="405"/>
      <c r="CC5" s="432"/>
      <c r="CD5" s="47">
        <v>2</v>
      </c>
      <c r="CE5" s="403" t="e">
        <f>VLOOKUP("12",WORK!F3:G72,2,FALSE)</f>
        <v>#N/A</v>
      </c>
      <c r="CF5" s="404"/>
      <c r="CG5" s="404"/>
      <c r="CH5" s="404"/>
      <c r="CI5" s="404"/>
      <c r="CJ5" s="404"/>
      <c r="CK5" s="405"/>
      <c r="CL5" s="423"/>
      <c r="CM5" s="47">
        <v>2</v>
      </c>
      <c r="CN5" s="406" t="e">
        <f>VLOOKUP("A2",WORK!P3:Q72,2,FALSE)</f>
        <v>#N/A</v>
      </c>
      <c r="CO5" s="407"/>
      <c r="CP5" s="407"/>
      <c r="CQ5" s="407"/>
      <c r="CR5" s="407"/>
      <c r="CS5" s="407"/>
      <c r="CT5" s="408"/>
    </row>
    <row r="6" spans="1:98">
      <c r="A6" s="337" t="s">
        <v>28</v>
      </c>
      <c r="B6" s="337"/>
      <c r="C6" s="337"/>
      <c r="D6" s="337"/>
      <c r="E6" s="337"/>
      <c r="F6" s="342">
        <f>+入力シート!F6</f>
        <v>0</v>
      </c>
      <c r="G6" s="343"/>
      <c r="H6" s="343"/>
      <c r="I6" s="343"/>
      <c r="J6" s="343"/>
      <c r="K6" s="343"/>
      <c r="L6" s="343"/>
      <c r="M6" s="343"/>
      <c r="N6" s="343"/>
      <c r="O6" s="343"/>
      <c r="P6" s="343"/>
      <c r="Q6" s="343"/>
      <c r="R6" s="343"/>
      <c r="S6" s="343"/>
      <c r="T6" s="343"/>
      <c r="U6" s="343"/>
      <c r="V6" s="343"/>
      <c r="W6" s="343"/>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516">
        <v>3</v>
      </c>
      <c r="BU6" s="517"/>
      <c r="BV6" s="403" t="e">
        <f>VLOOKUP(3,WORK!A3:B72,2,FALSE)</f>
        <v>#N/A</v>
      </c>
      <c r="BW6" s="404"/>
      <c r="BX6" s="404"/>
      <c r="BY6" s="404"/>
      <c r="BZ6" s="404"/>
      <c r="CA6" s="404"/>
      <c r="CB6" s="405"/>
      <c r="CC6" s="432"/>
      <c r="CD6" s="48" t="s">
        <v>141</v>
      </c>
      <c r="CE6" s="531" t="e">
        <f>VLOOKUP("1R",WORK!F3:G72,2,FALSE)</f>
        <v>#N/A</v>
      </c>
      <c r="CF6" s="532"/>
      <c r="CG6" s="532"/>
      <c r="CH6" s="532"/>
      <c r="CI6" s="532"/>
      <c r="CJ6" s="532"/>
      <c r="CK6" s="533"/>
      <c r="CL6" s="423"/>
      <c r="CM6" s="47">
        <v>3</v>
      </c>
      <c r="CN6" s="406" t="e">
        <f>VLOOKUP("A3",WORK!P3:Q72,2,FALSE)</f>
        <v>#N/A</v>
      </c>
      <c r="CO6" s="407"/>
      <c r="CP6" s="407"/>
      <c r="CQ6" s="407"/>
      <c r="CR6" s="407"/>
      <c r="CS6" s="407"/>
      <c r="CT6" s="408"/>
    </row>
    <row r="7" spans="1:98">
      <c r="A7" s="337" t="s">
        <v>358</v>
      </c>
      <c r="B7" s="337"/>
      <c r="C7" s="337"/>
      <c r="D7" s="337"/>
      <c r="E7" s="337"/>
      <c r="F7" s="342">
        <f>+入力シート!F7</f>
        <v>0</v>
      </c>
      <c r="G7" s="343"/>
      <c r="H7" s="343"/>
      <c r="I7" s="343"/>
      <c r="J7" s="343"/>
      <c r="K7" s="343"/>
      <c r="L7" s="343"/>
      <c r="M7" s="343"/>
      <c r="N7" s="343"/>
      <c r="O7" s="343"/>
      <c r="P7" s="343"/>
      <c r="Q7" s="343"/>
      <c r="R7" s="343"/>
      <c r="S7" s="343"/>
      <c r="T7" s="343"/>
      <c r="U7" s="343"/>
      <c r="V7" s="343"/>
      <c r="W7" s="343"/>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516">
        <v>4</v>
      </c>
      <c r="BU7" s="517"/>
      <c r="BV7" s="403" t="e">
        <f>VLOOKUP(4,WORK!A3:B72,2,FALSE)</f>
        <v>#N/A</v>
      </c>
      <c r="BW7" s="404"/>
      <c r="BX7" s="404"/>
      <c r="BY7" s="404"/>
      <c r="BZ7" s="404"/>
      <c r="CA7" s="404"/>
      <c r="CB7" s="405"/>
      <c r="CC7" s="431">
        <v>2</v>
      </c>
      <c r="CD7" s="47">
        <v>1</v>
      </c>
      <c r="CE7" s="403" t="e">
        <f>VLOOKUP("21",WORK!F3:G72,2,FALSE)</f>
        <v>#N/A</v>
      </c>
      <c r="CF7" s="404"/>
      <c r="CG7" s="404"/>
      <c r="CH7" s="404"/>
      <c r="CI7" s="404"/>
      <c r="CJ7" s="404"/>
      <c r="CK7" s="405"/>
      <c r="CL7" s="423"/>
      <c r="CM7" s="47">
        <v>4</v>
      </c>
      <c r="CN7" s="406" t="e">
        <f>VLOOKUP("A4",WORK!P3:Q72,2,FALSE)</f>
        <v>#N/A</v>
      </c>
      <c r="CO7" s="407"/>
      <c r="CP7" s="407"/>
      <c r="CQ7" s="407"/>
      <c r="CR7" s="407"/>
      <c r="CS7" s="407"/>
      <c r="CT7" s="408"/>
    </row>
    <row r="8" spans="1:98">
      <c r="A8" s="337" t="s">
        <v>29</v>
      </c>
      <c r="B8" s="337"/>
      <c r="C8" s="337"/>
      <c r="D8" s="337"/>
      <c r="E8" s="337"/>
      <c r="F8" s="342">
        <f>+入力シート!F8</f>
        <v>0</v>
      </c>
      <c r="G8" s="343"/>
      <c r="H8" s="343"/>
      <c r="I8" s="343"/>
      <c r="J8" s="343"/>
      <c r="K8" s="343"/>
      <c r="L8" s="343"/>
      <c r="M8" s="343"/>
      <c r="N8" s="343"/>
      <c r="O8" s="343"/>
      <c r="P8" s="343"/>
      <c r="Q8" s="343"/>
      <c r="R8" s="343"/>
      <c r="S8" s="343"/>
      <c r="T8" s="343"/>
      <c r="U8" s="343"/>
      <c r="V8" s="343"/>
      <c r="W8" s="343"/>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516">
        <v>5</v>
      </c>
      <c r="BU8" s="517"/>
      <c r="BV8" s="403" t="e">
        <f>VLOOKUP(5,WORK!A3:B72,2,FALSE)</f>
        <v>#N/A</v>
      </c>
      <c r="BW8" s="404"/>
      <c r="BX8" s="404"/>
      <c r="BY8" s="404"/>
      <c r="BZ8" s="404"/>
      <c r="CA8" s="404"/>
      <c r="CB8" s="405"/>
      <c r="CC8" s="432"/>
      <c r="CD8" s="47">
        <v>2</v>
      </c>
      <c r="CE8" s="403" t="e">
        <f>VLOOKUP("22",WORK!F3:G72,2,FALSE)</f>
        <v>#N/A</v>
      </c>
      <c r="CF8" s="404"/>
      <c r="CG8" s="404"/>
      <c r="CH8" s="404"/>
      <c r="CI8" s="404"/>
      <c r="CJ8" s="404"/>
      <c r="CK8" s="405"/>
      <c r="CL8" s="423"/>
      <c r="CM8" s="47">
        <v>5</v>
      </c>
      <c r="CN8" s="406" t="e">
        <f>VLOOKUP("A5",WORK!P3:Q72,2,FALSE)</f>
        <v>#N/A</v>
      </c>
      <c r="CO8" s="407"/>
      <c r="CP8" s="407"/>
      <c r="CQ8" s="407"/>
      <c r="CR8" s="407"/>
      <c r="CS8" s="407"/>
      <c r="CT8" s="408"/>
    </row>
    <row r="9" spans="1:98">
      <c r="A9" s="337" t="s">
        <v>30</v>
      </c>
      <c r="B9" s="337"/>
      <c r="C9" s="337"/>
      <c r="D9" s="337"/>
      <c r="E9" s="337"/>
      <c r="F9" s="688">
        <f>+入力シート!F9</f>
        <v>0</v>
      </c>
      <c r="G9" s="692"/>
      <c r="H9" s="692"/>
      <c r="I9" s="692"/>
      <c r="J9" s="692"/>
      <c r="K9" s="692"/>
      <c r="L9" s="692"/>
      <c r="M9" s="692"/>
      <c r="N9" s="693"/>
      <c r="O9" s="688" t="s">
        <v>356</v>
      </c>
      <c r="P9" s="689"/>
      <c r="Q9" s="690"/>
      <c r="R9" s="691">
        <f>+入力シート!R9</f>
        <v>0</v>
      </c>
      <c r="S9" s="692"/>
      <c r="T9" s="692"/>
      <c r="U9" s="692"/>
      <c r="V9" s="692"/>
      <c r="W9" s="693"/>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516">
        <v>6</v>
      </c>
      <c r="BU9" s="517"/>
      <c r="BV9" s="403" t="e">
        <f>VLOOKUP(6,WORK!A3:B72,2,FALSE)</f>
        <v>#N/A</v>
      </c>
      <c r="BW9" s="404"/>
      <c r="BX9" s="404"/>
      <c r="BY9" s="404"/>
      <c r="BZ9" s="404"/>
      <c r="CA9" s="404"/>
      <c r="CB9" s="405"/>
      <c r="CC9" s="433"/>
      <c r="CD9" s="49" t="s">
        <v>142</v>
      </c>
      <c r="CE9" s="403" t="e">
        <f>VLOOKUP("2R",WORK!F3:G72,2,FALSE)</f>
        <v>#N/A</v>
      </c>
      <c r="CF9" s="404"/>
      <c r="CG9" s="404"/>
      <c r="CH9" s="404"/>
      <c r="CI9" s="404"/>
      <c r="CJ9" s="404"/>
      <c r="CK9" s="405"/>
      <c r="CL9" s="423"/>
      <c r="CM9" s="47">
        <v>6</v>
      </c>
      <c r="CN9" s="406" t="e">
        <f>VLOOKUP("A6",WORK!P3:Q72,2,FALSE)</f>
        <v>#N/A</v>
      </c>
      <c r="CO9" s="407"/>
      <c r="CP9" s="407"/>
      <c r="CQ9" s="407"/>
      <c r="CR9" s="407"/>
      <c r="CS9" s="407"/>
      <c r="CT9" s="408"/>
    </row>
    <row r="10" spans="1:98">
      <c r="A10" s="337" t="s">
        <v>31</v>
      </c>
      <c r="B10" s="337"/>
      <c r="C10" s="337"/>
      <c r="D10" s="337"/>
      <c r="E10" s="337"/>
      <c r="F10" s="342">
        <f>+入力シート!F10</f>
        <v>0</v>
      </c>
      <c r="G10" s="343"/>
      <c r="H10" s="343"/>
      <c r="I10" s="343"/>
      <c r="J10" s="343"/>
      <c r="K10" s="343"/>
      <c r="L10" s="343"/>
      <c r="M10" s="343"/>
      <c r="N10" s="343"/>
      <c r="O10" s="343"/>
      <c r="P10" s="343"/>
      <c r="Q10" s="343"/>
      <c r="R10" s="343"/>
      <c r="S10" s="343"/>
      <c r="T10" s="343"/>
      <c r="U10" s="343"/>
      <c r="V10" s="343"/>
      <c r="W10" s="343"/>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516">
        <v>7</v>
      </c>
      <c r="BU10" s="517"/>
      <c r="BV10" s="403" t="e">
        <f>VLOOKUP(7,WORK!A3:B72,2,FALSE)</f>
        <v>#N/A</v>
      </c>
      <c r="BW10" s="404"/>
      <c r="BX10" s="404"/>
      <c r="BY10" s="404"/>
      <c r="BZ10" s="404"/>
      <c r="CA10" s="404"/>
      <c r="CB10" s="405"/>
      <c r="CC10" s="431">
        <v>3</v>
      </c>
      <c r="CD10" s="47">
        <v>1</v>
      </c>
      <c r="CE10" s="403" t="e">
        <f>VLOOKUP("31",WORK!F3:G72,2,FALSE)</f>
        <v>#N/A</v>
      </c>
      <c r="CF10" s="404"/>
      <c r="CG10" s="404"/>
      <c r="CH10" s="404"/>
      <c r="CI10" s="404"/>
      <c r="CJ10" s="404"/>
      <c r="CK10" s="405"/>
      <c r="CL10" s="423"/>
      <c r="CM10" s="47">
        <v>7</v>
      </c>
      <c r="CN10" s="406" t="e">
        <f>VLOOKUP("A7",WORK!P3:Q72,2,FALSE)</f>
        <v>#N/A</v>
      </c>
      <c r="CO10" s="407"/>
      <c r="CP10" s="407"/>
      <c r="CQ10" s="407"/>
      <c r="CR10" s="407"/>
      <c r="CS10" s="407"/>
      <c r="CT10" s="408"/>
    </row>
    <row r="11" spans="1:98" ht="14.25" thickBot="1">
      <c r="A11" s="337" t="s">
        <v>32</v>
      </c>
      <c r="B11" s="337"/>
      <c r="C11" s="337"/>
      <c r="D11" s="337"/>
      <c r="E11" s="337"/>
      <c r="F11" s="342">
        <f>+入力シート!F11</f>
        <v>0</v>
      </c>
      <c r="G11" s="343"/>
      <c r="H11" s="343"/>
      <c r="I11" s="343"/>
      <c r="J11" s="343"/>
      <c r="K11" s="343"/>
      <c r="L11" s="343"/>
      <c r="M11" s="343"/>
      <c r="N11" s="343"/>
      <c r="O11" s="343"/>
      <c r="P11" s="343"/>
      <c r="Q11" s="343"/>
      <c r="R11" s="343"/>
      <c r="S11" s="343"/>
      <c r="T11" s="343"/>
      <c r="U11" s="343"/>
      <c r="V11" s="343"/>
      <c r="W11" s="343"/>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516">
        <v>8</v>
      </c>
      <c r="BU11" s="517"/>
      <c r="BV11" s="403" t="e">
        <f>VLOOKUP(8,WORK!A3:B72,2,FALSE)</f>
        <v>#N/A</v>
      </c>
      <c r="BW11" s="404"/>
      <c r="BX11" s="404"/>
      <c r="BY11" s="404"/>
      <c r="BZ11" s="404"/>
      <c r="CA11" s="404"/>
      <c r="CB11" s="405"/>
      <c r="CC11" s="432"/>
      <c r="CD11" s="47">
        <v>2</v>
      </c>
      <c r="CE11" s="403" t="e">
        <f>VLOOKUP("32",WORK!F3:G72,2,FALSE)</f>
        <v>#N/A</v>
      </c>
      <c r="CF11" s="404"/>
      <c r="CG11" s="404"/>
      <c r="CH11" s="404"/>
      <c r="CI11" s="404"/>
      <c r="CJ11" s="404"/>
      <c r="CK11" s="405"/>
      <c r="CL11" s="423"/>
      <c r="CM11" s="47">
        <v>8</v>
      </c>
      <c r="CN11" s="406" t="e">
        <f>VLOOKUP("A8",WORK!P3:Q72,2,FALSE)</f>
        <v>#N/A</v>
      </c>
      <c r="CO11" s="407"/>
      <c r="CP11" s="407"/>
      <c r="CQ11" s="407"/>
      <c r="CR11" s="407"/>
      <c r="CS11" s="407"/>
      <c r="CT11" s="408"/>
    </row>
    <row r="12" spans="1:98">
      <c r="A12" s="337" t="s">
        <v>33</v>
      </c>
      <c r="B12" s="337"/>
      <c r="C12" s="337"/>
      <c r="D12" s="337"/>
      <c r="E12" s="337"/>
      <c r="F12" s="342">
        <f>+入力シート!F12</f>
        <v>0</v>
      </c>
      <c r="G12" s="343"/>
      <c r="H12" s="343"/>
      <c r="I12" s="343"/>
      <c r="J12" s="343"/>
      <c r="K12" s="343"/>
      <c r="L12" s="343"/>
      <c r="M12" s="343"/>
      <c r="N12" s="343"/>
      <c r="O12" s="343"/>
      <c r="P12" s="343"/>
      <c r="Q12" s="343"/>
      <c r="R12" s="343"/>
      <c r="S12" s="343"/>
      <c r="T12" s="343"/>
      <c r="U12" s="343"/>
      <c r="V12" s="343"/>
      <c r="W12" s="343"/>
      <c r="X12" s="44"/>
      <c r="Y12" s="44"/>
      <c r="Z12" s="44"/>
      <c r="AA12" s="462" t="s">
        <v>25</v>
      </c>
      <c r="AB12" s="468"/>
      <c r="AC12" s="468"/>
      <c r="AD12" s="468"/>
      <c r="AE12" s="468"/>
      <c r="AF12" s="468"/>
      <c r="AG12" s="468"/>
      <c r="AH12" s="468"/>
      <c r="AI12" s="468"/>
      <c r="AJ12" s="468"/>
      <c r="AK12" s="468"/>
      <c r="AL12" s="468"/>
      <c r="AM12" s="468"/>
      <c r="AN12" s="468"/>
      <c r="AO12" s="468"/>
      <c r="AP12" s="468"/>
      <c r="AQ12" s="468"/>
      <c r="AR12" s="515"/>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516">
        <v>9</v>
      </c>
      <c r="BU12" s="517"/>
      <c r="BV12" s="403" t="e">
        <f>VLOOKUP(9,WORK!A3:B72,2,FALSE)</f>
        <v>#N/A</v>
      </c>
      <c r="BW12" s="404"/>
      <c r="BX12" s="404"/>
      <c r="BY12" s="404"/>
      <c r="BZ12" s="404"/>
      <c r="CA12" s="404"/>
      <c r="CB12" s="405"/>
      <c r="CC12" s="433"/>
      <c r="CD12" s="49" t="s">
        <v>143</v>
      </c>
      <c r="CE12" s="403" t="e">
        <f>VLOOKUP("3R",WORK!F3:G72,2,FALSE)</f>
        <v>#N/A</v>
      </c>
      <c r="CF12" s="404"/>
      <c r="CG12" s="404"/>
      <c r="CH12" s="404"/>
      <c r="CI12" s="404"/>
      <c r="CJ12" s="404"/>
      <c r="CK12" s="405"/>
      <c r="CL12" s="423"/>
      <c r="CM12" s="47">
        <v>9</v>
      </c>
      <c r="CN12" s="406" t="e">
        <f>VLOOKUP("A9",WORK!P3:Q72,2,FALSE)</f>
        <v>#N/A</v>
      </c>
      <c r="CO12" s="407"/>
      <c r="CP12" s="407"/>
      <c r="CQ12" s="407"/>
      <c r="CR12" s="407"/>
      <c r="CS12" s="407"/>
      <c r="CT12" s="408"/>
    </row>
    <row r="13" spans="1:98" ht="14.25" thickBot="1">
      <c r="A13" s="337" t="s">
        <v>34</v>
      </c>
      <c r="B13" s="337"/>
      <c r="C13" s="337"/>
      <c r="D13" s="337"/>
      <c r="E13" s="337"/>
      <c r="F13" s="342">
        <f>+入力シート!F13</f>
        <v>0</v>
      </c>
      <c r="G13" s="343"/>
      <c r="H13" s="343"/>
      <c r="I13" s="343"/>
      <c r="J13" s="343"/>
      <c r="K13" s="343"/>
      <c r="L13" s="343"/>
      <c r="M13" s="343"/>
      <c r="N13" s="343"/>
      <c r="O13" s="343"/>
      <c r="P13" s="343"/>
      <c r="Q13" s="343"/>
      <c r="R13" s="343"/>
      <c r="S13" s="343"/>
      <c r="T13" s="343"/>
      <c r="U13" s="343"/>
      <c r="V13" s="343"/>
      <c r="W13" s="343"/>
      <c r="X13" s="44"/>
      <c r="Y13" s="44"/>
      <c r="Z13" s="44"/>
      <c r="AA13" s="514" t="s">
        <v>26</v>
      </c>
      <c r="AB13" s="458"/>
      <c r="AC13" s="458"/>
      <c r="AD13" s="458"/>
      <c r="AE13" s="458" t="s">
        <v>27</v>
      </c>
      <c r="AF13" s="458"/>
      <c r="AG13" s="458"/>
      <c r="AH13" s="458"/>
      <c r="AI13" s="458"/>
      <c r="AJ13" s="458" t="s">
        <v>12</v>
      </c>
      <c r="AK13" s="458"/>
      <c r="AL13" s="458"/>
      <c r="AM13" s="458"/>
      <c r="AN13" s="458" t="s">
        <v>13</v>
      </c>
      <c r="AO13" s="467"/>
      <c r="AP13" s="467"/>
      <c r="AQ13" s="467"/>
      <c r="AR13" s="511"/>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18">
        <v>10</v>
      </c>
      <c r="BU13" s="419"/>
      <c r="BV13" s="420" t="e">
        <f>VLOOKUP(10,WORK!A3:B72,2,FALSE)</f>
        <v>#N/A</v>
      </c>
      <c r="BW13" s="420"/>
      <c r="BX13" s="420"/>
      <c r="BY13" s="420"/>
      <c r="BZ13" s="420"/>
      <c r="CA13" s="420"/>
      <c r="CB13" s="421"/>
      <c r="CC13" s="431">
        <v>4</v>
      </c>
      <c r="CD13" s="47">
        <v>1</v>
      </c>
      <c r="CE13" s="403" t="e">
        <f>VLOOKUP("41",WORK!F3:G72,2,FALSE)</f>
        <v>#N/A</v>
      </c>
      <c r="CF13" s="404"/>
      <c r="CG13" s="404"/>
      <c r="CH13" s="404"/>
      <c r="CI13" s="404"/>
      <c r="CJ13" s="404"/>
      <c r="CK13" s="405"/>
      <c r="CL13" s="423"/>
      <c r="CM13" s="50">
        <v>10</v>
      </c>
      <c r="CN13" s="406" t="e">
        <f>VLOOKUP("A10",WORK!P3:Q72,2,FALSE)</f>
        <v>#N/A</v>
      </c>
      <c r="CO13" s="407"/>
      <c r="CP13" s="407"/>
      <c r="CQ13" s="407"/>
      <c r="CR13" s="407"/>
      <c r="CS13" s="407"/>
      <c r="CT13" s="408"/>
    </row>
    <row r="14" spans="1:98" ht="14.25" thickTop="1">
      <c r="A14" s="337" t="s">
        <v>35</v>
      </c>
      <c r="B14" s="337"/>
      <c r="C14" s="337"/>
      <c r="D14" s="337"/>
      <c r="E14" s="337"/>
      <c r="F14" s="342">
        <f>+入力シート!F14</f>
        <v>0</v>
      </c>
      <c r="G14" s="343"/>
      <c r="H14" s="343"/>
      <c r="I14" s="343"/>
      <c r="J14" s="343"/>
      <c r="K14" s="343"/>
      <c r="L14" s="343"/>
      <c r="M14" s="343"/>
      <c r="N14" s="343"/>
      <c r="O14" s="343"/>
      <c r="P14" s="343"/>
      <c r="Q14" s="343"/>
      <c r="R14" s="343"/>
      <c r="S14" s="343"/>
      <c r="T14" s="343"/>
      <c r="U14" s="343"/>
      <c r="V14" s="343"/>
      <c r="W14" s="343"/>
      <c r="X14" s="44"/>
      <c r="Y14" s="44"/>
      <c r="Z14" s="44"/>
      <c r="AA14" s="505" t="s">
        <v>144</v>
      </c>
      <c r="AB14" s="506"/>
      <c r="AC14" s="506"/>
      <c r="AD14" s="506"/>
      <c r="AE14" s="507">
        <f>COUNTIF(AZ26:BA95,"&gt;0")</f>
        <v>0</v>
      </c>
      <c r="AF14" s="508"/>
      <c r="AG14" s="508"/>
      <c r="AH14" s="508"/>
      <c r="AI14" s="508"/>
      <c r="AJ14" s="508">
        <f>COUNTIF(AZ26:BA95,"&gt;0")</f>
        <v>0</v>
      </c>
      <c r="AK14" s="508"/>
      <c r="AL14" s="508"/>
      <c r="AM14" s="508"/>
      <c r="AN14" s="512">
        <f>AE14*5000</f>
        <v>0</v>
      </c>
      <c r="AO14" s="512"/>
      <c r="AP14" s="512"/>
      <c r="AQ14" s="512"/>
      <c r="AR14" s="513"/>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18">
        <v>11</v>
      </c>
      <c r="BU14" s="419"/>
      <c r="BV14" s="420" t="e">
        <f>VLOOKUP(11,WORK!A3:B72,2,FALSE)</f>
        <v>#N/A</v>
      </c>
      <c r="BW14" s="420"/>
      <c r="BX14" s="420"/>
      <c r="BY14" s="420"/>
      <c r="BZ14" s="420"/>
      <c r="CA14" s="420"/>
      <c r="CB14" s="421"/>
      <c r="CC14" s="432"/>
      <c r="CD14" s="47">
        <v>2</v>
      </c>
      <c r="CE14" s="403" t="e">
        <f>VLOOKUP("42",WORK!F3:G72,2,FALSE)</f>
        <v>#N/A</v>
      </c>
      <c r="CF14" s="404"/>
      <c r="CG14" s="404"/>
      <c r="CH14" s="404"/>
      <c r="CI14" s="404"/>
      <c r="CJ14" s="404"/>
      <c r="CK14" s="405"/>
      <c r="CL14" s="423"/>
      <c r="CM14" s="47">
        <v>11</v>
      </c>
      <c r="CN14" s="406" t="e">
        <f>VLOOKUP("A11",WORK!P3:Q72,2,FALSE)</f>
        <v>#N/A</v>
      </c>
      <c r="CO14" s="407"/>
      <c r="CP14" s="407"/>
      <c r="CQ14" s="407"/>
      <c r="CR14" s="407"/>
      <c r="CS14" s="407"/>
      <c r="CT14" s="408"/>
    </row>
    <row r="15" spans="1:98">
      <c r="A15" s="337" t="s">
        <v>361</v>
      </c>
      <c r="B15" s="337"/>
      <c r="C15" s="337"/>
      <c r="D15" s="337"/>
      <c r="E15" s="337"/>
      <c r="F15" s="342">
        <f>+入力シート!F15</f>
        <v>0</v>
      </c>
      <c r="G15" s="343"/>
      <c r="H15" s="343"/>
      <c r="I15" s="343"/>
      <c r="J15" s="343"/>
      <c r="K15" s="343"/>
      <c r="L15" s="343"/>
      <c r="M15" s="343"/>
      <c r="N15" s="343"/>
      <c r="O15" s="343"/>
      <c r="P15" s="343"/>
      <c r="Q15" s="343"/>
      <c r="R15" s="343"/>
      <c r="S15" s="343"/>
      <c r="T15" s="343"/>
      <c r="U15" s="343"/>
      <c r="V15" s="343"/>
      <c r="W15" s="343"/>
      <c r="X15" s="44"/>
      <c r="Y15" s="44"/>
      <c r="Z15" s="44"/>
      <c r="AA15" s="509" t="s">
        <v>145</v>
      </c>
      <c r="AB15" s="510"/>
      <c r="AC15" s="510"/>
      <c r="AD15" s="510"/>
      <c r="AE15" s="497">
        <f>COUNTIF(BD26:BE95,1)</f>
        <v>0</v>
      </c>
      <c r="AF15" s="498"/>
      <c r="AG15" s="498"/>
      <c r="AH15" s="498"/>
      <c r="AI15" s="499"/>
      <c r="AJ15" s="497">
        <f>COUNTIF(BB26:BC95,"&gt;0")</f>
        <v>0</v>
      </c>
      <c r="AK15" s="498"/>
      <c r="AL15" s="498"/>
      <c r="AM15" s="499"/>
      <c r="AN15" s="500">
        <f>AJ15*4000</f>
        <v>0</v>
      </c>
      <c r="AO15" s="500"/>
      <c r="AP15" s="500"/>
      <c r="AQ15" s="500"/>
      <c r="AR15" s="501"/>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18">
        <v>12</v>
      </c>
      <c r="BU15" s="419"/>
      <c r="BV15" s="420" t="e">
        <f>VLOOKUP(12,WORK!A3:B72,2,FALSE)</f>
        <v>#N/A</v>
      </c>
      <c r="BW15" s="420"/>
      <c r="BX15" s="420"/>
      <c r="BY15" s="420"/>
      <c r="BZ15" s="420"/>
      <c r="CA15" s="420"/>
      <c r="CB15" s="421"/>
      <c r="CC15" s="433"/>
      <c r="CD15" s="49" t="s">
        <v>146</v>
      </c>
      <c r="CE15" s="403" t="e">
        <f>VLOOKUP("4R",WORK!F3:G72,2,FALSE)</f>
        <v>#N/A</v>
      </c>
      <c r="CF15" s="404"/>
      <c r="CG15" s="404"/>
      <c r="CH15" s="404"/>
      <c r="CI15" s="404"/>
      <c r="CJ15" s="404"/>
      <c r="CK15" s="405"/>
      <c r="CL15" s="423"/>
      <c r="CM15" s="50">
        <v>12</v>
      </c>
      <c r="CN15" s="406" t="e">
        <f>VLOOKUP("A12",WORK!P3:Q72,2,FALSE)</f>
        <v>#N/A</v>
      </c>
      <c r="CO15" s="407"/>
      <c r="CP15" s="407"/>
      <c r="CQ15" s="407"/>
      <c r="CR15" s="407"/>
      <c r="CS15" s="407"/>
      <c r="CT15" s="408"/>
    </row>
    <row r="16" spans="1:98" ht="14.25" thickBot="1">
      <c r="A16" s="337" t="s">
        <v>362</v>
      </c>
      <c r="B16" s="337"/>
      <c r="C16" s="337"/>
      <c r="D16" s="337"/>
      <c r="E16" s="337"/>
      <c r="F16" s="342">
        <f>+入力シート!F16</f>
        <v>0</v>
      </c>
      <c r="G16" s="343"/>
      <c r="H16" s="343"/>
      <c r="I16" s="343"/>
      <c r="J16" s="343"/>
      <c r="K16" s="343"/>
      <c r="L16" s="343"/>
      <c r="M16" s="343"/>
      <c r="N16" s="343"/>
      <c r="O16" s="343"/>
      <c r="P16" s="343"/>
      <c r="Q16" s="343"/>
      <c r="R16" s="343"/>
      <c r="S16" s="343"/>
      <c r="T16" s="343"/>
      <c r="U16" s="343"/>
      <c r="V16" s="343"/>
      <c r="W16" s="343"/>
      <c r="X16" s="44"/>
      <c r="Y16" s="44"/>
      <c r="Z16" s="44"/>
      <c r="AA16" s="474" t="s">
        <v>170</v>
      </c>
      <c r="AB16" s="475"/>
      <c r="AC16" s="475"/>
      <c r="AD16" s="476"/>
      <c r="AE16" s="494">
        <f>COUNTIF(BH26:BI95,"&gt;0")</f>
        <v>0</v>
      </c>
      <c r="AF16" s="495"/>
      <c r="AG16" s="495"/>
      <c r="AH16" s="495"/>
      <c r="AI16" s="496"/>
      <c r="AJ16" s="428">
        <f>COUNTIF(BH26:BI95,"&gt;0")</f>
        <v>0</v>
      </c>
      <c r="AK16" s="429"/>
      <c r="AL16" s="429"/>
      <c r="AM16" s="430"/>
      <c r="AN16" s="477" t="s">
        <v>203</v>
      </c>
      <c r="AO16" s="478"/>
      <c r="AP16" s="478"/>
      <c r="AQ16" s="478"/>
      <c r="AR16" s="479"/>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18">
        <v>13</v>
      </c>
      <c r="BU16" s="419"/>
      <c r="BV16" s="420" t="e">
        <f>VLOOKUP(13,WORK!A3:B72,2,FALSE)</f>
        <v>#N/A</v>
      </c>
      <c r="BW16" s="420"/>
      <c r="BX16" s="420"/>
      <c r="BY16" s="420"/>
      <c r="BZ16" s="420"/>
      <c r="CA16" s="420"/>
      <c r="CB16" s="421"/>
      <c r="CC16" s="431">
        <v>5</v>
      </c>
      <c r="CD16" s="47">
        <v>1</v>
      </c>
      <c r="CE16" s="403" t="e">
        <f>VLOOKUP("51",WORK!F3:G72,2,FALSE)</f>
        <v>#N/A</v>
      </c>
      <c r="CF16" s="404"/>
      <c r="CG16" s="404"/>
      <c r="CH16" s="404"/>
      <c r="CI16" s="404"/>
      <c r="CJ16" s="404"/>
      <c r="CK16" s="405"/>
      <c r="CL16" s="423"/>
      <c r="CM16" s="47">
        <v>13</v>
      </c>
      <c r="CN16" s="406" t="e">
        <f>VLOOKUP("A13",WORK!P3:Q72,2,FALSE)</f>
        <v>#N/A</v>
      </c>
      <c r="CO16" s="407"/>
      <c r="CP16" s="407"/>
      <c r="CQ16" s="407"/>
      <c r="CR16" s="407"/>
      <c r="CS16" s="407"/>
      <c r="CT16" s="408"/>
    </row>
    <row r="17" spans="1:98" ht="15" thickTop="1" thickBot="1">
      <c r="A17" s="337" t="s">
        <v>36</v>
      </c>
      <c r="B17" s="337"/>
      <c r="C17" s="337"/>
      <c r="D17" s="337"/>
      <c r="E17" s="337"/>
      <c r="F17" s="342">
        <f>+入力シート!F17</f>
        <v>0</v>
      </c>
      <c r="G17" s="343"/>
      <c r="H17" s="343"/>
      <c r="I17" s="343"/>
      <c r="J17" s="343"/>
      <c r="K17" s="343"/>
      <c r="L17" s="343"/>
      <c r="M17" s="343"/>
      <c r="N17" s="343"/>
      <c r="O17" s="343"/>
      <c r="P17" s="343"/>
      <c r="Q17" s="343"/>
      <c r="R17" s="343"/>
      <c r="S17" s="343"/>
      <c r="T17" s="343"/>
      <c r="U17" s="343"/>
      <c r="V17" s="343"/>
      <c r="W17" s="343"/>
      <c r="X17" s="44"/>
      <c r="Y17" s="44"/>
      <c r="Z17" s="44"/>
      <c r="AA17" s="469" t="s">
        <v>14</v>
      </c>
      <c r="AB17" s="470"/>
      <c r="AC17" s="470"/>
      <c r="AD17" s="470"/>
      <c r="AE17" s="471">
        <f>SUM(AE14:AI16)</f>
        <v>0</v>
      </c>
      <c r="AF17" s="472"/>
      <c r="AG17" s="472"/>
      <c r="AH17" s="472"/>
      <c r="AI17" s="473"/>
      <c r="AJ17" s="471">
        <f>SUM(AJ14:AM16)</f>
        <v>0</v>
      </c>
      <c r="AK17" s="472"/>
      <c r="AL17" s="472"/>
      <c r="AM17" s="473"/>
      <c r="AN17" s="502">
        <f>SUM(AN14:AR16)</f>
        <v>0</v>
      </c>
      <c r="AO17" s="503"/>
      <c r="AP17" s="503"/>
      <c r="AQ17" s="503"/>
      <c r="AR17" s="50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18">
        <v>14</v>
      </c>
      <c r="BU17" s="419"/>
      <c r="BV17" s="420" t="e">
        <f>VLOOKUP(14,WORK!A3:B72,2,FALSE)</f>
        <v>#N/A</v>
      </c>
      <c r="BW17" s="420"/>
      <c r="BX17" s="420"/>
      <c r="BY17" s="420"/>
      <c r="BZ17" s="420"/>
      <c r="CA17" s="420"/>
      <c r="CB17" s="421"/>
      <c r="CC17" s="432"/>
      <c r="CD17" s="47">
        <v>2</v>
      </c>
      <c r="CE17" s="403" t="e">
        <f>VLOOKUP("52",WORK!F3:G72,2,FALSE)</f>
        <v>#N/A</v>
      </c>
      <c r="CF17" s="404"/>
      <c r="CG17" s="404"/>
      <c r="CH17" s="404"/>
      <c r="CI17" s="404"/>
      <c r="CJ17" s="404"/>
      <c r="CK17" s="405"/>
      <c r="CL17" s="423"/>
      <c r="CM17" s="50">
        <v>14</v>
      </c>
      <c r="CN17" s="406" t="e">
        <f>VLOOKUP("A14",WORK!P3:Q72,2,FALSE)</f>
        <v>#N/A</v>
      </c>
      <c r="CO17" s="407"/>
      <c r="CP17" s="407"/>
      <c r="CQ17" s="407"/>
      <c r="CR17" s="407"/>
      <c r="CS17" s="407"/>
      <c r="CT17" s="408"/>
    </row>
    <row r="18" spans="1:98">
      <c r="A18" s="337" t="s">
        <v>363</v>
      </c>
      <c r="B18" s="337"/>
      <c r="C18" s="337"/>
      <c r="D18" s="337"/>
      <c r="E18" s="337"/>
      <c r="F18" s="342">
        <f>+入力シート!F18</f>
        <v>0</v>
      </c>
      <c r="G18" s="343"/>
      <c r="H18" s="343"/>
      <c r="I18" s="343"/>
      <c r="J18" s="343"/>
      <c r="K18" s="343"/>
      <c r="L18" s="343"/>
      <c r="M18" s="343"/>
      <c r="N18" s="343"/>
      <c r="O18" s="343"/>
      <c r="P18" s="343"/>
      <c r="Q18" s="343"/>
      <c r="R18" s="343"/>
      <c r="S18" s="343"/>
      <c r="T18" s="343"/>
      <c r="U18" s="343"/>
      <c r="V18" s="343"/>
      <c r="W18" s="343"/>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18">
        <v>15</v>
      </c>
      <c r="BU18" s="419"/>
      <c r="BV18" s="420" t="e">
        <f>VLOOKUP(15,WORK!A3:B72,2,FALSE)</f>
        <v>#N/A</v>
      </c>
      <c r="BW18" s="420"/>
      <c r="BX18" s="420"/>
      <c r="BY18" s="420"/>
      <c r="BZ18" s="420"/>
      <c r="CA18" s="420"/>
      <c r="CB18" s="421"/>
      <c r="CC18" s="433"/>
      <c r="CD18" s="49" t="s">
        <v>147</v>
      </c>
      <c r="CE18" s="403" t="e">
        <f>VLOOKUP("5R",WORK!F3:G72,2,FALSE)</f>
        <v>#N/A</v>
      </c>
      <c r="CF18" s="404"/>
      <c r="CG18" s="404"/>
      <c r="CH18" s="404"/>
      <c r="CI18" s="404"/>
      <c r="CJ18" s="404"/>
      <c r="CK18" s="405"/>
      <c r="CL18" s="423"/>
      <c r="CM18" s="47">
        <v>15</v>
      </c>
      <c r="CN18" s="406" t="e">
        <f>VLOOKUP("A15",WORK!P3:Q72,2,FALSE)</f>
        <v>#N/A</v>
      </c>
      <c r="CO18" s="407"/>
      <c r="CP18" s="407"/>
      <c r="CQ18" s="407"/>
      <c r="CR18" s="407"/>
      <c r="CS18" s="407"/>
      <c r="CT18" s="408"/>
    </row>
    <row r="19" spans="1:98">
      <c r="A19" s="8"/>
      <c r="B19" s="8"/>
      <c r="C19" s="8"/>
      <c r="D19" s="8"/>
      <c r="E19" s="8"/>
      <c r="F19" s="12"/>
      <c r="G19" s="12"/>
      <c r="H19" s="12"/>
      <c r="I19" s="12"/>
      <c r="J19" s="12"/>
      <c r="K19" s="12"/>
      <c r="L19" s="12"/>
      <c r="M19" s="12"/>
      <c r="N19" s="12"/>
      <c r="O19" s="12"/>
      <c r="P19" s="12"/>
      <c r="Q19" s="12"/>
      <c r="R19" s="12"/>
      <c r="S19" s="12"/>
      <c r="T19" s="12"/>
      <c r="U19" s="12"/>
      <c r="V19" s="12"/>
      <c r="W19" s="12"/>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18">
        <v>16</v>
      </c>
      <c r="BU19" s="419"/>
      <c r="BV19" s="420" t="e">
        <f>VLOOKUP(16,WORK!A3:B72,2,FALSE)</f>
        <v>#N/A</v>
      </c>
      <c r="BW19" s="420"/>
      <c r="BX19" s="420"/>
      <c r="BY19" s="420"/>
      <c r="BZ19" s="420"/>
      <c r="CA19" s="420"/>
      <c r="CB19" s="421"/>
      <c r="CC19" s="432">
        <v>6</v>
      </c>
      <c r="CD19" s="51">
        <v>1</v>
      </c>
      <c r="CE19" s="434" t="e">
        <f>VLOOKUP("61",WORK!F3:G72,2,FALSE)</f>
        <v>#N/A</v>
      </c>
      <c r="CF19" s="435"/>
      <c r="CG19" s="435"/>
      <c r="CH19" s="435"/>
      <c r="CI19" s="435"/>
      <c r="CJ19" s="435"/>
      <c r="CK19" s="436"/>
      <c r="CL19" s="423"/>
      <c r="CM19" s="50">
        <v>16</v>
      </c>
      <c r="CN19" s="406" t="e">
        <f>VLOOKUP("A16",WORK!P3:Q72,2,FALSE)</f>
        <v>#N/A</v>
      </c>
      <c r="CO19" s="407"/>
      <c r="CP19" s="407"/>
      <c r="CQ19" s="407"/>
      <c r="CR19" s="407"/>
      <c r="CS19" s="407"/>
      <c r="CT19" s="408"/>
    </row>
    <row r="20" spans="1:98">
      <c r="A20" s="337" t="s">
        <v>37</v>
      </c>
      <c r="B20" s="337"/>
      <c r="C20" s="337"/>
      <c r="D20" s="337"/>
      <c r="E20" s="337"/>
      <c r="F20" s="342">
        <f>+入力シート!F20</f>
        <v>0</v>
      </c>
      <c r="G20" s="343"/>
      <c r="H20" s="343"/>
      <c r="I20" s="343"/>
      <c r="J20" s="343"/>
      <c r="K20" s="343"/>
      <c r="L20" s="343"/>
      <c r="M20" s="343"/>
      <c r="N20" s="343"/>
      <c r="O20" s="343"/>
      <c r="P20" s="343"/>
      <c r="Q20" s="343"/>
      <c r="R20" s="343"/>
      <c r="S20" s="343"/>
      <c r="T20" s="343"/>
      <c r="U20" s="343"/>
      <c r="V20" s="343"/>
      <c r="W20" s="343"/>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18">
        <v>17</v>
      </c>
      <c r="BU20" s="419"/>
      <c r="BV20" s="420" t="e">
        <f>VLOOKUP(17,WORK!A3:B72,2,FALSE)</f>
        <v>#N/A</v>
      </c>
      <c r="BW20" s="420"/>
      <c r="BX20" s="420"/>
      <c r="BY20" s="420"/>
      <c r="BZ20" s="420"/>
      <c r="CA20" s="420"/>
      <c r="CB20" s="421"/>
      <c r="CC20" s="432"/>
      <c r="CD20" s="47">
        <v>2</v>
      </c>
      <c r="CE20" s="403" t="e">
        <f>VLOOKUP("62",WORK!F3:G72,2,FALSE)</f>
        <v>#N/A</v>
      </c>
      <c r="CF20" s="404"/>
      <c r="CG20" s="404"/>
      <c r="CH20" s="404"/>
      <c r="CI20" s="404"/>
      <c r="CJ20" s="404"/>
      <c r="CK20" s="405"/>
      <c r="CL20" s="423"/>
      <c r="CM20" s="47">
        <v>17</v>
      </c>
      <c r="CN20" s="406" t="e">
        <f>VLOOKUP("A17",WORK!P3:Q72,2,FALSE)</f>
        <v>#N/A</v>
      </c>
      <c r="CO20" s="407"/>
      <c r="CP20" s="407"/>
      <c r="CQ20" s="407"/>
      <c r="CR20" s="407"/>
      <c r="CS20" s="407"/>
      <c r="CT20" s="408"/>
    </row>
    <row r="21" spans="1:98">
      <c r="A21" s="337" t="s">
        <v>38</v>
      </c>
      <c r="B21" s="337"/>
      <c r="C21" s="337"/>
      <c r="D21" s="337"/>
      <c r="E21" s="337"/>
      <c r="F21" s="342">
        <f>+入力シート!F21</f>
        <v>0</v>
      </c>
      <c r="G21" s="343"/>
      <c r="H21" s="343"/>
      <c r="I21" s="343"/>
      <c r="J21" s="343"/>
      <c r="K21" s="343"/>
      <c r="L21" s="343"/>
      <c r="M21" s="343"/>
      <c r="N21" s="343"/>
      <c r="O21" s="343"/>
      <c r="P21" s="343"/>
      <c r="Q21" s="343"/>
      <c r="R21" s="343"/>
      <c r="S21" s="343"/>
      <c r="T21" s="343"/>
      <c r="U21" s="343"/>
      <c r="V21" s="343"/>
      <c r="W21" s="343"/>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18">
        <v>18</v>
      </c>
      <c r="BU21" s="419"/>
      <c r="BV21" s="420" t="e">
        <f>VLOOKUP(18,WORK!A3:B72,2,FALSE)</f>
        <v>#N/A</v>
      </c>
      <c r="BW21" s="420"/>
      <c r="BX21" s="420"/>
      <c r="BY21" s="420"/>
      <c r="BZ21" s="420"/>
      <c r="CA21" s="420"/>
      <c r="CB21" s="421"/>
      <c r="CC21" s="433"/>
      <c r="CD21" s="49" t="s">
        <v>149</v>
      </c>
      <c r="CE21" s="403" t="e">
        <f>VLOOKUP("6R",WORK!F3:G72,2,FALSE)</f>
        <v>#N/A</v>
      </c>
      <c r="CF21" s="404"/>
      <c r="CG21" s="404"/>
      <c r="CH21" s="404"/>
      <c r="CI21" s="404"/>
      <c r="CJ21" s="404"/>
      <c r="CK21" s="405"/>
      <c r="CL21" s="423"/>
      <c r="CM21" s="50">
        <v>18</v>
      </c>
      <c r="CN21" s="406" t="e">
        <f>VLOOKUP("A18",WORK!P3:Q72,2,FALSE)</f>
        <v>#N/A</v>
      </c>
      <c r="CO21" s="407"/>
      <c r="CP21" s="407"/>
      <c r="CQ21" s="407"/>
      <c r="CR21" s="407"/>
      <c r="CS21" s="407"/>
      <c r="CT21" s="408"/>
    </row>
    <row r="22" spans="1:98" ht="14.25" thickBo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54"/>
      <c r="BK22" s="54"/>
      <c r="BL22" s="54"/>
      <c r="BM22" s="54"/>
      <c r="BN22" s="54"/>
      <c r="BO22" s="54"/>
      <c r="BP22" s="54"/>
      <c r="BQ22" s="54"/>
      <c r="BR22" s="44"/>
      <c r="BS22" s="44"/>
      <c r="BT22" s="418">
        <v>19</v>
      </c>
      <c r="BU22" s="419"/>
      <c r="BV22" s="420" t="e">
        <f>VLOOKUP(19,WORK!A3:B72,2,FALSE)</f>
        <v>#N/A</v>
      </c>
      <c r="BW22" s="420"/>
      <c r="BX22" s="420"/>
      <c r="BY22" s="420"/>
      <c r="BZ22" s="420"/>
      <c r="CA22" s="420"/>
      <c r="CB22" s="421"/>
      <c r="CC22" s="432">
        <v>7</v>
      </c>
      <c r="CD22" s="51">
        <v>1</v>
      </c>
      <c r="CE22" s="434" t="e">
        <f>VLOOKUP("71",WORK!F3:G72,2,FALSE)</f>
        <v>#N/A</v>
      </c>
      <c r="CF22" s="435"/>
      <c r="CG22" s="435"/>
      <c r="CH22" s="435"/>
      <c r="CI22" s="435"/>
      <c r="CJ22" s="435"/>
      <c r="CK22" s="436"/>
      <c r="CL22" s="423"/>
      <c r="CM22" s="47">
        <v>19</v>
      </c>
      <c r="CN22" s="406" t="e">
        <f>VLOOKUP("A19",WORK!P3:Q72,2,FALSE)</f>
        <v>#N/A</v>
      </c>
      <c r="CO22" s="407"/>
      <c r="CP22" s="407"/>
      <c r="CQ22" s="407"/>
      <c r="CR22" s="407"/>
      <c r="CS22" s="407"/>
      <c r="CT22" s="408"/>
    </row>
    <row r="23" spans="1:98">
      <c r="A23" s="462" t="s">
        <v>39</v>
      </c>
      <c r="B23" s="463"/>
      <c r="C23" s="468" t="s">
        <v>40</v>
      </c>
      <c r="D23" s="463"/>
      <c r="E23" s="463"/>
      <c r="F23" s="463"/>
      <c r="G23" s="468" t="s">
        <v>41</v>
      </c>
      <c r="H23" s="463"/>
      <c r="I23" s="463"/>
      <c r="J23" s="463"/>
      <c r="K23" s="480" t="s">
        <v>42</v>
      </c>
      <c r="L23" s="463"/>
      <c r="M23" s="463"/>
      <c r="N23" s="463"/>
      <c r="O23" s="463"/>
      <c r="P23" s="468" t="s">
        <v>43</v>
      </c>
      <c r="Q23" s="468"/>
      <c r="R23" s="468"/>
      <c r="S23" s="468"/>
      <c r="T23" s="468"/>
      <c r="U23" s="468"/>
      <c r="V23" s="468"/>
      <c r="W23" s="482" t="s">
        <v>44</v>
      </c>
      <c r="X23" s="482"/>
      <c r="Y23" s="482"/>
      <c r="Z23" s="482"/>
      <c r="AA23" s="482"/>
      <c r="AB23" s="482"/>
      <c r="AC23" s="482"/>
      <c r="AD23" s="482"/>
      <c r="AE23" s="483"/>
      <c r="AF23" s="468" t="s">
        <v>45</v>
      </c>
      <c r="AG23" s="468"/>
      <c r="AH23" s="468"/>
      <c r="AI23" s="468"/>
      <c r="AJ23" s="468"/>
      <c r="AK23" s="468"/>
      <c r="AL23" s="468"/>
      <c r="AM23" s="468"/>
      <c r="AN23" s="468"/>
      <c r="AO23" s="468" t="s">
        <v>46</v>
      </c>
      <c r="AP23" s="468"/>
      <c r="AQ23" s="488" t="s">
        <v>47</v>
      </c>
      <c r="AR23" s="489"/>
      <c r="AS23" s="489"/>
      <c r="AT23" s="489"/>
      <c r="AU23" s="489"/>
      <c r="AV23" s="489"/>
      <c r="AW23" s="490"/>
      <c r="AX23" s="328" t="s">
        <v>308</v>
      </c>
      <c r="AY23" s="328"/>
      <c r="AZ23" s="488" t="s">
        <v>148</v>
      </c>
      <c r="BA23" s="489"/>
      <c r="BB23" s="489"/>
      <c r="BC23" s="489"/>
      <c r="BD23" s="489"/>
      <c r="BE23" s="489"/>
      <c r="BF23" s="489"/>
      <c r="BG23" s="489"/>
      <c r="BH23" s="489"/>
      <c r="BI23" s="491"/>
      <c r="BJ23" s="258" t="s">
        <v>154</v>
      </c>
      <c r="BK23" s="259"/>
      <c r="BL23" s="259"/>
      <c r="BM23" s="259"/>
      <c r="BN23" s="259"/>
      <c r="BO23" s="259"/>
      <c r="BP23" s="259"/>
      <c r="BQ23" s="260"/>
      <c r="BR23" s="44"/>
      <c r="BS23" s="44"/>
      <c r="BT23" s="418">
        <v>20</v>
      </c>
      <c r="BU23" s="419"/>
      <c r="BV23" s="420" t="e">
        <f>VLOOKUP(20,WORK!A3:B72,2,FALSE)</f>
        <v>#N/A</v>
      </c>
      <c r="BW23" s="420"/>
      <c r="BX23" s="420"/>
      <c r="BY23" s="420"/>
      <c r="BZ23" s="420"/>
      <c r="CA23" s="420"/>
      <c r="CB23" s="421"/>
      <c r="CC23" s="432"/>
      <c r="CD23" s="47">
        <v>2</v>
      </c>
      <c r="CE23" s="403" t="e">
        <f>VLOOKUP("72",WORK!F3:G72,2,FALSE)</f>
        <v>#N/A</v>
      </c>
      <c r="CF23" s="404"/>
      <c r="CG23" s="404"/>
      <c r="CH23" s="404"/>
      <c r="CI23" s="404"/>
      <c r="CJ23" s="404"/>
      <c r="CK23" s="405"/>
      <c r="CL23" s="423"/>
      <c r="CM23" s="50">
        <v>20</v>
      </c>
      <c r="CN23" s="406" t="e">
        <f>VLOOKUP("A20",WORK!P3:Q72,2,FALSE)</f>
        <v>#N/A</v>
      </c>
      <c r="CO23" s="407"/>
      <c r="CP23" s="407"/>
      <c r="CQ23" s="407"/>
      <c r="CR23" s="407"/>
      <c r="CS23" s="407"/>
      <c r="CT23" s="408"/>
    </row>
    <row r="24" spans="1:98">
      <c r="A24" s="464"/>
      <c r="B24" s="465"/>
      <c r="C24" s="457"/>
      <c r="D24" s="465"/>
      <c r="E24" s="465"/>
      <c r="F24" s="465"/>
      <c r="G24" s="457"/>
      <c r="H24" s="465"/>
      <c r="I24" s="465"/>
      <c r="J24" s="465"/>
      <c r="K24" s="481"/>
      <c r="L24" s="465"/>
      <c r="M24" s="465"/>
      <c r="N24" s="465"/>
      <c r="O24" s="465"/>
      <c r="P24" s="457"/>
      <c r="Q24" s="457"/>
      <c r="R24" s="457"/>
      <c r="S24" s="457"/>
      <c r="T24" s="457"/>
      <c r="U24" s="457"/>
      <c r="V24" s="457"/>
      <c r="W24" s="484"/>
      <c r="X24" s="484"/>
      <c r="Y24" s="484"/>
      <c r="Z24" s="484"/>
      <c r="AA24" s="484"/>
      <c r="AB24" s="484"/>
      <c r="AC24" s="484"/>
      <c r="AD24" s="484"/>
      <c r="AE24" s="485"/>
      <c r="AF24" s="457"/>
      <c r="AG24" s="457"/>
      <c r="AH24" s="457"/>
      <c r="AI24" s="457"/>
      <c r="AJ24" s="457"/>
      <c r="AK24" s="457"/>
      <c r="AL24" s="457"/>
      <c r="AM24" s="457"/>
      <c r="AN24" s="457"/>
      <c r="AO24" s="457"/>
      <c r="AP24" s="457"/>
      <c r="AQ24" s="425" t="s">
        <v>48</v>
      </c>
      <c r="AR24" s="426"/>
      <c r="AS24" s="427"/>
      <c r="AT24" s="457" t="s">
        <v>49</v>
      </c>
      <c r="AU24" s="457"/>
      <c r="AV24" s="457" t="s">
        <v>50</v>
      </c>
      <c r="AW24" s="457"/>
      <c r="AX24" s="316"/>
      <c r="AY24" s="316"/>
      <c r="AZ24" s="457" t="s">
        <v>150</v>
      </c>
      <c r="BA24" s="457"/>
      <c r="BB24" s="457" t="s">
        <v>151</v>
      </c>
      <c r="BC24" s="457"/>
      <c r="BD24" s="457"/>
      <c r="BE24" s="457"/>
      <c r="BF24" s="493" t="s">
        <v>165</v>
      </c>
      <c r="BG24" s="320"/>
      <c r="BH24" s="320"/>
      <c r="BI24" s="321"/>
      <c r="BJ24" s="627" t="s">
        <v>155</v>
      </c>
      <c r="BK24" s="628"/>
      <c r="BL24" s="628"/>
      <c r="BM24" s="629"/>
      <c r="BN24" s="630" t="s">
        <v>154</v>
      </c>
      <c r="BO24" s="256"/>
      <c r="BP24" s="256"/>
      <c r="BQ24" s="257"/>
      <c r="BR24" s="44"/>
      <c r="BS24" s="44"/>
      <c r="BT24" s="418">
        <v>21</v>
      </c>
      <c r="BU24" s="419"/>
      <c r="BV24" s="420" t="e">
        <f>VLOOKUP(21,WORK!A3:B72,2,FALSE)</f>
        <v>#N/A</v>
      </c>
      <c r="BW24" s="420"/>
      <c r="BX24" s="420"/>
      <c r="BY24" s="420"/>
      <c r="BZ24" s="420"/>
      <c r="CA24" s="420"/>
      <c r="CB24" s="421"/>
      <c r="CC24" s="433"/>
      <c r="CD24" s="49" t="s">
        <v>152</v>
      </c>
      <c r="CE24" s="403" t="e">
        <f>VLOOKUP("7R",WORK!F3:G72,2,FALSE)</f>
        <v>#N/A</v>
      </c>
      <c r="CF24" s="404"/>
      <c r="CG24" s="404"/>
      <c r="CH24" s="404"/>
      <c r="CI24" s="404"/>
      <c r="CJ24" s="404"/>
      <c r="CK24" s="405"/>
      <c r="CL24" s="423"/>
      <c r="CM24" s="47">
        <v>21</v>
      </c>
      <c r="CN24" s="406" t="e">
        <f>VLOOKUP("A21",WORK!P3:Q72,2,FALSE)</f>
        <v>#N/A</v>
      </c>
      <c r="CO24" s="407"/>
      <c r="CP24" s="407"/>
      <c r="CQ24" s="407"/>
      <c r="CR24" s="407"/>
      <c r="CS24" s="407"/>
      <c r="CT24" s="408"/>
    </row>
    <row r="25" spans="1:98" ht="14.25" thickBot="1">
      <c r="A25" s="466"/>
      <c r="B25" s="467"/>
      <c r="C25" s="467"/>
      <c r="D25" s="467"/>
      <c r="E25" s="467"/>
      <c r="F25" s="467"/>
      <c r="G25" s="467"/>
      <c r="H25" s="467"/>
      <c r="I25" s="467"/>
      <c r="J25" s="467"/>
      <c r="K25" s="467"/>
      <c r="L25" s="467"/>
      <c r="M25" s="467"/>
      <c r="N25" s="467"/>
      <c r="O25" s="467"/>
      <c r="P25" s="458"/>
      <c r="Q25" s="458"/>
      <c r="R25" s="458"/>
      <c r="S25" s="458"/>
      <c r="T25" s="458"/>
      <c r="U25" s="458"/>
      <c r="V25" s="458"/>
      <c r="W25" s="429"/>
      <c r="X25" s="429"/>
      <c r="Y25" s="429"/>
      <c r="Z25" s="429"/>
      <c r="AA25" s="429"/>
      <c r="AB25" s="429"/>
      <c r="AC25" s="429"/>
      <c r="AD25" s="429"/>
      <c r="AE25" s="430"/>
      <c r="AF25" s="458"/>
      <c r="AG25" s="458"/>
      <c r="AH25" s="458"/>
      <c r="AI25" s="458"/>
      <c r="AJ25" s="458"/>
      <c r="AK25" s="458"/>
      <c r="AL25" s="458"/>
      <c r="AM25" s="458"/>
      <c r="AN25" s="458"/>
      <c r="AO25" s="458"/>
      <c r="AP25" s="458"/>
      <c r="AQ25" s="428"/>
      <c r="AR25" s="429"/>
      <c r="AS25" s="430"/>
      <c r="AT25" s="458"/>
      <c r="AU25" s="458"/>
      <c r="AV25" s="458"/>
      <c r="AW25" s="458"/>
      <c r="AX25" s="310"/>
      <c r="AY25" s="310"/>
      <c r="AZ25" s="455" t="s">
        <v>19</v>
      </c>
      <c r="BA25" s="458"/>
      <c r="BB25" s="455" t="s">
        <v>22</v>
      </c>
      <c r="BC25" s="458"/>
      <c r="BD25" s="486" t="s">
        <v>19</v>
      </c>
      <c r="BE25" s="487"/>
      <c r="BF25" s="492" t="s">
        <v>22</v>
      </c>
      <c r="BG25" s="458"/>
      <c r="BH25" s="455" t="s">
        <v>19</v>
      </c>
      <c r="BI25" s="456"/>
      <c r="BJ25" s="638" t="s">
        <v>153</v>
      </c>
      <c r="BK25" s="639"/>
      <c r="BL25" s="639"/>
      <c r="BM25" s="640"/>
      <c r="BN25" s="641" t="s">
        <v>67</v>
      </c>
      <c r="BO25" s="642"/>
      <c r="BP25" s="643" t="s">
        <v>347</v>
      </c>
      <c r="BQ25" s="644"/>
      <c r="BR25" s="44"/>
      <c r="BS25" s="44"/>
      <c r="BT25" s="418">
        <v>22</v>
      </c>
      <c r="BU25" s="419"/>
      <c r="BV25" s="420" t="e">
        <f>VLOOKUP(22,WORK!A3:B72,2,FALSE)</f>
        <v>#N/A</v>
      </c>
      <c r="BW25" s="420"/>
      <c r="BX25" s="420"/>
      <c r="BY25" s="420"/>
      <c r="BZ25" s="420"/>
      <c r="CA25" s="420"/>
      <c r="CB25" s="421"/>
      <c r="CC25" s="432">
        <v>8</v>
      </c>
      <c r="CD25" s="51">
        <v>1</v>
      </c>
      <c r="CE25" s="434" t="e">
        <f>VLOOKUP("81",WORK!F3:G72,2,FALSE)</f>
        <v>#N/A</v>
      </c>
      <c r="CF25" s="435"/>
      <c r="CG25" s="435"/>
      <c r="CH25" s="435"/>
      <c r="CI25" s="435"/>
      <c r="CJ25" s="435"/>
      <c r="CK25" s="436"/>
      <c r="CL25" s="423"/>
      <c r="CM25" s="50">
        <v>22</v>
      </c>
      <c r="CN25" s="406" t="e">
        <f>VLOOKUP("A22",WORK!P3:Q72,2,FALSE)</f>
        <v>#N/A</v>
      </c>
      <c r="CO25" s="407"/>
      <c r="CP25" s="407"/>
      <c r="CQ25" s="407"/>
      <c r="CR25" s="407"/>
      <c r="CS25" s="407"/>
      <c r="CT25" s="408"/>
    </row>
    <row r="26" spans="1:98" ht="14.25" thickTop="1">
      <c r="A26" s="449">
        <v>1</v>
      </c>
      <c r="B26" s="450"/>
      <c r="C26" s="446">
        <f>入力シート!C26</f>
        <v>0</v>
      </c>
      <c r="D26" s="438"/>
      <c r="E26" s="438"/>
      <c r="F26" s="438"/>
      <c r="G26" s="447">
        <f>入力シート!G26</f>
        <v>0</v>
      </c>
      <c r="H26" s="438"/>
      <c r="I26" s="438"/>
      <c r="J26" s="438"/>
      <c r="K26" s="447">
        <f>入力シート!K26</f>
        <v>0</v>
      </c>
      <c r="L26" s="438"/>
      <c r="M26" s="438"/>
      <c r="N26" s="438"/>
      <c r="O26" s="439"/>
      <c r="P26" s="451">
        <f>入力シート!P26</f>
        <v>0</v>
      </c>
      <c r="Q26" s="441"/>
      <c r="R26" s="441"/>
      <c r="S26" s="441"/>
      <c r="T26" s="441"/>
      <c r="U26" s="441"/>
      <c r="V26" s="452"/>
      <c r="W26" s="453">
        <f>入力シート!W26</f>
        <v>0</v>
      </c>
      <c r="X26" s="453"/>
      <c r="Y26" s="453"/>
      <c r="Z26" s="453"/>
      <c r="AA26" s="453"/>
      <c r="AB26" s="453"/>
      <c r="AC26" s="453"/>
      <c r="AD26" s="453"/>
      <c r="AE26" s="454"/>
      <c r="AF26" s="440">
        <f>入力シート!AF26</f>
        <v>0</v>
      </c>
      <c r="AG26" s="441"/>
      <c r="AH26" s="441"/>
      <c r="AI26" s="441"/>
      <c r="AJ26" s="441"/>
      <c r="AK26" s="441"/>
      <c r="AL26" s="441"/>
      <c r="AM26" s="441"/>
      <c r="AN26" s="442"/>
      <c r="AO26" s="443">
        <f>入力シート!AO26</f>
        <v>0</v>
      </c>
      <c r="AP26" s="439"/>
      <c r="AQ26" s="444">
        <f>入力シート!AQ26</f>
        <v>0</v>
      </c>
      <c r="AR26" s="445"/>
      <c r="AS26" s="446"/>
      <c r="AT26" s="447">
        <f>入力シート!AT26</f>
        <v>0</v>
      </c>
      <c r="AU26" s="438"/>
      <c r="AV26" s="447">
        <f>入力シート!AV26</f>
        <v>0</v>
      </c>
      <c r="AW26" s="439"/>
      <c r="AX26" s="696">
        <f>入力シート!AX26</f>
        <v>0</v>
      </c>
      <c r="AY26" s="697"/>
      <c r="AZ26" s="448">
        <f>入力シート!AZ26</f>
        <v>0</v>
      </c>
      <c r="BA26" s="439"/>
      <c r="BB26" s="437">
        <f>入力シート!BB26</f>
        <v>0</v>
      </c>
      <c r="BC26" s="438"/>
      <c r="BD26" s="438">
        <f>入力シート!BD26</f>
        <v>0</v>
      </c>
      <c r="BE26" s="439"/>
      <c r="BF26" s="459" t="str">
        <f>入力シート!BF26</f>
        <v>A</v>
      </c>
      <c r="BG26" s="460"/>
      <c r="BH26" s="438">
        <f>入力シート!BH26</f>
        <v>0</v>
      </c>
      <c r="BI26" s="461"/>
      <c r="BJ26" s="652">
        <f>入力シート!BJ26</f>
        <v>0</v>
      </c>
      <c r="BK26" s="653"/>
      <c r="BL26" s="653">
        <f>入力シート!BL26</f>
        <v>0</v>
      </c>
      <c r="BM26" s="654"/>
      <c r="BN26" s="655">
        <f>入力シート!BN26</f>
        <v>0</v>
      </c>
      <c r="BO26" s="656"/>
      <c r="BP26" s="656">
        <f>入力シート!BP26</f>
        <v>0</v>
      </c>
      <c r="BQ26" s="657"/>
      <c r="BR26" s="44"/>
      <c r="BS26" s="44"/>
      <c r="BT26" s="418">
        <v>23</v>
      </c>
      <c r="BU26" s="419"/>
      <c r="BV26" s="420" t="e">
        <f>VLOOKUP(23,WORK!A3:B72,2,FALSE)</f>
        <v>#N/A</v>
      </c>
      <c r="BW26" s="420"/>
      <c r="BX26" s="420"/>
      <c r="BY26" s="420"/>
      <c r="BZ26" s="420"/>
      <c r="CA26" s="420"/>
      <c r="CB26" s="421"/>
      <c r="CC26" s="432"/>
      <c r="CD26" s="47">
        <v>2</v>
      </c>
      <c r="CE26" s="403" t="e">
        <f>VLOOKUP("82",WORK!F3:G72,2,FALSE)</f>
        <v>#N/A</v>
      </c>
      <c r="CF26" s="404"/>
      <c r="CG26" s="404"/>
      <c r="CH26" s="404"/>
      <c r="CI26" s="404"/>
      <c r="CJ26" s="404"/>
      <c r="CK26" s="405"/>
      <c r="CL26" s="423"/>
      <c r="CM26" s="47">
        <v>23</v>
      </c>
      <c r="CN26" s="406" t="e">
        <f>VLOOKUP("A23",WORK!P3:Q72,2,FALSE)</f>
        <v>#N/A</v>
      </c>
      <c r="CO26" s="407"/>
      <c r="CP26" s="407"/>
      <c r="CQ26" s="407"/>
      <c r="CR26" s="407"/>
      <c r="CS26" s="407"/>
      <c r="CT26" s="408"/>
    </row>
    <row r="27" spans="1:98">
      <c r="A27" s="392">
        <v>2</v>
      </c>
      <c r="B27" s="393"/>
      <c r="C27" s="358">
        <f>入力シート!C27</f>
        <v>0</v>
      </c>
      <c r="D27" s="360"/>
      <c r="E27" s="360"/>
      <c r="F27" s="360"/>
      <c r="G27" s="359">
        <f>入力シート!G27</f>
        <v>0</v>
      </c>
      <c r="H27" s="360"/>
      <c r="I27" s="360"/>
      <c r="J27" s="360"/>
      <c r="K27" s="359">
        <f>入力シート!K27</f>
        <v>0</v>
      </c>
      <c r="L27" s="360"/>
      <c r="M27" s="360"/>
      <c r="N27" s="360"/>
      <c r="O27" s="361"/>
      <c r="P27" s="394">
        <f>入力シート!P27</f>
        <v>0</v>
      </c>
      <c r="Q27" s="372"/>
      <c r="R27" s="372"/>
      <c r="S27" s="372"/>
      <c r="T27" s="372"/>
      <c r="U27" s="372"/>
      <c r="V27" s="395"/>
      <c r="W27" s="396">
        <f>入力シート!W27</f>
        <v>0</v>
      </c>
      <c r="X27" s="396"/>
      <c r="Y27" s="396"/>
      <c r="Z27" s="396"/>
      <c r="AA27" s="396"/>
      <c r="AB27" s="396"/>
      <c r="AC27" s="396"/>
      <c r="AD27" s="396"/>
      <c r="AE27" s="397"/>
      <c r="AF27" s="371">
        <f>入力シート!AF27</f>
        <v>0</v>
      </c>
      <c r="AG27" s="372"/>
      <c r="AH27" s="372"/>
      <c r="AI27" s="372"/>
      <c r="AJ27" s="372"/>
      <c r="AK27" s="372"/>
      <c r="AL27" s="372"/>
      <c r="AM27" s="372"/>
      <c r="AN27" s="373"/>
      <c r="AO27" s="374">
        <f>入力シート!AO27</f>
        <v>0</v>
      </c>
      <c r="AP27" s="361"/>
      <c r="AQ27" s="356">
        <f>入力シート!AQ27</f>
        <v>0</v>
      </c>
      <c r="AR27" s="357"/>
      <c r="AS27" s="358"/>
      <c r="AT27" s="359">
        <f>入力シート!AT27</f>
        <v>0</v>
      </c>
      <c r="AU27" s="360"/>
      <c r="AV27" s="359">
        <f>入力シート!AV27</f>
        <v>0</v>
      </c>
      <c r="AW27" s="361"/>
      <c r="AX27" s="698">
        <f>入力シート!AX27</f>
        <v>0</v>
      </c>
      <c r="AY27" s="699"/>
      <c r="AZ27" s="362">
        <f>入力シート!AZ27</f>
        <v>0</v>
      </c>
      <c r="BA27" s="361"/>
      <c r="BB27" s="365">
        <f>入力シート!BB27</f>
        <v>0</v>
      </c>
      <c r="BC27" s="360"/>
      <c r="BD27" s="360">
        <f>入力シート!BD27</f>
        <v>0</v>
      </c>
      <c r="BE27" s="361"/>
      <c r="BF27" s="363" t="str">
        <f>入力シート!BF27</f>
        <v>A</v>
      </c>
      <c r="BG27" s="364"/>
      <c r="BH27" s="360">
        <f>入力シート!BH27</f>
        <v>0</v>
      </c>
      <c r="BI27" s="366"/>
      <c r="BJ27" s="663">
        <f>入力シート!BJ27</f>
        <v>0</v>
      </c>
      <c r="BK27" s="664"/>
      <c r="BL27" s="664">
        <f>入力シート!BL27</f>
        <v>0</v>
      </c>
      <c r="BM27" s="665"/>
      <c r="BN27" s="666">
        <f>入力シート!BN27</f>
        <v>0</v>
      </c>
      <c r="BO27" s="667"/>
      <c r="BP27" s="667">
        <f>入力シート!BP27</f>
        <v>0</v>
      </c>
      <c r="BQ27" s="668"/>
      <c r="BR27" s="44"/>
      <c r="BS27" s="44"/>
      <c r="BT27" s="418">
        <v>24</v>
      </c>
      <c r="BU27" s="419"/>
      <c r="BV27" s="420" t="e">
        <f>VLOOKUP(24,WORK!A3:B72,2,FALSE)</f>
        <v>#N/A</v>
      </c>
      <c r="BW27" s="420"/>
      <c r="BX27" s="420"/>
      <c r="BY27" s="420"/>
      <c r="BZ27" s="420"/>
      <c r="CA27" s="420"/>
      <c r="CB27" s="421"/>
      <c r="CC27" s="433"/>
      <c r="CD27" s="49" t="s">
        <v>15</v>
      </c>
      <c r="CE27" s="403" t="e">
        <f>VLOOKUP("8R",WORK!F3:G72,2,FALSE)</f>
        <v>#N/A</v>
      </c>
      <c r="CF27" s="404"/>
      <c r="CG27" s="404"/>
      <c r="CH27" s="404"/>
      <c r="CI27" s="404"/>
      <c r="CJ27" s="404"/>
      <c r="CK27" s="405"/>
      <c r="CL27" s="423"/>
      <c r="CM27" s="50">
        <v>24</v>
      </c>
      <c r="CN27" s="406" t="e">
        <f>VLOOKUP("A24",WORK!P3:Q72,2,FALSE)</f>
        <v>#N/A</v>
      </c>
      <c r="CO27" s="407"/>
      <c r="CP27" s="407"/>
      <c r="CQ27" s="407"/>
      <c r="CR27" s="407"/>
      <c r="CS27" s="407"/>
      <c r="CT27" s="408"/>
    </row>
    <row r="28" spans="1:98">
      <c r="A28" s="392">
        <v>3</v>
      </c>
      <c r="B28" s="393"/>
      <c r="C28" s="358">
        <f>入力シート!C28</f>
        <v>0</v>
      </c>
      <c r="D28" s="360"/>
      <c r="E28" s="360"/>
      <c r="F28" s="360"/>
      <c r="G28" s="359">
        <f>入力シート!G28</f>
        <v>0</v>
      </c>
      <c r="H28" s="360"/>
      <c r="I28" s="360"/>
      <c r="J28" s="360"/>
      <c r="K28" s="359">
        <f>入力シート!K28</f>
        <v>0</v>
      </c>
      <c r="L28" s="360"/>
      <c r="M28" s="360"/>
      <c r="N28" s="360"/>
      <c r="O28" s="361"/>
      <c r="P28" s="394">
        <f>入力シート!P28</f>
        <v>0</v>
      </c>
      <c r="Q28" s="372"/>
      <c r="R28" s="372"/>
      <c r="S28" s="372"/>
      <c r="T28" s="372"/>
      <c r="U28" s="372"/>
      <c r="V28" s="395"/>
      <c r="W28" s="396">
        <f>入力シート!W28</f>
        <v>0</v>
      </c>
      <c r="X28" s="396"/>
      <c r="Y28" s="396"/>
      <c r="Z28" s="396"/>
      <c r="AA28" s="396"/>
      <c r="AB28" s="396"/>
      <c r="AC28" s="396"/>
      <c r="AD28" s="396"/>
      <c r="AE28" s="397"/>
      <c r="AF28" s="371">
        <f>入力シート!AF28</f>
        <v>0</v>
      </c>
      <c r="AG28" s="372"/>
      <c r="AH28" s="372"/>
      <c r="AI28" s="372"/>
      <c r="AJ28" s="372"/>
      <c r="AK28" s="372"/>
      <c r="AL28" s="372"/>
      <c r="AM28" s="372"/>
      <c r="AN28" s="373"/>
      <c r="AO28" s="374">
        <f>入力シート!AO28</f>
        <v>0</v>
      </c>
      <c r="AP28" s="361"/>
      <c r="AQ28" s="356">
        <f>入力シート!AQ28</f>
        <v>0</v>
      </c>
      <c r="AR28" s="357"/>
      <c r="AS28" s="358"/>
      <c r="AT28" s="359">
        <f>入力シート!AT28</f>
        <v>0</v>
      </c>
      <c r="AU28" s="360"/>
      <c r="AV28" s="359">
        <f>入力シート!AV28</f>
        <v>0</v>
      </c>
      <c r="AW28" s="361"/>
      <c r="AX28" s="698">
        <f>入力シート!AX28</f>
        <v>0</v>
      </c>
      <c r="AY28" s="699"/>
      <c r="AZ28" s="362">
        <f>入力シート!AZ28</f>
        <v>0</v>
      </c>
      <c r="BA28" s="361"/>
      <c r="BB28" s="365">
        <f>入力シート!BB28</f>
        <v>0</v>
      </c>
      <c r="BC28" s="360"/>
      <c r="BD28" s="360">
        <f>入力シート!BD28</f>
        <v>0</v>
      </c>
      <c r="BE28" s="361"/>
      <c r="BF28" s="398" t="str">
        <f>入力シート!BF28</f>
        <v>A</v>
      </c>
      <c r="BG28" s="363"/>
      <c r="BH28" s="360">
        <f>入力シート!BH28</f>
        <v>0</v>
      </c>
      <c r="BI28" s="366"/>
      <c r="BJ28" s="663">
        <f>入力シート!BJ28</f>
        <v>0</v>
      </c>
      <c r="BK28" s="664"/>
      <c r="BL28" s="664">
        <f>入力シート!BL28</f>
        <v>0</v>
      </c>
      <c r="BM28" s="665"/>
      <c r="BN28" s="666">
        <f>入力シート!BN28</f>
        <v>0</v>
      </c>
      <c r="BO28" s="667"/>
      <c r="BP28" s="667">
        <f>入力シート!BP28</f>
        <v>0</v>
      </c>
      <c r="BQ28" s="668"/>
      <c r="BR28" s="44"/>
      <c r="BS28" s="44"/>
      <c r="BT28" s="418">
        <v>25</v>
      </c>
      <c r="BU28" s="419"/>
      <c r="BV28" s="420" t="e">
        <f>VLOOKUP(25,WORK!A3:B72,2,FALSE)</f>
        <v>#N/A</v>
      </c>
      <c r="BW28" s="420"/>
      <c r="BX28" s="420"/>
      <c r="BY28" s="420"/>
      <c r="BZ28" s="420"/>
      <c r="CA28" s="420"/>
      <c r="CB28" s="421"/>
      <c r="CC28" s="431">
        <v>9</v>
      </c>
      <c r="CD28" s="47">
        <v>1</v>
      </c>
      <c r="CE28" s="403" t="e">
        <f>VLOOKUP("91",WORK!F3:G72,2,FALSE)</f>
        <v>#N/A</v>
      </c>
      <c r="CF28" s="404"/>
      <c r="CG28" s="404"/>
      <c r="CH28" s="404"/>
      <c r="CI28" s="404"/>
      <c r="CJ28" s="404"/>
      <c r="CK28" s="405"/>
      <c r="CL28" s="423"/>
      <c r="CM28" s="47">
        <v>25</v>
      </c>
      <c r="CN28" s="406" t="e">
        <f>VLOOKUP("A25",WORK!P3:Q72,2,FALSE)</f>
        <v>#N/A</v>
      </c>
      <c r="CO28" s="407"/>
      <c r="CP28" s="407"/>
      <c r="CQ28" s="407"/>
      <c r="CR28" s="407"/>
      <c r="CS28" s="407"/>
      <c r="CT28" s="408"/>
    </row>
    <row r="29" spans="1:98">
      <c r="A29" s="392">
        <v>4</v>
      </c>
      <c r="B29" s="393"/>
      <c r="C29" s="358">
        <f>入力シート!C29</f>
        <v>0</v>
      </c>
      <c r="D29" s="360"/>
      <c r="E29" s="360"/>
      <c r="F29" s="360"/>
      <c r="G29" s="359">
        <f>入力シート!G29</f>
        <v>0</v>
      </c>
      <c r="H29" s="360"/>
      <c r="I29" s="360"/>
      <c r="J29" s="360"/>
      <c r="K29" s="359">
        <f>入力シート!K29</f>
        <v>0</v>
      </c>
      <c r="L29" s="360"/>
      <c r="M29" s="360"/>
      <c r="N29" s="360"/>
      <c r="O29" s="361"/>
      <c r="P29" s="394">
        <f>入力シート!P29</f>
        <v>0</v>
      </c>
      <c r="Q29" s="372"/>
      <c r="R29" s="372"/>
      <c r="S29" s="372"/>
      <c r="T29" s="372"/>
      <c r="U29" s="372"/>
      <c r="V29" s="395"/>
      <c r="W29" s="396">
        <f>入力シート!W29</f>
        <v>0</v>
      </c>
      <c r="X29" s="396"/>
      <c r="Y29" s="396"/>
      <c r="Z29" s="396"/>
      <c r="AA29" s="396"/>
      <c r="AB29" s="396"/>
      <c r="AC29" s="396"/>
      <c r="AD29" s="396"/>
      <c r="AE29" s="397"/>
      <c r="AF29" s="371">
        <f>入力シート!AF29</f>
        <v>0</v>
      </c>
      <c r="AG29" s="372"/>
      <c r="AH29" s="372"/>
      <c r="AI29" s="372"/>
      <c r="AJ29" s="372"/>
      <c r="AK29" s="372"/>
      <c r="AL29" s="372"/>
      <c r="AM29" s="372"/>
      <c r="AN29" s="373"/>
      <c r="AO29" s="374">
        <f>入力シート!AO29</f>
        <v>0</v>
      </c>
      <c r="AP29" s="361"/>
      <c r="AQ29" s="356">
        <f>入力シート!AQ29</f>
        <v>0</v>
      </c>
      <c r="AR29" s="357"/>
      <c r="AS29" s="358"/>
      <c r="AT29" s="359">
        <f>入力シート!AT29</f>
        <v>0</v>
      </c>
      <c r="AU29" s="360"/>
      <c r="AV29" s="359">
        <f>入力シート!AV29</f>
        <v>0</v>
      </c>
      <c r="AW29" s="361"/>
      <c r="AX29" s="698">
        <f>入力シート!AX29</f>
        <v>0</v>
      </c>
      <c r="AY29" s="699"/>
      <c r="AZ29" s="362">
        <f>入力シート!AZ29</f>
        <v>0</v>
      </c>
      <c r="BA29" s="361"/>
      <c r="BB29" s="365">
        <f>入力シート!BB29</f>
        <v>0</v>
      </c>
      <c r="BC29" s="360"/>
      <c r="BD29" s="360">
        <f>入力シート!BD29</f>
        <v>0</v>
      </c>
      <c r="BE29" s="361"/>
      <c r="BF29" s="398" t="str">
        <f>入力シート!BF29</f>
        <v>A</v>
      </c>
      <c r="BG29" s="363"/>
      <c r="BH29" s="360">
        <f>入力シート!BH29</f>
        <v>0</v>
      </c>
      <c r="BI29" s="366"/>
      <c r="BJ29" s="663">
        <f>入力シート!BJ29</f>
        <v>0</v>
      </c>
      <c r="BK29" s="664"/>
      <c r="BL29" s="664">
        <f>入力シート!BL29</f>
        <v>0</v>
      </c>
      <c r="BM29" s="665"/>
      <c r="BN29" s="666">
        <f>入力シート!BN29</f>
        <v>0</v>
      </c>
      <c r="BO29" s="667"/>
      <c r="BP29" s="667">
        <f>入力シート!BP29</f>
        <v>0</v>
      </c>
      <c r="BQ29" s="668"/>
      <c r="BR29" s="44"/>
      <c r="BS29" s="44"/>
      <c r="BT29" s="418">
        <v>26</v>
      </c>
      <c r="BU29" s="419"/>
      <c r="BV29" s="420" t="e">
        <f>VLOOKUP(26,WORK!A3:B72,2,FALSE)</f>
        <v>#N/A</v>
      </c>
      <c r="BW29" s="420"/>
      <c r="BX29" s="420"/>
      <c r="BY29" s="420"/>
      <c r="BZ29" s="420"/>
      <c r="CA29" s="420"/>
      <c r="CB29" s="421"/>
      <c r="CC29" s="432"/>
      <c r="CD29" s="47">
        <v>2</v>
      </c>
      <c r="CE29" s="403" t="e">
        <f>VLOOKUP("92",WORK!F3:G72,2,FALSE)</f>
        <v>#N/A</v>
      </c>
      <c r="CF29" s="404"/>
      <c r="CG29" s="404"/>
      <c r="CH29" s="404"/>
      <c r="CI29" s="404"/>
      <c r="CJ29" s="404"/>
      <c r="CK29" s="405"/>
      <c r="CL29" s="423"/>
      <c r="CM29" s="50">
        <v>26</v>
      </c>
      <c r="CN29" s="406" t="e">
        <f>VLOOKUP("A26",WORK!P3:Q72,2,FALSE)</f>
        <v>#N/A</v>
      </c>
      <c r="CO29" s="407"/>
      <c r="CP29" s="407"/>
      <c r="CQ29" s="407"/>
      <c r="CR29" s="407"/>
      <c r="CS29" s="407"/>
      <c r="CT29" s="408"/>
    </row>
    <row r="30" spans="1:98">
      <c r="A30" s="392">
        <v>5</v>
      </c>
      <c r="B30" s="393"/>
      <c r="C30" s="358">
        <f>入力シート!C30</f>
        <v>0</v>
      </c>
      <c r="D30" s="360"/>
      <c r="E30" s="360"/>
      <c r="F30" s="360"/>
      <c r="G30" s="359">
        <f>入力シート!G30</f>
        <v>0</v>
      </c>
      <c r="H30" s="360"/>
      <c r="I30" s="360"/>
      <c r="J30" s="360"/>
      <c r="K30" s="359">
        <f>入力シート!K30</f>
        <v>0</v>
      </c>
      <c r="L30" s="360"/>
      <c r="M30" s="360"/>
      <c r="N30" s="360"/>
      <c r="O30" s="361"/>
      <c r="P30" s="394">
        <f>入力シート!P30</f>
        <v>0</v>
      </c>
      <c r="Q30" s="372"/>
      <c r="R30" s="372"/>
      <c r="S30" s="372"/>
      <c r="T30" s="372"/>
      <c r="U30" s="372"/>
      <c r="V30" s="395"/>
      <c r="W30" s="396">
        <f>入力シート!W30</f>
        <v>0</v>
      </c>
      <c r="X30" s="396"/>
      <c r="Y30" s="396"/>
      <c r="Z30" s="396"/>
      <c r="AA30" s="396"/>
      <c r="AB30" s="396"/>
      <c r="AC30" s="396"/>
      <c r="AD30" s="396"/>
      <c r="AE30" s="397"/>
      <c r="AF30" s="371">
        <f>入力シート!AF30</f>
        <v>0</v>
      </c>
      <c r="AG30" s="372"/>
      <c r="AH30" s="372"/>
      <c r="AI30" s="372"/>
      <c r="AJ30" s="372"/>
      <c r="AK30" s="372"/>
      <c r="AL30" s="372"/>
      <c r="AM30" s="372"/>
      <c r="AN30" s="373"/>
      <c r="AO30" s="374">
        <f>入力シート!AO30</f>
        <v>0</v>
      </c>
      <c r="AP30" s="361"/>
      <c r="AQ30" s="356">
        <f>入力シート!AQ30</f>
        <v>0</v>
      </c>
      <c r="AR30" s="357"/>
      <c r="AS30" s="358"/>
      <c r="AT30" s="359">
        <f>入力シート!AT30</f>
        <v>0</v>
      </c>
      <c r="AU30" s="360"/>
      <c r="AV30" s="359">
        <f>入力シート!AV30</f>
        <v>0</v>
      </c>
      <c r="AW30" s="361"/>
      <c r="AX30" s="698">
        <f>入力シート!AX30</f>
        <v>0</v>
      </c>
      <c r="AY30" s="699"/>
      <c r="AZ30" s="362">
        <f>入力シート!AZ30</f>
        <v>0</v>
      </c>
      <c r="BA30" s="361"/>
      <c r="BB30" s="365">
        <f>入力シート!BB30</f>
        <v>0</v>
      </c>
      <c r="BC30" s="360"/>
      <c r="BD30" s="360">
        <f>入力シート!BD30</f>
        <v>0</v>
      </c>
      <c r="BE30" s="361"/>
      <c r="BF30" s="398" t="str">
        <f>入力シート!BF30</f>
        <v>A</v>
      </c>
      <c r="BG30" s="363"/>
      <c r="BH30" s="360">
        <f>入力シート!BH30</f>
        <v>0</v>
      </c>
      <c r="BI30" s="366"/>
      <c r="BJ30" s="663">
        <f>入力シート!BJ30</f>
        <v>0</v>
      </c>
      <c r="BK30" s="664"/>
      <c r="BL30" s="664">
        <f>入力シート!BL30</f>
        <v>0</v>
      </c>
      <c r="BM30" s="665"/>
      <c r="BN30" s="666">
        <f>入力シート!BN30</f>
        <v>0</v>
      </c>
      <c r="BO30" s="667"/>
      <c r="BP30" s="667">
        <f>入力シート!BP30</f>
        <v>0</v>
      </c>
      <c r="BQ30" s="668"/>
      <c r="BR30" s="44"/>
      <c r="BS30" s="44"/>
      <c r="BT30" s="418">
        <v>27</v>
      </c>
      <c r="BU30" s="419"/>
      <c r="BV30" s="420" t="e">
        <f>VLOOKUP(27,WORK!A3:B72,2,FALSE)</f>
        <v>#N/A</v>
      </c>
      <c r="BW30" s="420"/>
      <c r="BX30" s="420"/>
      <c r="BY30" s="420"/>
      <c r="BZ30" s="420"/>
      <c r="CA30" s="420"/>
      <c r="CB30" s="421"/>
      <c r="CC30" s="433"/>
      <c r="CD30" s="49" t="s">
        <v>15</v>
      </c>
      <c r="CE30" s="403" t="e">
        <f>VLOOKUP("9R",WORK!F3:G72,2,FALSE)</f>
        <v>#N/A</v>
      </c>
      <c r="CF30" s="404"/>
      <c r="CG30" s="404"/>
      <c r="CH30" s="404"/>
      <c r="CI30" s="404"/>
      <c r="CJ30" s="404"/>
      <c r="CK30" s="405"/>
      <c r="CL30" s="423"/>
      <c r="CM30" s="47">
        <v>27</v>
      </c>
      <c r="CN30" s="406" t="e">
        <f>VLOOKUP("A27",WORK!P3:Q72,2,FALSE)</f>
        <v>#N/A</v>
      </c>
      <c r="CO30" s="407"/>
      <c r="CP30" s="407"/>
      <c r="CQ30" s="407"/>
      <c r="CR30" s="407"/>
      <c r="CS30" s="407"/>
      <c r="CT30" s="408"/>
    </row>
    <row r="31" spans="1:98">
      <c r="A31" s="392">
        <v>6</v>
      </c>
      <c r="B31" s="393"/>
      <c r="C31" s="358">
        <f>入力シート!C31</f>
        <v>0</v>
      </c>
      <c r="D31" s="360"/>
      <c r="E31" s="360"/>
      <c r="F31" s="360"/>
      <c r="G31" s="359">
        <f>入力シート!G31</f>
        <v>0</v>
      </c>
      <c r="H31" s="360"/>
      <c r="I31" s="360"/>
      <c r="J31" s="360"/>
      <c r="K31" s="359">
        <f>入力シート!K31</f>
        <v>0</v>
      </c>
      <c r="L31" s="360"/>
      <c r="M31" s="360"/>
      <c r="N31" s="360"/>
      <c r="O31" s="361"/>
      <c r="P31" s="394">
        <f>入力シート!P31</f>
        <v>0</v>
      </c>
      <c r="Q31" s="372"/>
      <c r="R31" s="372"/>
      <c r="S31" s="372"/>
      <c r="T31" s="372"/>
      <c r="U31" s="372"/>
      <c r="V31" s="395"/>
      <c r="W31" s="396">
        <f>入力シート!W31</f>
        <v>0</v>
      </c>
      <c r="X31" s="396"/>
      <c r="Y31" s="396"/>
      <c r="Z31" s="396"/>
      <c r="AA31" s="396"/>
      <c r="AB31" s="396"/>
      <c r="AC31" s="396"/>
      <c r="AD31" s="396"/>
      <c r="AE31" s="397"/>
      <c r="AF31" s="371">
        <f>入力シート!AF31</f>
        <v>0</v>
      </c>
      <c r="AG31" s="372"/>
      <c r="AH31" s="372"/>
      <c r="AI31" s="372"/>
      <c r="AJ31" s="372"/>
      <c r="AK31" s="372"/>
      <c r="AL31" s="372"/>
      <c r="AM31" s="372"/>
      <c r="AN31" s="373"/>
      <c r="AO31" s="374">
        <f>入力シート!AO31</f>
        <v>0</v>
      </c>
      <c r="AP31" s="361"/>
      <c r="AQ31" s="356">
        <f>入力シート!AQ31</f>
        <v>0</v>
      </c>
      <c r="AR31" s="357"/>
      <c r="AS31" s="358"/>
      <c r="AT31" s="359">
        <f>入力シート!AT31</f>
        <v>0</v>
      </c>
      <c r="AU31" s="360"/>
      <c r="AV31" s="359">
        <f>入力シート!AV31</f>
        <v>0</v>
      </c>
      <c r="AW31" s="361"/>
      <c r="AX31" s="698">
        <f>入力シート!AX31</f>
        <v>0</v>
      </c>
      <c r="AY31" s="699"/>
      <c r="AZ31" s="362">
        <f>入力シート!AZ31</f>
        <v>0</v>
      </c>
      <c r="BA31" s="361"/>
      <c r="BB31" s="365">
        <f>入力シート!BB31</f>
        <v>0</v>
      </c>
      <c r="BC31" s="360"/>
      <c r="BD31" s="360">
        <f>入力シート!BD31</f>
        <v>0</v>
      </c>
      <c r="BE31" s="361"/>
      <c r="BF31" s="398" t="str">
        <f>入力シート!BF31</f>
        <v>A</v>
      </c>
      <c r="BG31" s="363"/>
      <c r="BH31" s="360">
        <f>入力シート!BH31</f>
        <v>0</v>
      </c>
      <c r="BI31" s="366"/>
      <c r="BJ31" s="663">
        <f>入力シート!BJ31</f>
        <v>0</v>
      </c>
      <c r="BK31" s="664"/>
      <c r="BL31" s="664">
        <f>入力シート!BL31</f>
        <v>0</v>
      </c>
      <c r="BM31" s="665"/>
      <c r="BN31" s="666">
        <f>入力シート!BN31</f>
        <v>0</v>
      </c>
      <c r="BO31" s="667"/>
      <c r="BP31" s="667">
        <f>入力シート!BP31</f>
        <v>0</v>
      </c>
      <c r="BQ31" s="668"/>
      <c r="BR31" s="44"/>
      <c r="BS31" s="44"/>
      <c r="BT31" s="418">
        <v>28</v>
      </c>
      <c r="BU31" s="419"/>
      <c r="BV31" s="420" t="e">
        <f>VLOOKUP(28,WORK!A3:B72,2,FALSE)</f>
        <v>#N/A</v>
      </c>
      <c r="BW31" s="420"/>
      <c r="BX31" s="420"/>
      <c r="BY31" s="420"/>
      <c r="BZ31" s="420"/>
      <c r="CA31" s="420"/>
      <c r="CB31" s="421"/>
      <c r="CC31" s="415">
        <v>10</v>
      </c>
      <c r="CD31" s="47">
        <v>1</v>
      </c>
      <c r="CE31" s="403" t="e">
        <f>VLOOKUP("101",WORK!F3:G72,2,FALSE)</f>
        <v>#N/A</v>
      </c>
      <c r="CF31" s="404"/>
      <c r="CG31" s="404"/>
      <c r="CH31" s="404"/>
      <c r="CI31" s="404"/>
      <c r="CJ31" s="404"/>
      <c r="CK31" s="405"/>
      <c r="CL31" s="423"/>
      <c r="CM31" s="50">
        <v>28</v>
      </c>
      <c r="CN31" s="406" t="e">
        <f>VLOOKUP("A28",WORK!P3:Q72,2,FALSE)</f>
        <v>#N/A</v>
      </c>
      <c r="CO31" s="407"/>
      <c r="CP31" s="407"/>
      <c r="CQ31" s="407"/>
      <c r="CR31" s="407"/>
      <c r="CS31" s="407"/>
      <c r="CT31" s="408"/>
    </row>
    <row r="32" spans="1:98">
      <c r="A32" s="392">
        <v>7</v>
      </c>
      <c r="B32" s="393"/>
      <c r="C32" s="358">
        <f>入力シート!C32</f>
        <v>0</v>
      </c>
      <c r="D32" s="360"/>
      <c r="E32" s="360"/>
      <c r="F32" s="360"/>
      <c r="G32" s="359">
        <f>入力シート!G32</f>
        <v>0</v>
      </c>
      <c r="H32" s="360"/>
      <c r="I32" s="360"/>
      <c r="J32" s="360"/>
      <c r="K32" s="359">
        <f>入力シート!K32</f>
        <v>0</v>
      </c>
      <c r="L32" s="360"/>
      <c r="M32" s="360"/>
      <c r="N32" s="360"/>
      <c r="O32" s="361"/>
      <c r="P32" s="394">
        <f>入力シート!P32</f>
        <v>0</v>
      </c>
      <c r="Q32" s="372"/>
      <c r="R32" s="372"/>
      <c r="S32" s="372"/>
      <c r="T32" s="372"/>
      <c r="U32" s="372"/>
      <c r="V32" s="395"/>
      <c r="W32" s="396">
        <f>入力シート!W32</f>
        <v>0</v>
      </c>
      <c r="X32" s="396"/>
      <c r="Y32" s="396"/>
      <c r="Z32" s="396"/>
      <c r="AA32" s="396"/>
      <c r="AB32" s="396"/>
      <c r="AC32" s="396"/>
      <c r="AD32" s="396"/>
      <c r="AE32" s="397"/>
      <c r="AF32" s="371">
        <f>入力シート!AF32</f>
        <v>0</v>
      </c>
      <c r="AG32" s="372"/>
      <c r="AH32" s="372"/>
      <c r="AI32" s="372"/>
      <c r="AJ32" s="372"/>
      <c r="AK32" s="372"/>
      <c r="AL32" s="372"/>
      <c r="AM32" s="372"/>
      <c r="AN32" s="373"/>
      <c r="AO32" s="374">
        <f>入力シート!AO32</f>
        <v>0</v>
      </c>
      <c r="AP32" s="361"/>
      <c r="AQ32" s="356">
        <f>入力シート!AQ32</f>
        <v>0</v>
      </c>
      <c r="AR32" s="357"/>
      <c r="AS32" s="358"/>
      <c r="AT32" s="359">
        <f>入力シート!AT32</f>
        <v>0</v>
      </c>
      <c r="AU32" s="360"/>
      <c r="AV32" s="359">
        <f>入力シート!AV32</f>
        <v>0</v>
      </c>
      <c r="AW32" s="361"/>
      <c r="AX32" s="698">
        <f>入力シート!AX32</f>
        <v>0</v>
      </c>
      <c r="AY32" s="699"/>
      <c r="AZ32" s="362">
        <f>入力シート!AZ32</f>
        <v>0</v>
      </c>
      <c r="BA32" s="361"/>
      <c r="BB32" s="365">
        <f>入力シート!BB32</f>
        <v>0</v>
      </c>
      <c r="BC32" s="360"/>
      <c r="BD32" s="360">
        <f>入力シート!BD32</f>
        <v>0</v>
      </c>
      <c r="BE32" s="361"/>
      <c r="BF32" s="398" t="str">
        <f>入力シート!BF32</f>
        <v>A</v>
      </c>
      <c r="BG32" s="363"/>
      <c r="BH32" s="360">
        <f>入力シート!BH32</f>
        <v>0</v>
      </c>
      <c r="BI32" s="366"/>
      <c r="BJ32" s="663">
        <f>入力シート!BJ32</f>
        <v>0</v>
      </c>
      <c r="BK32" s="664"/>
      <c r="BL32" s="664">
        <f>入力シート!BL32</f>
        <v>0</v>
      </c>
      <c r="BM32" s="665"/>
      <c r="BN32" s="666">
        <f>入力シート!BN32</f>
        <v>0</v>
      </c>
      <c r="BO32" s="667"/>
      <c r="BP32" s="667">
        <f>入力シート!BP32</f>
        <v>0</v>
      </c>
      <c r="BQ32" s="668"/>
      <c r="BR32" s="44"/>
      <c r="BS32" s="44"/>
      <c r="BT32" s="418">
        <v>29</v>
      </c>
      <c r="BU32" s="419"/>
      <c r="BV32" s="420" t="e">
        <f>VLOOKUP(29,WORK!A3:B72,2,FALSE)</f>
        <v>#N/A</v>
      </c>
      <c r="BW32" s="420"/>
      <c r="BX32" s="420"/>
      <c r="BY32" s="420"/>
      <c r="BZ32" s="420"/>
      <c r="CA32" s="420"/>
      <c r="CB32" s="421"/>
      <c r="CC32" s="416"/>
      <c r="CD32" s="47">
        <v>2</v>
      </c>
      <c r="CE32" s="403" t="e">
        <f>VLOOKUP("102",WORK!F3:G72,2,FALSE)</f>
        <v>#N/A</v>
      </c>
      <c r="CF32" s="404"/>
      <c r="CG32" s="404"/>
      <c r="CH32" s="404"/>
      <c r="CI32" s="404"/>
      <c r="CJ32" s="404"/>
      <c r="CK32" s="405"/>
      <c r="CL32" s="423"/>
      <c r="CM32" s="47">
        <v>29</v>
      </c>
      <c r="CN32" s="406" t="e">
        <f>VLOOKUP("A29",WORK!P3:Q72,2,FALSE)</f>
        <v>#N/A</v>
      </c>
      <c r="CO32" s="407"/>
      <c r="CP32" s="407"/>
      <c r="CQ32" s="407"/>
      <c r="CR32" s="407"/>
      <c r="CS32" s="407"/>
      <c r="CT32" s="408"/>
    </row>
    <row r="33" spans="1:98" ht="14.25" thickBot="1">
      <c r="A33" s="392">
        <v>8</v>
      </c>
      <c r="B33" s="393"/>
      <c r="C33" s="358">
        <f>入力シート!C33</f>
        <v>0</v>
      </c>
      <c r="D33" s="360"/>
      <c r="E33" s="360"/>
      <c r="F33" s="360"/>
      <c r="G33" s="359">
        <f>入力シート!G33</f>
        <v>0</v>
      </c>
      <c r="H33" s="360"/>
      <c r="I33" s="360"/>
      <c r="J33" s="360"/>
      <c r="K33" s="359">
        <f>入力シート!K33</f>
        <v>0</v>
      </c>
      <c r="L33" s="360"/>
      <c r="M33" s="360"/>
      <c r="N33" s="360"/>
      <c r="O33" s="361"/>
      <c r="P33" s="394">
        <f>入力シート!P33</f>
        <v>0</v>
      </c>
      <c r="Q33" s="372"/>
      <c r="R33" s="372"/>
      <c r="S33" s="372"/>
      <c r="T33" s="372"/>
      <c r="U33" s="372"/>
      <c r="V33" s="395"/>
      <c r="W33" s="396">
        <f>入力シート!W33</f>
        <v>0</v>
      </c>
      <c r="X33" s="396"/>
      <c r="Y33" s="396"/>
      <c r="Z33" s="396"/>
      <c r="AA33" s="396"/>
      <c r="AB33" s="396"/>
      <c r="AC33" s="396"/>
      <c r="AD33" s="396"/>
      <c r="AE33" s="397"/>
      <c r="AF33" s="371">
        <f>入力シート!AF33</f>
        <v>0</v>
      </c>
      <c r="AG33" s="372"/>
      <c r="AH33" s="372"/>
      <c r="AI33" s="372"/>
      <c r="AJ33" s="372"/>
      <c r="AK33" s="372"/>
      <c r="AL33" s="372"/>
      <c r="AM33" s="372"/>
      <c r="AN33" s="373"/>
      <c r="AO33" s="374">
        <f>入力シート!AO33</f>
        <v>0</v>
      </c>
      <c r="AP33" s="361"/>
      <c r="AQ33" s="356">
        <f>入力シート!AQ33</f>
        <v>0</v>
      </c>
      <c r="AR33" s="357"/>
      <c r="AS33" s="358"/>
      <c r="AT33" s="359">
        <f>入力シート!AT33</f>
        <v>0</v>
      </c>
      <c r="AU33" s="360"/>
      <c r="AV33" s="359">
        <f>入力シート!AV33</f>
        <v>0</v>
      </c>
      <c r="AW33" s="361"/>
      <c r="AX33" s="698">
        <f>入力シート!AX33</f>
        <v>0</v>
      </c>
      <c r="AY33" s="699"/>
      <c r="AZ33" s="362">
        <f>入力シート!AZ33</f>
        <v>0</v>
      </c>
      <c r="BA33" s="361"/>
      <c r="BB33" s="365">
        <f>入力シート!BB33</f>
        <v>0</v>
      </c>
      <c r="BC33" s="360"/>
      <c r="BD33" s="360">
        <f>入力シート!BD33</f>
        <v>0</v>
      </c>
      <c r="BE33" s="361"/>
      <c r="BF33" s="398" t="str">
        <f>入力シート!BF33</f>
        <v>A</v>
      </c>
      <c r="BG33" s="363"/>
      <c r="BH33" s="360">
        <f>入力シート!BH33</f>
        <v>0</v>
      </c>
      <c r="BI33" s="366"/>
      <c r="BJ33" s="663">
        <f>入力シート!BJ33</f>
        <v>0</v>
      </c>
      <c r="BK33" s="664"/>
      <c r="BL33" s="664">
        <f>入力シート!BL33</f>
        <v>0</v>
      </c>
      <c r="BM33" s="665"/>
      <c r="BN33" s="666">
        <f>入力シート!BN33</f>
        <v>0</v>
      </c>
      <c r="BO33" s="667"/>
      <c r="BP33" s="667">
        <f>入力シート!BP33</f>
        <v>0</v>
      </c>
      <c r="BQ33" s="668"/>
      <c r="BR33" s="44"/>
      <c r="BS33" s="44"/>
      <c r="BT33" s="399">
        <v>30</v>
      </c>
      <c r="BU33" s="400"/>
      <c r="BV33" s="401" t="e">
        <f>VLOOKUP(30,WORK!A3:B72,2,FALSE)</f>
        <v>#N/A</v>
      </c>
      <c r="BW33" s="401"/>
      <c r="BX33" s="401"/>
      <c r="BY33" s="401"/>
      <c r="BZ33" s="401"/>
      <c r="CA33" s="401"/>
      <c r="CB33" s="402"/>
      <c r="CC33" s="417"/>
      <c r="CD33" s="52" t="s">
        <v>15</v>
      </c>
      <c r="CE33" s="409" t="e">
        <f>VLOOKUP("10R",WORK!F3:G72,2,FALSE)</f>
        <v>#N/A</v>
      </c>
      <c r="CF33" s="410"/>
      <c r="CG33" s="410"/>
      <c r="CH33" s="410"/>
      <c r="CI33" s="410"/>
      <c r="CJ33" s="410"/>
      <c r="CK33" s="411"/>
      <c r="CL33" s="424"/>
      <c r="CM33" s="90">
        <v>30</v>
      </c>
      <c r="CN33" s="412" t="e">
        <f>VLOOKUP("A30",WORK!P3:Q72,2,FALSE)</f>
        <v>#N/A</v>
      </c>
      <c r="CO33" s="413"/>
      <c r="CP33" s="413"/>
      <c r="CQ33" s="413"/>
      <c r="CR33" s="413"/>
      <c r="CS33" s="413"/>
      <c r="CT33" s="414"/>
    </row>
    <row r="34" spans="1:98">
      <c r="A34" s="392">
        <v>9</v>
      </c>
      <c r="B34" s="393"/>
      <c r="C34" s="358">
        <f>入力シート!C34</f>
        <v>0</v>
      </c>
      <c r="D34" s="360"/>
      <c r="E34" s="360"/>
      <c r="F34" s="360"/>
      <c r="G34" s="359">
        <f>入力シート!G34</f>
        <v>0</v>
      </c>
      <c r="H34" s="360"/>
      <c r="I34" s="360"/>
      <c r="J34" s="360"/>
      <c r="K34" s="359">
        <f>入力シート!K34</f>
        <v>0</v>
      </c>
      <c r="L34" s="360"/>
      <c r="M34" s="360"/>
      <c r="N34" s="360"/>
      <c r="O34" s="361"/>
      <c r="P34" s="394">
        <f>入力シート!P34</f>
        <v>0</v>
      </c>
      <c r="Q34" s="372"/>
      <c r="R34" s="372"/>
      <c r="S34" s="372"/>
      <c r="T34" s="372"/>
      <c r="U34" s="372"/>
      <c r="V34" s="395"/>
      <c r="W34" s="396">
        <f>入力シート!W34</f>
        <v>0</v>
      </c>
      <c r="X34" s="396"/>
      <c r="Y34" s="396"/>
      <c r="Z34" s="396"/>
      <c r="AA34" s="396"/>
      <c r="AB34" s="396"/>
      <c r="AC34" s="396"/>
      <c r="AD34" s="396"/>
      <c r="AE34" s="397"/>
      <c r="AF34" s="371">
        <f>入力シート!AF34</f>
        <v>0</v>
      </c>
      <c r="AG34" s="372"/>
      <c r="AH34" s="372"/>
      <c r="AI34" s="372"/>
      <c r="AJ34" s="372"/>
      <c r="AK34" s="372"/>
      <c r="AL34" s="372"/>
      <c r="AM34" s="372"/>
      <c r="AN34" s="373"/>
      <c r="AO34" s="374">
        <f>入力シート!AO34</f>
        <v>0</v>
      </c>
      <c r="AP34" s="361"/>
      <c r="AQ34" s="356">
        <f>入力シート!AQ34</f>
        <v>0</v>
      </c>
      <c r="AR34" s="357"/>
      <c r="AS34" s="358"/>
      <c r="AT34" s="359">
        <f>入力シート!AT34</f>
        <v>0</v>
      </c>
      <c r="AU34" s="360"/>
      <c r="AV34" s="359">
        <f>入力シート!AV34</f>
        <v>0</v>
      </c>
      <c r="AW34" s="361"/>
      <c r="AX34" s="698">
        <f>入力シート!AX34</f>
        <v>0</v>
      </c>
      <c r="AY34" s="699"/>
      <c r="AZ34" s="362">
        <f>入力シート!AZ34</f>
        <v>0</v>
      </c>
      <c r="BA34" s="361"/>
      <c r="BB34" s="365">
        <f>入力シート!BB34</f>
        <v>0</v>
      </c>
      <c r="BC34" s="360"/>
      <c r="BD34" s="360">
        <f>入力シート!BD34</f>
        <v>0</v>
      </c>
      <c r="BE34" s="361"/>
      <c r="BF34" s="398" t="str">
        <f>入力シート!BF34</f>
        <v>A</v>
      </c>
      <c r="BG34" s="363"/>
      <c r="BH34" s="360">
        <f>入力シート!BH34</f>
        <v>0</v>
      </c>
      <c r="BI34" s="366"/>
      <c r="BJ34" s="663">
        <f>入力シート!BJ34</f>
        <v>0</v>
      </c>
      <c r="BK34" s="664"/>
      <c r="BL34" s="664">
        <f>入力シート!BL34</f>
        <v>0</v>
      </c>
      <c r="BM34" s="665"/>
      <c r="BN34" s="666">
        <f>入力シート!BN34</f>
        <v>0</v>
      </c>
      <c r="BO34" s="667"/>
      <c r="BP34" s="667">
        <f>入力シート!BP34</f>
        <v>0</v>
      </c>
      <c r="BQ34" s="668"/>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row>
    <row r="35" spans="1:98">
      <c r="A35" s="392">
        <v>10</v>
      </c>
      <c r="B35" s="393"/>
      <c r="C35" s="358">
        <f>入力シート!C35</f>
        <v>0</v>
      </c>
      <c r="D35" s="360"/>
      <c r="E35" s="360"/>
      <c r="F35" s="360"/>
      <c r="G35" s="359">
        <f>入力シート!G35</f>
        <v>0</v>
      </c>
      <c r="H35" s="360"/>
      <c r="I35" s="360"/>
      <c r="J35" s="360"/>
      <c r="K35" s="359">
        <f>入力シート!K35</f>
        <v>0</v>
      </c>
      <c r="L35" s="360"/>
      <c r="M35" s="360"/>
      <c r="N35" s="360"/>
      <c r="O35" s="361"/>
      <c r="P35" s="394">
        <f>入力シート!P35</f>
        <v>0</v>
      </c>
      <c r="Q35" s="372"/>
      <c r="R35" s="372"/>
      <c r="S35" s="372"/>
      <c r="T35" s="372"/>
      <c r="U35" s="372"/>
      <c r="V35" s="395"/>
      <c r="W35" s="396">
        <f>入力シート!W35</f>
        <v>0</v>
      </c>
      <c r="X35" s="396"/>
      <c r="Y35" s="396"/>
      <c r="Z35" s="396"/>
      <c r="AA35" s="396"/>
      <c r="AB35" s="396"/>
      <c r="AC35" s="396"/>
      <c r="AD35" s="396"/>
      <c r="AE35" s="397"/>
      <c r="AF35" s="371">
        <f>入力シート!AF35</f>
        <v>0</v>
      </c>
      <c r="AG35" s="372"/>
      <c r="AH35" s="372"/>
      <c r="AI35" s="372"/>
      <c r="AJ35" s="372"/>
      <c r="AK35" s="372"/>
      <c r="AL35" s="372"/>
      <c r="AM35" s="372"/>
      <c r="AN35" s="373"/>
      <c r="AO35" s="374">
        <f>入力シート!AO35</f>
        <v>0</v>
      </c>
      <c r="AP35" s="361"/>
      <c r="AQ35" s="356">
        <f>入力シート!AQ35</f>
        <v>0</v>
      </c>
      <c r="AR35" s="357"/>
      <c r="AS35" s="358"/>
      <c r="AT35" s="359">
        <f>入力シート!AT35</f>
        <v>0</v>
      </c>
      <c r="AU35" s="360"/>
      <c r="AV35" s="359">
        <f>入力シート!AV35</f>
        <v>0</v>
      </c>
      <c r="AW35" s="361"/>
      <c r="AX35" s="698">
        <f>入力シート!AX35</f>
        <v>0</v>
      </c>
      <c r="AY35" s="699"/>
      <c r="AZ35" s="362">
        <f>入力シート!AZ35</f>
        <v>0</v>
      </c>
      <c r="BA35" s="361"/>
      <c r="BB35" s="365">
        <f>入力シート!BB35</f>
        <v>0</v>
      </c>
      <c r="BC35" s="360"/>
      <c r="BD35" s="360">
        <f>入力シート!BD35</f>
        <v>0</v>
      </c>
      <c r="BE35" s="361"/>
      <c r="BF35" s="398" t="str">
        <f>入力シート!BF35</f>
        <v>A</v>
      </c>
      <c r="BG35" s="363"/>
      <c r="BH35" s="360">
        <f>入力シート!BH35</f>
        <v>0</v>
      </c>
      <c r="BI35" s="366"/>
      <c r="BJ35" s="663">
        <f>入力シート!BJ35</f>
        <v>0</v>
      </c>
      <c r="BK35" s="664"/>
      <c r="BL35" s="664">
        <f>入力シート!BL35</f>
        <v>0</v>
      </c>
      <c r="BM35" s="665"/>
      <c r="BN35" s="666">
        <f>入力シート!BN35</f>
        <v>0</v>
      </c>
      <c r="BO35" s="667"/>
      <c r="BP35" s="667">
        <f>入力シート!BP35</f>
        <v>0</v>
      </c>
      <c r="BQ35" s="668"/>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row>
    <row r="36" spans="1:98">
      <c r="A36" s="392">
        <v>11</v>
      </c>
      <c r="B36" s="393"/>
      <c r="C36" s="358">
        <f>入力シート!C36</f>
        <v>0</v>
      </c>
      <c r="D36" s="360"/>
      <c r="E36" s="360"/>
      <c r="F36" s="360"/>
      <c r="G36" s="359">
        <f>入力シート!G36</f>
        <v>0</v>
      </c>
      <c r="H36" s="360"/>
      <c r="I36" s="360"/>
      <c r="J36" s="360"/>
      <c r="K36" s="359">
        <f>入力シート!K36</f>
        <v>0</v>
      </c>
      <c r="L36" s="360"/>
      <c r="M36" s="360"/>
      <c r="N36" s="360"/>
      <c r="O36" s="361"/>
      <c r="P36" s="394">
        <f>入力シート!P36</f>
        <v>0</v>
      </c>
      <c r="Q36" s="372"/>
      <c r="R36" s="372"/>
      <c r="S36" s="372"/>
      <c r="T36" s="372"/>
      <c r="U36" s="372"/>
      <c r="V36" s="395"/>
      <c r="W36" s="396">
        <f>入力シート!W36</f>
        <v>0</v>
      </c>
      <c r="X36" s="396"/>
      <c r="Y36" s="396"/>
      <c r="Z36" s="396"/>
      <c r="AA36" s="396"/>
      <c r="AB36" s="396"/>
      <c r="AC36" s="396"/>
      <c r="AD36" s="396"/>
      <c r="AE36" s="397"/>
      <c r="AF36" s="371">
        <f>入力シート!AF36</f>
        <v>0</v>
      </c>
      <c r="AG36" s="372"/>
      <c r="AH36" s="372"/>
      <c r="AI36" s="372"/>
      <c r="AJ36" s="372"/>
      <c r="AK36" s="372"/>
      <c r="AL36" s="372"/>
      <c r="AM36" s="372"/>
      <c r="AN36" s="373"/>
      <c r="AO36" s="374">
        <f>入力シート!AO36</f>
        <v>0</v>
      </c>
      <c r="AP36" s="361"/>
      <c r="AQ36" s="356">
        <f>入力シート!AQ36</f>
        <v>0</v>
      </c>
      <c r="AR36" s="357"/>
      <c r="AS36" s="358"/>
      <c r="AT36" s="359">
        <f>入力シート!AT36</f>
        <v>0</v>
      </c>
      <c r="AU36" s="360"/>
      <c r="AV36" s="359">
        <f>入力シート!AV36</f>
        <v>0</v>
      </c>
      <c r="AW36" s="361"/>
      <c r="AX36" s="279">
        <f>入力シート!AX36</f>
        <v>0</v>
      </c>
      <c r="AY36" s="280"/>
      <c r="AZ36" s="362">
        <f>入力シート!AZ36</f>
        <v>0</v>
      </c>
      <c r="BA36" s="361"/>
      <c r="BB36" s="365">
        <f>入力シート!BB36</f>
        <v>0</v>
      </c>
      <c r="BC36" s="360"/>
      <c r="BD36" s="360">
        <f>入力シート!BD36</f>
        <v>0</v>
      </c>
      <c r="BE36" s="361"/>
      <c r="BF36" s="398" t="str">
        <f>入力シート!BF36</f>
        <v>A</v>
      </c>
      <c r="BG36" s="363"/>
      <c r="BH36" s="360">
        <f>入力シート!BH36</f>
        <v>0</v>
      </c>
      <c r="BI36" s="366"/>
      <c r="BJ36" s="663">
        <f>入力シート!BJ36</f>
        <v>0</v>
      </c>
      <c r="BK36" s="664"/>
      <c r="BL36" s="664">
        <f>入力シート!BL36</f>
        <v>0</v>
      </c>
      <c r="BM36" s="665"/>
      <c r="BN36" s="666">
        <f>入力シート!BN36</f>
        <v>0</v>
      </c>
      <c r="BO36" s="667"/>
      <c r="BP36" s="667">
        <f>入力シート!BP36</f>
        <v>0</v>
      </c>
      <c r="BQ36" s="668"/>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row>
    <row r="37" spans="1:98">
      <c r="A37" s="392">
        <v>12</v>
      </c>
      <c r="B37" s="393"/>
      <c r="C37" s="358">
        <f>入力シート!C37</f>
        <v>0</v>
      </c>
      <c r="D37" s="360"/>
      <c r="E37" s="360"/>
      <c r="F37" s="360"/>
      <c r="G37" s="359">
        <f>入力シート!G37</f>
        <v>0</v>
      </c>
      <c r="H37" s="360"/>
      <c r="I37" s="360"/>
      <c r="J37" s="360"/>
      <c r="K37" s="359">
        <f>入力シート!K37</f>
        <v>0</v>
      </c>
      <c r="L37" s="360"/>
      <c r="M37" s="360"/>
      <c r="N37" s="360"/>
      <c r="O37" s="361"/>
      <c r="P37" s="394">
        <f>入力シート!P37</f>
        <v>0</v>
      </c>
      <c r="Q37" s="372"/>
      <c r="R37" s="372"/>
      <c r="S37" s="372"/>
      <c r="T37" s="372"/>
      <c r="U37" s="372"/>
      <c r="V37" s="395"/>
      <c r="W37" s="396">
        <f>入力シート!W37</f>
        <v>0</v>
      </c>
      <c r="X37" s="396"/>
      <c r="Y37" s="396"/>
      <c r="Z37" s="396"/>
      <c r="AA37" s="396"/>
      <c r="AB37" s="396"/>
      <c r="AC37" s="396"/>
      <c r="AD37" s="396"/>
      <c r="AE37" s="397"/>
      <c r="AF37" s="371">
        <f>入力シート!AF37</f>
        <v>0</v>
      </c>
      <c r="AG37" s="372"/>
      <c r="AH37" s="372"/>
      <c r="AI37" s="372"/>
      <c r="AJ37" s="372"/>
      <c r="AK37" s="372"/>
      <c r="AL37" s="372"/>
      <c r="AM37" s="372"/>
      <c r="AN37" s="373"/>
      <c r="AO37" s="374">
        <f>入力シート!AO37</f>
        <v>0</v>
      </c>
      <c r="AP37" s="361"/>
      <c r="AQ37" s="356">
        <f>入力シート!AQ37</f>
        <v>0</v>
      </c>
      <c r="AR37" s="357"/>
      <c r="AS37" s="358"/>
      <c r="AT37" s="359">
        <f>入力シート!AT37</f>
        <v>0</v>
      </c>
      <c r="AU37" s="360"/>
      <c r="AV37" s="359">
        <f>入力シート!AV37</f>
        <v>0</v>
      </c>
      <c r="AW37" s="361"/>
      <c r="AX37" s="694">
        <f>入力シート!AX37</f>
        <v>0</v>
      </c>
      <c r="AY37" s="694"/>
      <c r="AZ37" s="362">
        <f>入力シート!AZ37</f>
        <v>0</v>
      </c>
      <c r="BA37" s="361"/>
      <c r="BB37" s="365">
        <f>入力シート!BB37</f>
        <v>0</v>
      </c>
      <c r="BC37" s="360"/>
      <c r="BD37" s="360">
        <f>入力シート!BD37</f>
        <v>0</v>
      </c>
      <c r="BE37" s="361"/>
      <c r="BF37" s="398" t="str">
        <f>入力シート!BF37</f>
        <v>A</v>
      </c>
      <c r="BG37" s="363"/>
      <c r="BH37" s="360">
        <f>入力シート!BH37</f>
        <v>0</v>
      </c>
      <c r="BI37" s="366"/>
      <c r="BJ37" s="663">
        <f>入力シート!BJ37</f>
        <v>0</v>
      </c>
      <c r="BK37" s="664"/>
      <c r="BL37" s="664">
        <f>入力シート!BL37</f>
        <v>0</v>
      </c>
      <c r="BM37" s="665"/>
      <c r="BN37" s="666">
        <f>入力シート!BN37</f>
        <v>0</v>
      </c>
      <c r="BO37" s="667"/>
      <c r="BP37" s="667">
        <f>入力シート!BP37</f>
        <v>0</v>
      </c>
      <c r="BQ37" s="668"/>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row>
    <row r="38" spans="1:98">
      <c r="A38" s="392">
        <v>13</v>
      </c>
      <c r="B38" s="393"/>
      <c r="C38" s="358">
        <f>入力シート!C38</f>
        <v>0</v>
      </c>
      <c r="D38" s="360"/>
      <c r="E38" s="360"/>
      <c r="F38" s="360"/>
      <c r="G38" s="359">
        <f>入力シート!G38</f>
        <v>0</v>
      </c>
      <c r="H38" s="360"/>
      <c r="I38" s="360"/>
      <c r="J38" s="360"/>
      <c r="K38" s="359">
        <f>入力シート!K38</f>
        <v>0</v>
      </c>
      <c r="L38" s="360"/>
      <c r="M38" s="360"/>
      <c r="N38" s="360"/>
      <c r="O38" s="361"/>
      <c r="P38" s="394">
        <f>入力シート!P38</f>
        <v>0</v>
      </c>
      <c r="Q38" s="372"/>
      <c r="R38" s="372"/>
      <c r="S38" s="372"/>
      <c r="T38" s="372"/>
      <c r="U38" s="372"/>
      <c r="V38" s="395"/>
      <c r="W38" s="396">
        <f>入力シート!W38</f>
        <v>0</v>
      </c>
      <c r="X38" s="396"/>
      <c r="Y38" s="396"/>
      <c r="Z38" s="396"/>
      <c r="AA38" s="396"/>
      <c r="AB38" s="396"/>
      <c r="AC38" s="396"/>
      <c r="AD38" s="396"/>
      <c r="AE38" s="397"/>
      <c r="AF38" s="371">
        <f>入力シート!AF38</f>
        <v>0</v>
      </c>
      <c r="AG38" s="372"/>
      <c r="AH38" s="372"/>
      <c r="AI38" s="372"/>
      <c r="AJ38" s="372"/>
      <c r="AK38" s="372"/>
      <c r="AL38" s="372"/>
      <c r="AM38" s="372"/>
      <c r="AN38" s="373"/>
      <c r="AO38" s="374">
        <f>入力シート!AO38</f>
        <v>0</v>
      </c>
      <c r="AP38" s="361"/>
      <c r="AQ38" s="356">
        <f>入力シート!AQ38</f>
        <v>0</v>
      </c>
      <c r="AR38" s="357"/>
      <c r="AS38" s="358"/>
      <c r="AT38" s="359">
        <f>入力シート!AT38</f>
        <v>0</v>
      </c>
      <c r="AU38" s="360"/>
      <c r="AV38" s="359">
        <f>入力シート!AV38</f>
        <v>0</v>
      </c>
      <c r="AW38" s="361"/>
      <c r="AX38" s="694">
        <f>入力シート!AX38</f>
        <v>0</v>
      </c>
      <c r="AY38" s="694"/>
      <c r="AZ38" s="362">
        <f>入力シート!AZ38</f>
        <v>0</v>
      </c>
      <c r="BA38" s="361"/>
      <c r="BB38" s="365">
        <f>入力シート!BB38</f>
        <v>0</v>
      </c>
      <c r="BC38" s="360"/>
      <c r="BD38" s="360">
        <f>入力シート!BD38</f>
        <v>0</v>
      </c>
      <c r="BE38" s="361"/>
      <c r="BF38" s="363" t="str">
        <f>入力シート!BF38</f>
        <v>A</v>
      </c>
      <c r="BG38" s="364"/>
      <c r="BH38" s="360">
        <f>入力シート!BH38</f>
        <v>0</v>
      </c>
      <c r="BI38" s="366"/>
      <c r="BJ38" s="663">
        <f>入力シート!BJ38</f>
        <v>0</v>
      </c>
      <c r="BK38" s="664"/>
      <c r="BL38" s="664">
        <f>入力シート!BL38</f>
        <v>0</v>
      </c>
      <c r="BM38" s="665"/>
      <c r="BN38" s="666">
        <f>入力シート!BN38</f>
        <v>0</v>
      </c>
      <c r="BO38" s="667"/>
      <c r="BP38" s="667">
        <f>入力シート!BP38</f>
        <v>0</v>
      </c>
      <c r="BQ38" s="668"/>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row>
    <row r="39" spans="1:98">
      <c r="A39" s="392">
        <v>14</v>
      </c>
      <c r="B39" s="393"/>
      <c r="C39" s="358">
        <f>入力シート!C39</f>
        <v>0</v>
      </c>
      <c r="D39" s="360"/>
      <c r="E39" s="360"/>
      <c r="F39" s="360"/>
      <c r="G39" s="359">
        <f>入力シート!G39</f>
        <v>0</v>
      </c>
      <c r="H39" s="360"/>
      <c r="I39" s="360"/>
      <c r="J39" s="360"/>
      <c r="K39" s="359">
        <f>入力シート!K39</f>
        <v>0</v>
      </c>
      <c r="L39" s="360"/>
      <c r="M39" s="360"/>
      <c r="N39" s="360"/>
      <c r="O39" s="361"/>
      <c r="P39" s="394">
        <f>入力シート!P39</f>
        <v>0</v>
      </c>
      <c r="Q39" s="372"/>
      <c r="R39" s="372"/>
      <c r="S39" s="372"/>
      <c r="T39" s="372"/>
      <c r="U39" s="372"/>
      <c r="V39" s="395"/>
      <c r="W39" s="396">
        <f>入力シート!W39</f>
        <v>0</v>
      </c>
      <c r="X39" s="396"/>
      <c r="Y39" s="396"/>
      <c r="Z39" s="396"/>
      <c r="AA39" s="396"/>
      <c r="AB39" s="396"/>
      <c r="AC39" s="396"/>
      <c r="AD39" s="396"/>
      <c r="AE39" s="397"/>
      <c r="AF39" s="371">
        <f>入力シート!AF39</f>
        <v>0</v>
      </c>
      <c r="AG39" s="372"/>
      <c r="AH39" s="372"/>
      <c r="AI39" s="372"/>
      <c r="AJ39" s="372"/>
      <c r="AK39" s="372"/>
      <c r="AL39" s="372"/>
      <c r="AM39" s="372"/>
      <c r="AN39" s="373"/>
      <c r="AO39" s="374">
        <f>入力シート!AO39</f>
        <v>0</v>
      </c>
      <c r="AP39" s="361"/>
      <c r="AQ39" s="356">
        <f>入力シート!AQ39</f>
        <v>0</v>
      </c>
      <c r="AR39" s="357"/>
      <c r="AS39" s="358"/>
      <c r="AT39" s="359">
        <f>入力シート!AT39</f>
        <v>0</v>
      </c>
      <c r="AU39" s="360"/>
      <c r="AV39" s="359">
        <f>入力シート!AV39</f>
        <v>0</v>
      </c>
      <c r="AW39" s="361"/>
      <c r="AX39" s="694">
        <f>入力シート!AX39</f>
        <v>0</v>
      </c>
      <c r="AY39" s="694"/>
      <c r="AZ39" s="362">
        <f>入力シート!AZ39</f>
        <v>0</v>
      </c>
      <c r="BA39" s="361"/>
      <c r="BB39" s="365">
        <f>入力シート!BB39</f>
        <v>0</v>
      </c>
      <c r="BC39" s="360"/>
      <c r="BD39" s="360">
        <f>入力シート!BD39</f>
        <v>0</v>
      </c>
      <c r="BE39" s="361"/>
      <c r="BF39" s="363" t="str">
        <f>入力シート!BF39</f>
        <v>A</v>
      </c>
      <c r="BG39" s="364"/>
      <c r="BH39" s="360">
        <f>入力シート!BH39</f>
        <v>0</v>
      </c>
      <c r="BI39" s="366"/>
      <c r="BJ39" s="663">
        <f>入力シート!BJ39</f>
        <v>0</v>
      </c>
      <c r="BK39" s="664"/>
      <c r="BL39" s="664">
        <f>入力シート!BL39</f>
        <v>0</v>
      </c>
      <c r="BM39" s="665"/>
      <c r="BN39" s="666">
        <f>入力シート!BN39</f>
        <v>0</v>
      </c>
      <c r="BO39" s="667"/>
      <c r="BP39" s="667">
        <f>入力シート!BP39</f>
        <v>0</v>
      </c>
      <c r="BQ39" s="668"/>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row>
    <row r="40" spans="1:98">
      <c r="A40" s="392">
        <v>15</v>
      </c>
      <c r="B40" s="393"/>
      <c r="C40" s="358">
        <f>入力シート!C40</f>
        <v>0</v>
      </c>
      <c r="D40" s="360"/>
      <c r="E40" s="360"/>
      <c r="F40" s="360"/>
      <c r="G40" s="359">
        <f>入力シート!G40</f>
        <v>0</v>
      </c>
      <c r="H40" s="360"/>
      <c r="I40" s="360"/>
      <c r="J40" s="360"/>
      <c r="K40" s="359">
        <f>入力シート!K40</f>
        <v>0</v>
      </c>
      <c r="L40" s="360"/>
      <c r="M40" s="360"/>
      <c r="N40" s="360"/>
      <c r="O40" s="361"/>
      <c r="P40" s="394">
        <f>入力シート!P40</f>
        <v>0</v>
      </c>
      <c r="Q40" s="372"/>
      <c r="R40" s="372"/>
      <c r="S40" s="372"/>
      <c r="T40" s="372"/>
      <c r="U40" s="372"/>
      <c r="V40" s="395"/>
      <c r="W40" s="396">
        <f>入力シート!W40</f>
        <v>0</v>
      </c>
      <c r="X40" s="396"/>
      <c r="Y40" s="396"/>
      <c r="Z40" s="396"/>
      <c r="AA40" s="396"/>
      <c r="AB40" s="396"/>
      <c r="AC40" s="396"/>
      <c r="AD40" s="396"/>
      <c r="AE40" s="397"/>
      <c r="AF40" s="371">
        <f>入力シート!AF40</f>
        <v>0</v>
      </c>
      <c r="AG40" s="372"/>
      <c r="AH40" s="372"/>
      <c r="AI40" s="372"/>
      <c r="AJ40" s="372"/>
      <c r="AK40" s="372"/>
      <c r="AL40" s="372"/>
      <c r="AM40" s="372"/>
      <c r="AN40" s="373"/>
      <c r="AO40" s="374">
        <f>入力シート!AO40</f>
        <v>0</v>
      </c>
      <c r="AP40" s="361"/>
      <c r="AQ40" s="356">
        <f>入力シート!AQ40</f>
        <v>0</v>
      </c>
      <c r="AR40" s="357"/>
      <c r="AS40" s="358"/>
      <c r="AT40" s="359">
        <f>入力シート!AT40</f>
        <v>0</v>
      </c>
      <c r="AU40" s="360"/>
      <c r="AV40" s="359">
        <f>入力シート!AV40</f>
        <v>0</v>
      </c>
      <c r="AW40" s="361"/>
      <c r="AX40" s="694">
        <f>入力シート!AX40</f>
        <v>0</v>
      </c>
      <c r="AY40" s="694"/>
      <c r="AZ40" s="362">
        <f>入力シート!AZ40</f>
        <v>0</v>
      </c>
      <c r="BA40" s="361"/>
      <c r="BB40" s="365">
        <f>入力シート!BB40</f>
        <v>0</v>
      </c>
      <c r="BC40" s="360"/>
      <c r="BD40" s="360">
        <f>入力シート!BD40</f>
        <v>0</v>
      </c>
      <c r="BE40" s="361"/>
      <c r="BF40" s="363" t="str">
        <f>入力シート!BF40</f>
        <v>A</v>
      </c>
      <c r="BG40" s="364"/>
      <c r="BH40" s="360">
        <f>入力シート!BH40</f>
        <v>0</v>
      </c>
      <c r="BI40" s="366"/>
      <c r="BJ40" s="663">
        <f>入力シート!BJ40</f>
        <v>0</v>
      </c>
      <c r="BK40" s="664"/>
      <c r="BL40" s="664">
        <f>入力シート!BL40</f>
        <v>0</v>
      </c>
      <c r="BM40" s="665"/>
      <c r="BN40" s="666">
        <f>入力シート!BN40</f>
        <v>0</v>
      </c>
      <c r="BO40" s="667"/>
      <c r="BP40" s="667">
        <f>入力シート!BP40</f>
        <v>0</v>
      </c>
      <c r="BQ40" s="668"/>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row>
    <row r="41" spans="1:98">
      <c r="A41" s="392">
        <v>16</v>
      </c>
      <c r="B41" s="393"/>
      <c r="C41" s="358">
        <f>入力シート!C41</f>
        <v>0</v>
      </c>
      <c r="D41" s="360"/>
      <c r="E41" s="360"/>
      <c r="F41" s="360"/>
      <c r="G41" s="359">
        <f>入力シート!G41</f>
        <v>0</v>
      </c>
      <c r="H41" s="360"/>
      <c r="I41" s="360"/>
      <c r="J41" s="360"/>
      <c r="K41" s="359">
        <f>入力シート!K41</f>
        <v>0</v>
      </c>
      <c r="L41" s="360"/>
      <c r="M41" s="360"/>
      <c r="N41" s="360"/>
      <c r="O41" s="361"/>
      <c r="P41" s="394">
        <f>入力シート!P41</f>
        <v>0</v>
      </c>
      <c r="Q41" s="372"/>
      <c r="R41" s="372"/>
      <c r="S41" s="372"/>
      <c r="T41" s="372"/>
      <c r="U41" s="372"/>
      <c r="V41" s="395"/>
      <c r="W41" s="396">
        <f>入力シート!W41</f>
        <v>0</v>
      </c>
      <c r="X41" s="396"/>
      <c r="Y41" s="396"/>
      <c r="Z41" s="396"/>
      <c r="AA41" s="396"/>
      <c r="AB41" s="396"/>
      <c r="AC41" s="396"/>
      <c r="AD41" s="396"/>
      <c r="AE41" s="397"/>
      <c r="AF41" s="371">
        <f>入力シート!AF41</f>
        <v>0</v>
      </c>
      <c r="AG41" s="372"/>
      <c r="AH41" s="372"/>
      <c r="AI41" s="372"/>
      <c r="AJ41" s="372"/>
      <c r="AK41" s="372"/>
      <c r="AL41" s="372"/>
      <c r="AM41" s="372"/>
      <c r="AN41" s="373"/>
      <c r="AO41" s="374">
        <f>入力シート!AO41</f>
        <v>0</v>
      </c>
      <c r="AP41" s="361"/>
      <c r="AQ41" s="356">
        <f>入力シート!AQ41</f>
        <v>0</v>
      </c>
      <c r="AR41" s="357"/>
      <c r="AS41" s="358"/>
      <c r="AT41" s="359">
        <f>入力シート!AT41</f>
        <v>0</v>
      </c>
      <c r="AU41" s="360"/>
      <c r="AV41" s="359">
        <f>入力シート!AV41</f>
        <v>0</v>
      </c>
      <c r="AW41" s="361"/>
      <c r="AX41" s="694">
        <f>入力シート!AX41</f>
        <v>0</v>
      </c>
      <c r="AY41" s="694"/>
      <c r="AZ41" s="362">
        <f>入力シート!AZ41</f>
        <v>0</v>
      </c>
      <c r="BA41" s="361"/>
      <c r="BB41" s="365">
        <f>入力シート!BB41</f>
        <v>0</v>
      </c>
      <c r="BC41" s="360"/>
      <c r="BD41" s="360">
        <f>入力シート!BD41</f>
        <v>0</v>
      </c>
      <c r="BE41" s="361"/>
      <c r="BF41" s="363" t="str">
        <f>入力シート!BF41</f>
        <v>A</v>
      </c>
      <c r="BG41" s="364"/>
      <c r="BH41" s="360">
        <f>入力シート!BH41</f>
        <v>0</v>
      </c>
      <c r="BI41" s="366"/>
      <c r="BJ41" s="663">
        <f>入力シート!BJ41</f>
        <v>0</v>
      </c>
      <c r="BK41" s="664"/>
      <c r="BL41" s="664">
        <f>入力シート!BL41</f>
        <v>0</v>
      </c>
      <c r="BM41" s="665"/>
      <c r="BN41" s="666">
        <f>入力シート!BN41</f>
        <v>0</v>
      </c>
      <c r="BO41" s="667"/>
      <c r="BP41" s="667">
        <f>入力シート!BP41</f>
        <v>0</v>
      </c>
      <c r="BQ41" s="668"/>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row>
    <row r="42" spans="1:98">
      <c r="A42" s="392">
        <v>17</v>
      </c>
      <c r="B42" s="393"/>
      <c r="C42" s="358">
        <f>入力シート!C42</f>
        <v>0</v>
      </c>
      <c r="D42" s="360"/>
      <c r="E42" s="360"/>
      <c r="F42" s="360"/>
      <c r="G42" s="359">
        <f>入力シート!G42</f>
        <v>0</v>
      </c>
      <c r="H42" s="360"/>
      <c r="I42" s="360"/>
      <c r="J42" s="360"/>
      <c r="K42" s="359">
        <f>入力シート!K42</f>
        <v>0</v>
      </c>
      <c r="L42" s="360"/>
      <c r="M42" s="360"/>
      <c r="N42" s="360"/>
      <c r="O42" s="361"/>
      <c r="P42" s="394">
        <f>入力シート!P42</f>
        <v>0</v>
      </c>
      <c r="Q42" s="372"/>
      <c r="R42" s="372"/>
      <c r="S42" s="372"/>
      <c r="T42" s="372"/>
      <c r="U42" s="372"/>
      <c r="V42" s="395"/>
      <c r="W42" s="396">
        <f>入力シート!W42</f>
        <v>0</v>
      </c>
      <c r="X42" s="396"/>
      <c r="Y42" s="396"/>
      <c r="Z42" s="396"/>
      <c r="AA42" s="396"/>
      <c r="AB42" s="396"/>
      <c r="AC42" s="396"/>
      <c r="AD42" s="396"/>
      <c r="AE42" s="397"/>
      <c r="AF42" s="371">
        <f>入力シート!AF42</f>
        <v>0</v>
      </c>
      <c r="AG42" s="372"/>
      <c r="AH42" s="372"/>
      <c r="AI42" s="372"/>
      <c r="AJ42" s="372"/>
      <c r="AK42" s="372"/>
      <c r="AL42" s="372"/>
      <c r="AM42" s="372"/>
      <c r="AN42" s="373"/>
      <c r="AO42" s="374">
        <f>入力シート!AO42</f>
        <v>0</v>
      </c>
      <c r="AP42" s="361"/>
      <c r="AQ42" s="356">
        <f>入力シート!AQ42</f>
        <v>0</v>
      </c>
      <c r="AR42" s="357"/>
      <c r="AS42" s="358"/>
      <c r="AT42" s="359">
        <f>入力シート!AT42</f>
        <v>0</v>
      </c>
      <c r="AU42" s="360"/>
      <c r="AV42" s="359">
        <f>入力シート!AV42</f>
        <v>0</v>
      </c>
      <c r="AW42" s="361"/>
      <c r="AX42" s="694">
        <f>入力シート!AX42</f>
        <v>0</v>
      </c>
      <c r="AY42" s="694"/>
      <c r="AZ42" s="362">
        <f>入力シート!AZ42</f>
        <v>0</v>
      </c>
      <c r="BA42" s="361"/>
      <c r="BB42" s="365">
        <f>入力シート!BB42</f>
        <v>0</v>
      </c>
      <c r="BC42" s="360"/>
      <c r="BD42" s="360">
        <f>入力シート!BD42</f>
        <v>0</v>
      </c>
      <c r="BE42" s="361"/>
      <c r="BF42" s="363" t="str">
        <f>入力シート!BF42</f>
        <v>A</v>
      </c>
      <c r="BG42" s="364"/>
      <c r="BH42" s="360">
        <f>入力シート!BH42</f>
        <v>0</v>
      </c>
      <c r="BI42" s="366"/>
      <c r="BJ42" s="663">
        <f>入力シート!BJ42</f>
        <v>0</v>
      </c>
      <c r="BK42" s="664"/>
      <c r="BL42" s="664">
        <f>入力シート!BL42</f>
        <v>0</v>
      </c>
      <c r="BM42" s="665"/>
      <c r="BN42" s="666">
        <f>入力シート!BN42</f>
        <v>0</v>
      </c>
      <c r="BO42" s="667"/>
      <c r="BP42" s="667">
        <f>入力シート!BP42</f>
        <v>0</v>
      </c>
      <c r="BQ42" s="668"/>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row>
    <row r="43" spans="1:98">
      <c r="A43" s="392">
        <v>18</v>
      </c>
      <c r="B43" s="393"/>
      <c r="C43" s="358">
        <f>入力シート!C43</f>
        <v>0</v>
      </c>
      <c r="D43" s="360"/>
      <c r="E43" s="360"/>
      <c r="F43" s="360"/>
      <c r="G43" s="359">
        <f>入力シート!G43</f>
        <v>0</v>
      </c>
      <c r="H43" s="360"/>
      <c r="I43" s="360"/>
      <c r="J43" s="360"/>
      <c r="K43" s="359">
        <f>入力シート!K43</f>
        <v>0</v>
      </c>
      <c r="L43" s="360"/>
      <c r="M43" s="360"/>
      <c r="N43" s="360"/>
      <c r="O43" s="361"/>
      <c r="P43" s="394">
        <f>入力シート!P43</f>
        <v>0</v>
      </c>
      <c r="Q43" s="372"/>
      <c r="R43" s="372"/>
      <c r="S43" s="372"/>
      <c r="T43" s="372"/>
      <c r="U43" s="372"/>
      <c r="V43" s="395"/>
      <c r="W43" s="396">
        <f>入力シート!W43</f>
        <v>0</v>
      </c>
      <c r="X43" s="396"/>
      <c r="Y43" s="396"/>
      <c r="Z43" s="396"/>
      <c r="AA43" s="396"/>
      <c r="AB43" s="396"/>
      <c r="AC43" s="396"/>
      <c r="AD43" s="396"/>
      <c r="AE43" s="397"/>
      <c r="AF43" s="371">
        <f>入力シート!AF43</f>
        <v>0</v>
      </c>
      <c r="AG43" s="372"/>
      <c r="AH43" s="372"/>
      <c r="AI43" s="372"/>
      <c r="AJ43" s="372"/>
      <c r="AK43" s="372"/>
      <c r="AL43" s="372"/>
      <c r="AM43" s="372"/>
      <c r="AN43" s="373"/>
      <c r="AO43" s="374">
        <f>入力シート!AO43</f>
        <v>0</v>
      </c>
      <c r="AP43" s="361"/>
      <c r="AQ43" s="356">
        <f>入力シート!AQ43</f>
        <v>0</v>
      </c>
      <c r="AR43" s="357"/>
      <c r="AS43" s="358"/>
      <c r="AT43" s="359">
        <f>入力シート!AT43</f>
        <v>0</v>
      </c>
      <c r="AU43" s="360"/>
      <c r="AV43" s="359">
        <f>入力シート!AV43</f>
        <v>0</v>
      </c>
      <c r="AW43" s="361"/>
      <c r="AX43" s="694">
        <f>入力シート!AX43</f>
        <v>0</v>
      </c>
      <c r="AY43" s="694"/>
      <c r="AZ43" s="362">
        <f>入力シート!AZ43</f>
        <v>0</v>
      </c>
      <c r="BA43" s="361"/>
      <c r="BB43" s="365">
        <f>入力シート!BB43</f>
        <v>0</v>
      </c>
      <c r="BC43" s="360"/>
      <c r="BD43" s="360">
        <f>入力シート!BD43</f>
        <v>0</v>
      </c>
      <c r="BE43" s="361"/>
      <c r="BF43" s="363" t="str">
        <f>入力シート!BF43</f>
        <v>A</v>
      </c>
      <c r="BG43" s="364"/>
      <c r="BH43" s="360">
        <f>入力シート!BH43</f>
        <v>0</v>
      </c>
      <c r="BI43" s="366"/>
      <c r="BJ43" s="663">
        <f>入力シート!BJ43</f>
        <v>0</v>
      </c>
      <c r="BK43" s="664"/>
      <c r="BL43" s="664">
        <f>入力シート!BL43</f>
        <v>0</v>
      </c>
      <c r="BM43" s="665"/>
      <c r="BN43" s="666">
        <f>入力シート!BN43</f>
        <v>0</v>
      </c>
      <c r="BO43" s="667"/>
      <c r="BP43" s="667">
        <f>入力シート!BP43</f>
        <v>0</v>
      </c>
      <c r="BQ43" s="668"/>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row>
    <row r="44" spans="1:98">
      <c r="A44" s="392">
        <v>19</v>
      </c>
      <c r="B44" s="393"/>
      <c r="C44" s="358">
        <f>入力シート!C44</f>
        <v>0</v>
      </c>
      <c r="D44" s="360"/>
      <c r="E44" s="360"/>
      <c r="F44" s="360"/>
      <c r="G44" s="359">
        <f>入力シート!G44</f>
        <v>0</v>
      </c>
      <c r="H44" s="360"/>
      <c r="I44" s="360"/>
      <c r="J44" s="360"/>
      <c r="K44" s="359">
        <f>入力シート!K44</f>
        <v>0</v>
      </c>
      <c r="L44" s="360"/>
      <c r="M44" s="360"/>
      <c r="N44" s="360"/>
      <c r="O44" s="361"/>
      <c r="P44" s="394">
        <f>入力シート!P44</f>
        <v>0</v>
      </c>
      <c r="Q44" s="372"/>
      <c r="R44" s="372"/>
      <c r="S44" s="372"/>
      <c r="T44" s="372"/>
      <c r="U44" s="372"/>
      <c r="V44" s="395"/>
      <c r="W44" s="396">
        <f>入力シート!W44</f>
        <v>0</v>
      </c>
      <c r="X44" s="396"/>
      <c r="Y44" s="396"/>
      <c r="Z44" s="396"/>
      <c r="AA44" s="396"/>
      <c r="AB44" s="396"/>
      <c r="AC44" s="396"/>
      <c r="AD44" s="396"/>
      <c r="AE44" s="397"/>
      <c r="AF44" s="371">
        <f>入力シート!AF44</f>
        <v>0</v>
      </c>
      <c r="AG44" s="372"/>
      <c r="AH44" s="372"/>
      <c r="AI44" s="372"/>
      <c r="AJ44" s="372"/>
      <c r="AK44" s="372"/>
      <c r="AL44" s="372"/>
      <c r="AM44" s="372"/>
      <c r="AN44" s="373"/>
      <c r="AO44" s="374">
        <f>入力シート!AO44</f>
        <v>0</v>
      </c>
      <c r="AP44" s="361"/>
      <c r="AQ44" s="356">
        <f>入力シート!AQ44</f>
        <v>0</v>
      </c>
      <c r="AR44" s="357"/>
      <c r="AS44" s="358"/>
      <c r="AT44" s="359">
        <f>入力シート!AT44</f>
        <v>0</v>
      </c>
      <c r="AU44" s="360"/>
      <c r="AV44" s="359">
        <f>入力シート!AV44</f>
        <v>0</v>
      </c>
      <c r="AW44" s="361"/>
      <c r="AX44" s="694">
        <f>入力シート!AX44</f>
        <v>0</v>
      </c>
      <c r="AY44" s="694"/>
      <c r="AZ44" s="362">
        <f>入力シート!AZ44</f>
        <v>0</v>
      </c>
      <c r="BA44" s="361"/>
      <c r="BB44" s="365">
        <f>入力シート!BB44</f>
        <v>0</v>
      </c>
      <c r="BC44" s="360"/>
      <c r="BD44" s="360">
        <f>入力シート!BD44</f>
        <v>0</v>
      </c>
      <c r="BE44" s="361"/>
      <c r="BF44" s="363" t="str">
        <f>入力シート!BF44</f>
        <v>A</v>
      </c>
      <c r="BG44" s="364"/>
      <c r="BH44" s="360">
        <f>入力シート!BH44</f>
        <v>0</v>
      </c>
      <c r="BI44" s="366"/>
      <c r="BJ44" s="663">
        <f>入力シート!BJ44</f>
        <v>0</v>
      </c>
      <c r="BK44" s="664"/>
      <c r="BL44" s="664">
        <f>入力シート!BL44</f>
        <v>0</v>
      </c>
      <c r="BM44" s="665"/>
      <c r="BN44" s="666">
        <f>入力シート!BN44</f>
        <v>0</v>
      </c>
      <c r="BO44" s="667"/>
      <c r="BP44" s="667">
        <f>入力シート!BP44</f>
        <v>0</v>
      </c>
      <c r="BQ44" s="668"/>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row>
    <row r="45" spans="1:98">
      <c r="A45" s="392">
        <v>20</v>
      </c>
      <c r="B45" s="393"/>
      <c r="C45" s="358">
        <f>入力シート!C45</f>
        <v>0</v>
      </c>
      <c r="D45" s="360"/>
      <c r="E45" s="360"/>
      <c r="F45" s="360"/>
      <c r="G45" s="359">
        <f>入力シート!G45</f>
        <v>0</v>
      </c>
      <c r="H45" s="360"/>
      <c r="I45" s="360"/>
      <c r="J45" s="360"/>
      <c r="K45" s="359">
        <f>入力シート!K45</f>
        <v>0</v>
      </c>
      <c r="L45" s="360"/>
      <c r="M45" s="360"/>
      <c r="N45" s="360"/>
      <c r="O45" s="361"/>
      <c r="P45" s="394">
        <f>入力シート!P45</f>
        <v>0</v>
      </c>
      <c r="Q45" s="372"/>
      <c r="R45" s="372"/>
      <c r="S45" s="372"/>
      <c r="T45" s="372"/>
      <c r="U45" s="372"/>
      <c r="V45" s="395"/>
      <c r="W45" s="396">
        <f>入力シート!W45</f>
        <v>0</v>
      </c>
      <c r="X45" s="396"/>
      <c r="Y45" s="396"/>
      <c r="Z45" s="396"/>
      <c r="AA45" s="396"/>
      <c r="AB45" s="396"/>
      <c r="AC45" s="396"/>
      <c r="AD45" s="396"/>
      <c r="AE45" s="397"/>
      <c r="AF45" s="371">
        <f>入力シート!AF45</f>
        <v>0</v>
      </c>
      <c r="AG45" s="372"/>
      <c r="AH45" s="372"/>
      <c r="AI45" s="372"/>
      <c r="AJ45" s="372"/>
      <c r="AK45" s="372"/>
      <c r="AL45" s="372"/>
      <c r="AM45" s="372"/>
      <c r="AN45" s="373"/>
      <c r="AO45" s="374">
        <f>入力シート!AO45</f>
        <v>0</v>
      </c>
      <c r="AP45" s="361"/>
      <c r="AQ45" s="356">
        <f>入力シート!AQ45</f>
        <v>0</v>
      </c>
      <c r="AR45" s="357"/>
      <c r="AS45" s="358"/>
      <c r="AT45" s="359">
        <f>入力シート!AT45</f>
        <v>0</v>
      </c>
      <c r="AU45" s="360"/>
      <c r="AV45" s="359">
        <f>入力シート!AV45</f>
        <v>0</v>
      </c>
      <c r="AW45" s="361"/>
      <c r="AX45" s="694">
        <f>入力シート!AX45</f>
        <v>0</v>
      </c>
      <c r="AY45" s="694"/>
      <c r="AZ45" s="362">
        <f>入力シート!AZ45</f>
        <v>0</v>
      </c>
      <c r="BA45" s="361"/>
      <c r="BB45" s="365">
        <f>入力シート!BB45</f>
        <v>0</v>
      </c>
      <c r="BC45" s="360"/>
      <c r="BD45" s="360">
        <f>入力シート!BD45</f>
        <v>0</v>
      </c>
      <c r="BE45" s="361"/>
      <c r="BF45" s="363" t="str">
        <f>入力シート!BF45</f>
        <v>A</v>
      </c>
      <c r="BG45" s="364"/>
      <c r="BH45" s="360">
        <f>入力シート!BH45</f>
        <v>0</v>
      </c>
      <c r="BI45" s="366"/>
      <c r="BJ45" s="663">
        <f>入力シート!BJ45</f>
        <v>0</v>
      </c>
      <c r="BK45" s="664"/>
      <c r="BL45" s="664">
        <f>入力シート!BL45</f>
        <v>0</v>
      </c>
      <c r="BM45" s="665"/>
      <c r="BN45" s="666">
        <f>入力シート!BN45</f>
        <v>0</v>
      </c>
      <c r="BO45" s="667"/>
      <c r="BP45" s="667">
        <f>入力シート!BP45</f>
        <v>0</v>
      </c>
      <c r="BQ45" s="668"/>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row>
    <row r="46" spans="1:98">
      <c r="A46" s="392">
        <v>21</v>
      </c>
      <c r="B46" s="393"/>
      <c r="C46" s="358">
        <f>入力シート!C46</f>
        <v>0</v>
      </c>
      <c r="D46" s="360"/>
      <c r="E46" s="360"/>
      <c r="F46" s="360"/>
      <c r="G46" s="359">
        <f>入力シート!G46</f>
        <v>0</v>
      </c>
      <c r="H46" s="360"/>
      <c r="I46" s="360"/>
      <c r="J46" s="360"/>
      <c r="K46" s="359">
        <f>入力シート!K46</f>
        <v>0</v>
      </c>
      <c r="L46" s="360"/>
      <c r="M46" s="360"/>
      <c r="N46" s="360"/>
      <c r="O46" s="361"/>
      <c r="P46" s="394">
        <f>入力シート!P46</f>
        <v>0</v>
      </c>
      <c r="Q46" s="372"/>
      <c r="R46" s="372"/>
      <c r="S46" s="372"/>
      <c r="T46" s="372"/>
      <c r="U46" s="372"/>
      <c r="V46" s="395"/>
      <c r="W46" s="396">
        <f>入力シート!W46</f>
        <v>0</v>
      </c>
      <c r="X46" s="396"/>
      <c r="Y46" s="396"/>
      <c r="Z46" s="396"/>
      <c r="AA46" s="396"/>
      <c r="AB46" s="396"/>
      <c r="AC46" s="396"/>
      <c r="AD46" s="396"/>
      <c r="AE46" s="397"/>
      <c r="AF46" s="371">
        <f>入力シート!AF46</f>
        <v>0</v>
      </c>
      <c r="AG46" s="372"/>
      <c r="AH46" s="372"/>
      <c r="AI46" s="372"/>
      <c r="AJ46" s="372"/>
      <c r="AK46" s="372"/>
      <c r="AL46" s="372"/>
      <c r="AM46" s="372"/>
      <c r="AN46" s="373"/>
      <c r="AO46" s="374">
        <f>入力シート!AO46</f>
        <v>0</v>
      </c>
      <c r="AP46" s="361"/>
      <c r="AQ46" s="356">
        <f>入力シート!AQ46</f>
        <v>0</v>
      </c>
      <c r="AR46" s="357"/>
      <c r="AS46" s="358"/>
      <c r="AT46" s="359">
        <f>入力シート!AT46</f>
        <v>0</v>
      </c>
      <c r="AU46" s="360"/>
      <c r="AV46" s="359">
        <f>入力シート!AV46</f>
        <v>0</v>
      </c>
      <c r="AW46" s="361"/>
      <c r="AX46" s="694">
        <f>入力シート!AX46</f>
        <v>0</v>
      </c>
      <c r="AY46" s="694"/>
      <c r="AZ46" s="362">
        <f>入力シート!AZ46</f>
        <v>0</v>
      </c>
      <c r="BA46" s="361"/>
      <c r="BB46" s="365">
        <f>入力シート!BB46</f>
        <v>0</v>
      </c>
      <c r="BC46" s="360"/>
      <c r="BD46" s="360">
        <f>入力シート!BD46</f>
        <v>0</v>
      </c>
      <c r="BE46" s="361"/>
      <c r="BF46" s="363" t="str">
        <f>入力シート!BF46</f>
        <v>A</v>
      </c>
      <c r="BG46" s="364"/>
      <c r="BH46" s="360">
        <f>入力シート!BH46</f>
        <v>0</v>
      </c>
      <c r="BI46" s="366"/>
      <c r="BJ46" s="663">
        <f>入力シート!BJ46</f>
        <v>0</v>
      </c>
      <c r="BK46" s="664"/>
      <c r="BL46" s="664">
        <f>入力シート!BL46</f>
        <v>0</v>
      </c>
      <c r="BM46" s="665"/>
      <c r="BN46" s="666">
        <f>入力シート!BN46</f>
        <v>0</v>
      </c>
      <c r="BO46" s="667"/>
      <c r="BP46" s="667">
        <f>入力シート!BP46</f>
        <v>0</v>
      </c>
      <c r="BQ46" s="668"/>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row>
    <row r="47" spans="1:98">
      <c r="A47" s="392">
        <v>22</v>
      </c>
      <c r="B47" s="393"/>
      <c r="C47" s="358">
        <f>入力シート!C47</f>
        <v>0</v>
      </c>
      <c r="D47" s="360"/>
      <c r="E47" s="360"/>
      <c r="F47" s="360"/>
      <c r="G47" s="359">
        <f>入力シート!G47</f>
        <v>0</v>
      </c>
      <c r="H47" s="360"/>
      <c r="I47" s="360"/>
      <c r="J47" s="360"/>
      <c r="K47" s="359">
        <f>入力シート!K47</f>
        <v>0</v>
      </c>
      <c r="L47" s="360"/>
      <c r="M47" s="360"/>
      <c r="N47" s="360"/>
      <c r="O47" s="361"/>
      <c r="P47" s="394">
        <f>入力シート!P47</f>
        <v>0</v>
      </c>
      <c r="Q47" s="372"/>
      <c r="R47" s="372"/>
      <c r="S47" s="372"/>
      <c r="T47" s="372"/>
      <c r="U47" s="372"/>
      <c r="V47" s="395"/>
      <c r="W47" s="396">
        <f>入力シート!W47</f>
        <v>0</v>
      </c>
      <c r="X47" s="396"/>
      <c r="Y47" s="396"/>
      <c r="Z47" s="396"/>
      <c r="AA47" s="396"/>
      <c r="AB47" s="396"/>
      <c r="AC47" s="396"/>
      <c r="AD47" s="396"/>
      <c r="AE47" s="397"/>
      <c r="AF47" s="371">
        <f>入力シート!AF47</f>
        <v>0</v>
      </c>
      <c r="AG47" s="372"/>
      <c r="AH47" s="372"/>
      <c r="AI47" s="372"/>
      <c r="AJ47" s="372"/>
      <c r="AK47" s="372"/>
      <c r="AL47" s="372"/>
      <c r="AM47" s="372"/>
      <c r="AN47" s="373"/>
      <c r="AO47" s="374">
        <f>入力シート!AO47</f>
        <v>0</v>
      </c>
      <c r="AP47" s="361"/>
      <c r="AQ47" s="356">
        <f>入力シート!AQ47</f>
        <v>0</v>
      </c>
      <c r="AR47" s="357"/>
      <c r="AS47" s="358"/>
      <c r="AT47" s="359">
        <f>入力シート!AT47</f>
        <v>0</v>
      </c>
      <c r="AU47" s="360"/>
      <c r="AV47" s="359">
        <f>入力シート!AV47</f>
        <v>0</v>
      </c>
      <c r="AW47" s="361"/>
      <c r="AX47" s="694">
        <f>入力シート!AX47</f>
        <v>0</v>
      </c>
      <c r="AY47" s="694"/>
      <c r="AZ47" s="362">
        <f>入力シート!AZ47</f>
        <v>0</v>
      </c>
      <c r="BA47" s="361"/>
      <c r="BB47" s="365">
        <f>入力シート!BB47</f>
        <v>0</v>
      </c>
      <c r="BC47" s="360"/>
      <c r="BD47" s="360">
        <f>入力シート!BD47</f>
        <v>0</v>
      </c>
      <c r="BE47" s="361"/>
      <c r="BF47" s="363" t="str">
        <f>入力シート!BF47</f>
        <v>A</v>
      </c>
      <c r="BG47" s="364"/>
      <c r="BH47" s="360">
        <f>入力シート!BH47</f>
        <v>0</v>
      </c>
      <c r="BI47" s="366"/>
      <c r="BJ47" s="663">
        <f>入力シート!BJ47</f>
        <v>0</v>
      </c>
      <c r="BK47" s="664"/>
      <c r="BL47" s="664">
        <f>入力シート!BL47</f>
        <v>0</v>
      </c>
      <c r="BM47" s="665"/>
      <c r="BN47" s="666">
        <f>入力シート!BN47</f>
        <v>0</v>
      </c>
      <c r="BO47" s="667"/>
      <c r="BP47" s="667">
        <f>入力シート!BP47</f>
        <v>0</v>
      </c>
      <c r="BQ47" s="668"/>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row>
    <row r="48" spans="1:98">
      <c r="A48" s="392">
        <v>23</v>
      </c>
      <c r="B48" s="393"/>
      <c r="C48" s="358">
        <f>入力シート!C48</f>
        <v>0</v>
      </c>
      <c r="D48" s="360"/>
      <c r="E48" s="360"/>
      <c r="F48" s="360"/>
      <c r="G48" s="359">
        <f>入力シート!G48</f>
        <v>0</v>
      </c>
      <c r="H48" s="360"/>
      <c r="I48" s="360"/>
      <c r="J48" s="360"/>
      <c r="K48" s="359">
        <f>入力シート!K48</f>
        <v>0</v>
      </c>
      <c r="L48" s="360"/>
      <c r="M48" s="360"/>
      <c r="N48" s="360"/>
      <c r="O48" s="361"/>
      <c r="P48" s="394">
        <f>入力シート!P48</f>
        <v>0</v>
      </c>
      <c r="Q48" s="372"/>
      <c r="R48" s="372"/>
      <c r="S48" s="372"/>
      <c r="T48" s="372"/>
      <c r="U48" s="372"/>
      <c r="V48" s="395"/>
      <c r="W48" s="396">
        <f>入力シート!W48</f>
        <v>0</v>
      </c>
      <c r="X48" s="396"/>
      <c r="Y48" s="396"/>
      <c r="Z48" s="396"/>
      <c r="AA48" s="396"/>
      <c r="AB48" s="396"/>
      <c r="AC48" s="396"/>
      <c r="AD48" s="396"/>
      <c r="AE48" s="397"/>
      <c r="AF48" s="371">
        <f>入力シート!AF48</f>
        <v>0</v>
      </c>
      <c r="AG48" s="372"/>
      <c r="AH48" s="372"/>
      <c r="AI48" s="372"/>
      <c r="AJ48" s="372"/>
      <c r="AK48" s="372"/>
      <c r="AL48" s="372"/>
      <c r="AM48" s="372"/>
      <c r="AN48" s="373"/>
      <c r="AO48" s="374">
        <f>入力シート!AO48</f>
        <v>0</v>
      </c>
      <c r="AP48" s="361"/>
      <c r="AQ48" s="356">
        <f>入力シート!AQ48</f>
        <v>0</v>
      </c>
      <c r="AR48" s="357"/>
      <c r="AS48" s="358"/>
      <c r="AT48" s="359">
        <f>入力シート!AT48</f>
        <v>0</v>
      </c>
      <c r="AU48" s="360"/>
      <c r="AV48" s="359">
        <f>入力シート!AV48</f>
        <v>0</v>
      </c>
      <c r="AW48" s="361"/>
      <c r="AX48" s="694">
        <f>入力シート!AX48</f>
        <v>0</v>
      </c>
      <c r="AY48" s="694"/>
      <c r="AZ48" s="362">
        <f>入力シート!AZ48</f>
        <v>0</v>
      </c>
      <c r="BA48" s="361"/>
      <c r="BB48" s="365">
        <f>入力シート!BB48</f>
        <v>0</v>
      </c>
      <c r="BC48" s="360"/>
      <c r="BD48" s="360">
        <f>入力シート!BD48</f>
        <v>0</v>
      </c>
      <c r="BE48" s="361"/>
      <c r="BF48" s="363" t="str">
        <f>入力シート!BF48</f>
        <v>A</v>
      </c>
      <c r="BG48" s="364"/>
      <c r="BH48" s="360">
        <f>入力シート!BH48</f>
        <v>0</v>
      </c>
      <c r="BI48" s="366"/>
      <c r="BJ48" s="663">
        <f>入力シート!BJ48</f>
        <v>0</v>
      </c>
      <c r="BK48" s="664"/>
      <c r="BL48" s="664">
        <f>入力シート!BL48</f>
        <v>0</v>
      </c>
      <c r="BM48" s="665"/>
      <c r="BN48" s="666">
        <f>入力シート!BN48</f>
        <v>0</v>
      </c>
      <c r="BO48" s="667"/>
      <c r="BP48" s="667">
        <f>入力シート!BP48</f>
        <v>0</v>
      </c>
      <c r="BQ48" s="668"/>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row>
    <row r="49" spans="1:98">
      <c r="A49" s="392">
        <v>24</v>
      </c>
      <c r="B49" s="393"/>
      <c r="C49" s="358">
        <f>入力シート!C49</f>
        <v>0</v>
      </c>
      <c r="D49" s="360"/>
      <c r="E49" s="360"/>
      <c r="F49" s="360"/>
      <c r="G49" s="359">
        <f>入力シート!G49</f>
        <v>0</v>
      </c>
      <c r="H49" s="360"/>
      <c r="I49" s="360"/>
      <c r="J49" s="360"/>
      <c r="K49" s="359">
        <f>入力シート!K49</f>
        <v>0</v>
      </c>
      <c r="L49" s="360"/>
      <c r="M49" s="360"/>
      <c r="N49" s="360"/>
      <c r="O49" s="361"/>
      <c r="P49" s="394">
        <f>入力シート!P49</f>
        <v>0</v>
      </c>
      <c r="Q49" s="372"/>
      <c r="R49" s="372"/>
      <c r="S49" s="372"/>
      <c r="T49" s="372"/>
      <c r="U49" s="372"/>
      <c r="V49" s="395"/>
      <c r="W49" s="396">
        <f>入力シート!W49</f>
        <v>0</v>
      </c>
      <c r="X49" s="396"/>
      <c r="Y49" s="396"/>
      <c r="Z49" s="396"/>
      <c r="AA49" s="396"/>
      <c r="AB49" s="396"/>
      <c r="AC49" s="396"/>
      <c r="AD49" s="396"/>
      <c r="AE49" s="397"/>
      <c r="AF49" s="371">
        <f>入力シート!AF49</f>
        <v>0</v>
      </c>
      <c r="AG49" s="372"/>
      <c r="AH49" s="372"/>
      <c r="AI49" s="372"/>
      <c r="AJ49" s="372"/>
      <c r="AK49" s="372"/>
      <c r="AL49" s="372"/>
      <c r="AM49" s="372"/>
      <c r="AN49" s="373"/>
      <c r="AO49" s="374">
        <f>入力シート!AO49</f>
        <v>0</v>
      </c>
      <c r="AP49" s="361"/>
      <c r="AQ49" s="356">
        <f>入力シート!AQ49</f>
        <v>0</v>
      </c>
      <c r="AR49" s="357"/>
      <c r="AS49" s="358"/>
      <c r="AT49" s="359">
        <f>入力シート!AT49</f>
        <v>0</v>
      </c>
      <c r="AU49" s="360"/>
      <c r="AV49" s="359">
        <f>入力シート!AV49</f>
        <v>0</v>
      </c>
      <c r="AW49" s="361"/>
      <c r="AX49" s="694">
        <f>入力シート!AX49</f>
        <v>0</v>
      </c>
      <c r="AY49" s="694"/>
      <c r="AZ49" s="362">
        <f>入力シート!AZ49</f>
        <v>0</v>
      </c>
      <c r="BA49" s="361"/>
      <c r="BB49" s="365">
        <f>入力シート!BB49</f>
        <v>0</v>
      </c>
      <c r="BC49" s="360"/>
      <c r="BD49" s="360">
        <f>入力シート!BD49</f>
        <v>0</v>
      </c>
      <c r="BE49" s="361"/>
      <c r="BF49" s="363" t="str">
        <f>入力シート!BF49</f>
        <v>A</v>
      </c>
      <c r="BG49" s="364"/>
      <c r="BH49" s="360">
        <f>入力シート!BH49</f>
        <v>0</v>
      </c>
      <c r="BI49" s="366"/>
      <c r="BJ49" s="663">
        <f>入力シート!BJ49</f>
        <v>0</v>
      </c>
      <c r="BK49" s="664"/>
      <c r="BL49" s="664">
        <f>入力シート!BL49</f>
        <v>0</v>
      </c>
      <c r="BM49" s="665"/>
      <c r="BN49" s="666">
        <f>入力シート!BN49</f>
        <v>0</v>
      </c>
      <c r="BO49" s="667"/>
      <c r="BP49" s="667">
        <f>入力シート!BP49</f>
        <v>0</v>
      </c>
      <c r="BQ49" s="668"/>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row>
    <row r="50" spans="1:98">
      <c r="A50" s="392">
        <v>25</v>
      </c>
      <c r="B50" s="393"/>
      <c r="C50" s="358">
        <f>入力シート!C50</f>
        <v>0</v>
      </c>
      <c r="D50" s="360"/>
      <c r="E50" s="360"/>
      <c r="F50" s="360"/>
      <c r="G50" s="359">
        <f>入力シート!G50</f>
        <v>0</v>
      </c>
      <c r="H50" s="360"/>
      <c r="I50" s="360"/>
      <c r="J50" s="360"/>
      <c r="K50" s="359">
        <f>入力シート!K50</f>
        <v>0</v>
      </c>
      <c r="L50" s="360"/>
      <c r="M50" s="360"/>
      <c r="N50" s="360"/>
      <c r="O50" s="361"/>
      <c r="P50" s="394">
        <f>入力シート!P50</f>
        <v>0</v>
      </c>
      <c r="Q50" s="372"/>
      <c r="R50" s="372"/>
      <c r="S50" s="372"/>
      <c r="T50" s="372"/>
      <c r="U50" s="372"/>
      <c r="V50" s="395"/>
      <c r="W50" s="396">
        <f>入力シート!W50</f>
        <v>0</v>
      </c>
      <c r="X50" s="396"/>
      <c r="Y50" s="396"/>
      <c r="Z50" s="396"/>
      <c r="AA50" s="396"/>
      <c r="AB50" s="396"/>
      <c r="AC50" s="396"/>
      <c r="AD50" s="396"/>
      <c r="AE50" s="397"/>
      <c r="AF50" s="371">
        <f>入力シート!AF50</f>
        <v>0</v>
      </c>
      <c r="AG50" s="372"/>
      <c r="AH50" s="372"/>
      <c r="AI50" s="372"/>
      <c r="AJ50" s="372"/>
      <c r="AK50" s="372"/>
      <c r="AL50" s="372"/>
      <c r="AM50" s="372"/>
      <c r="AN50" s="373"/>
      <c r="AO50" s="374">
        <f>入力シート!AO50</f>
        <v>0</v>
      </c>
      <c r="AP50" s="361"/>
      <c r="AQ50" s="356">
        <f>入力シート!AQ50</f>
        <v>0</v>
      </c>
      <c r="AR50" s="357"/>
      <c r="AS50" s="358"/>
      <c r="AT50" s="359">
        <f>入力シート!AT50</f>
        <v>0</v>
      </c>
      <c r="AU50" s="360"/>
      <c r="AV50" s="359">
        <f>入力シート!AV50</f>
        <v>0</v>
      </c>
      <c r="AW50" s="361"/>
      <c r="AX50" s="694">
        <f>入力シート!AX50</f>
        <v>0</v>
      </c>
      <c r="AY50" s="694"/>
      <c r="AZ50" s="362">
        <f>入力シート!AZ50</f>
        <v>0</v>
      </c>
      <c r="BA50" s="361"/>
      <c r="BB50" s="365">
        <f>入力シート!BB50</f>
        <v>0</v>
      </c>
      <c r="BC50" s="360"/>
      <c r="BD50" s="360">
        <f>入力シート!BD50</f>
        <v>0</v>
      </c>
      <c r="BE50" s="361"/>
      <c r="BF50" s="363" t="str">
        <f>入力シート!BF50</f>
        <v>A</v>
      </c>
      <c r="BG50" s="364"/>
      <c r="BH50" s="360">
        <f>入力シート!BH50</f>
        <v>0</v>
      </c>
      <c r="BI50" s="366"/>
      <c r="BJ50" s="663">
        <f>入力シート!BJ50</f>
        <v>0</v>
      </c>
      <c r="BK50" s="664"/>
      <c r="BL50" s="664">
        <f>入力シート!BL50</f>
        <v>0</v>
      </c>
      <c r="BM50" s="665"/>
      <c r="BN50" s="666">
        <f>入力シート!BN50</f>
        <v>0</v>
      </c>
      <c r="BO50" s="667"/>
      <c r="BP50" s="667">
        <f>入力シート!BP50</f>
        <v>0</v>
      </c>
      <c r="BQ50" s="668"/>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row>
    <row r="51" spans="1:98">
      <c r="A51" s="392">
        <v>26</v>
      </c>
      <c r="B51" s="393"/>
      <c r="C51" s="358">
        <f>入力シート!C51</f>
        <v>0</v>
      </c>
      <c r="D51" s="360"/>
      <c r="E51" s="360"/>
      <c r="F51" s="360"/>
      <c r="G51" s="359">
        <f>入力シート!G51</f>
        <v>0</v>
      </c>
      <c r="H51" s="360"/>
      <c r="I51" s="360"/>
      <c r="J51" s="360"/>
      <c r="K51" s="359">
        <f>入力シート!K51</f>
        <v>0</v>
      </c>
      <c r="L51" s="360"/>
      <c r="M51" s="360"/>
      <c r="N51" s="360"/>
      <c r="O51" s="361"/>
      <c r="P51" s="394">
        <f>入力シート!P51</f>
        <v>0</v>
      </c>
      <c r="Q51" s="372"/>
      <c r="R51" s="372"/>
      <c r="S51" s="372"/>
      <c r="T51" s="372"/>
      <c r="U51" s="372"/>
      <c r="V51" s="395"/>
      <c r="W51" s="396">
        <f>入力シート!W51</f>
        <v>0</v>
      </c>
      <c r="X51" s="396"/>
      <c r="Y51" s="396"/>
      <c r="Z51" s="396"/>
      <c r="AA51" s="396"/>
      <c r="AB51" s="396"/>
      <c r="AC51" s="396"/>
      <c r="AD51" s="396"/>
      <c r="AE51" s="397"/>
      <c r="AF51" s="371">
        <f>入力シート!AF51</f>
        <v>0</v>
      </c>
      <c r="AG51" s="372"/>
      <c r="AH51" s="372"/>
      <c r="AI51" s="372"/>
      <c r="AJ51" s="372"/>
      <c r="AK51" s="372"/>
      <c r="AL51" s="372"/>
      <c r="AM51" s="372"/>
      <c r="AN51" s="373"/>
      <c r="AO51" s="374">
        <f>入力シート!AO51</f>
        <v>0</v>
      </c>
      <c r="AP51" s="361"/>
      <c r="AQ51" s="356">
        <f>入力シート!AQ51</f>
        <v>0</v>
      </c>
      <c r="AR51" s="357"/>
      <c r="AS51" s="358"/>
      <c r="AT51" s="359">
        <f>入力シート!AT51</f>
        <v>0</v>
      </c>
      <c r="AU51" s="360"/>
      <c r="AV51" s="359">
        <f>入力シート!AV51</f>
        <v>0</v>
      </c>
      <c r="AW51" s="361"/>
      <c r="AX51" s="694">
        <f>入力シート!AX51</f>
        <v>0</v>
      </c>
      <c r="AY51" s="694"/>
      <c r="AZ51" s="362">
        <f>入力シート!AZ51</f>
        <v>0</v>
      </c>
      <c r="BA51" s="361"/>
      <c r="BB51" s="365">
        <f>入力シート!BB51</f>
        <v>0</v>
      </c>
      <c r="BC51" s="360"/>
      <c r="BD51" s="360">
        <f>入力シート!BD51</f>
        <v>0</v>
      </c>
      <c r="BE51" s="361"/>
      <c r="BF51" s="363" t="str">
        <f>入力シート!BF51</f>
        <v>A</v>
      </c>
      <c r="BG51" s="364"/>
      <c r="BH51" s="360">
        <f>入力シート!BH51</f>
        <v>0</v>
      </c>
      <c r="BI51" s="366"/>
      <c r="BJ51" s="663">
        <f>入力シート!BJ51</f>
        <v>0</v>
      </c>
      <c r="BK51" s="664"/>
      <c r="BL51" s="664">
        <f>入力シート!BL51</f>
        <v>0</v>
      </c>
      <c r="BM51" s="665"/>
      <c r="BN51" s="666">
        <f>入力シート!BN51</f>
        <v>0</v>
      </c>
      <c r="BO51" s="667"/>
      <c r="BP51" s="667">
        <f>入力シート!BP51</f>
        <v>0</v>
      </c>
      <c r="BQ51" s="668"/>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row>
    <row r="52" spans="1:98">
      <c r="A52" s="392">
        <v>27</v>
      </c>
      <c r="B52" s="393"/>
      <c r="C52" s="358">
        <f>入力シート!C52</f>
        <v>0</v>
      </c>
      <c r="D52" s="360"/>
      <c r="E52" s="360"/>
      <c r="F52" s="360"/>
      <c r="G52" s="359">
        <f>入力シート!G52</f>
        <v>0</v>
      </c>
      <c r="H52" s="360"/>
      <c r="I52" s="360"/>
      <c r="J52" s="360"/>
      <c r="K52" s="359">
        <f>入力シート!K52</f>
        <v>0</v>
      </c>
      <c r="L52" s="360"/>
      <c r="M52" s="360"/>
      <c r="N52" s="360"/>
      <c r="O52" s="361"/>
      <c r="P52" s="394">
        <f>入力シート!P52</f>
        <v>0</v>
      </c>
      <c r="Q52" s="372"/>
      <c r="R52" s="372"/>
      <c r="S52" s="372"/>
      <c r="T52" s="372"/>
      <c r="U52" s="372"/>
      <c r="V52" s="395"/>
      <c r="W52" s="396">
        <f>入力シート!W52</f>
        <v>0</v>
      </c>
      <c r="X52" s="396"/>
      <c r="Y52" s="396"/>
      <c r="Z52" s="396"/>
      <c r="AA52" s="396"/>
      <c r="AB52" s="396"/>
      <c r="AC52" s="396"/>
      <c r="AD52" s="396"/>
      <c r="AE52" s="397"/>
      <c r="AF52" s="371">
        <f>入力シート!AF52</f>
        <v>0</v>
      </c>
      <c r="AG52" s="372"/>
      <c r="AH52" s="372"/>
      <c r="AI52" s="372"/>
      <c r="AJ52" s="372"/>
      <c r="AK52" s="372"/>
      <c r="AL52" s="372"/>
      <c r="AM52" s="372"/>
      <c r="AN52" s="373"/>
      <c r="AO52" s="374">
        <f>入力シート!AO52</f>
        <v>0</v>
      </c>
      <c r="AP52" s="361"/>
      <c r="AQ52" s="356">
        <f>入力シート!AQ52</f>
        <v>0</v>
      </c>
      <c r="AR52" s="357"/>
      <c r="AS52" s="358"/>
      <c r="AT52" s="359">
        <f>入力シート!AT52</f>
        <v>0</v>
      </c>
      <c r="AU52" s="360"/>
      <c r="AV52" s="359">
        <f>入力シート!AV52</f>
        <v>0</v>
      </c>
      <c r="AW52" s="361"/>
      <c r="AX52" s="694">
        <f>入力シート!AX52</f>
        <v>0</v>
      </c>
      <c r="AY52" s="694"/>
      <c r="AZ52" s="362">
        <f>入力シート!AZ52</f>
        <v>0</v>
      </c>
      <c r="BA52" s="361"/>
      <c r="BB52" s="365">
        <f>入力シート!BB52</f>
        <v>0</v>
      </c>
      <c r="BC52" s="360"/>
      <c r="BD52" s="360">
        <f>入力シート!BD52</f>
        <v>0</v>
      </c>
      <c r="BE52" s="361"/>
      <c r="BF52" s="363" t="str">
        <f>入力シート!BF52</f>
        <v>A</v>
      </c>
      <c r="BG52" s="364"/>
      <c r="BH52" s="360">
        <f>入力シート!BH52</f>
        <v>0</v>
      </c>
      <c r="BI52" s="366"/>
      <c r="BJ52" s="663">
        <f>入力シート!BJ52</f>
        <v>0</v>
      </c>
      <c r="BK52" s="664"/>
      <c r="BL52" s="664">
        <f>入力シート!BL52</f>
        <v>0</v>
      </c>
      <c r="BM52" s="665"/>
      <c r="BN52" s="666">
        <f>入力シート!BN52</f>
        <v>0</v>
      </c>
      <c r="BO52" s="667"/>
      <c r="BP52" s="667">
        <f>入力シート!BP52</f>
        <v>0</v>
      </c>
      <c r="BQ52" s="668"/>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row>
    <row r="53" spans="1:98">
      <c r="A53" s="392">
        <v>28</v>
      </c>
      <c r="B53" s="393"/>
      <c r="C53" s="358">
        <f>入力シート!C53</f>
        <v>0</v>
      </c>
      <c r="D53" s="360"/>
      <c r="E53" s="360"/>
      <c r="F53" s="360"/>
      <c r="G53" s="359">
        <f>入力シート!G53</f>
        <v>0</v>
      </c>
      <c r="H53" s="360"/>
      <c r="I53" s="360"/>
      <c r="J53" s="360"/>
      <c r="K53" s="359">
        <f>入力シート!K53</f>
        <v>0</v>
      </c>
      <c r="L53" s="360"/>
      <c r="M53" s="360"/>
      <c r="N53" s="360"/>
      <c r="O53" s="361"/>
      <c r="P53" s="394">
        <f>入力シート!P53</f>
        <v>0</v>
      </c>
      <c r="Q53" s="372"/>
      <c r="R53" s="372"/>
      <c r="S53" s="372"/>
      <c r="T53" s="372"/>
      <c r="U53" s="372"/>
      <c r="V53" s="395"/>
      <c r="W53" s="396">
        <f>入力シート!W53</f>
        <v>0</v>
      </c>
      <c r="X53" s="396"/>
      <c r="Y53" s="396"/>
      <c r="Z53" s="396"/>
      <c r="AA53" s="396"/>
      <c r="AB53" s="396"/>
      <c r="AC53" s="396"/>
      <c r="AD53" s="396"/>
      <c r="AE53" s="397"/>
      <c r="AF53" s="371">
        <f>入力シート!AF53</f>
        <v>0</v>
      </c>
      <c r="AG53" s="372"/>
      <c r="AH53" s="372"/>
      <c r="AI53" s="372"/>
      <c r="AJ53" s="372"/>
      <c r="AK53" s="372"/>
      <c r="AL53" s="372"/>
      <c r="AM53" s="372"/>
      <c r="AN53" s="373"/>
      <c r="AO53" s="374">
        <f>入力シート!AO53</f>
        <v>0</v>
      </c>
      <c r="AP53" s="361"/>
      <c r="AQ53" s="356">
        <f>入力シート!AQ53</f>
        <v>0</v>
      </c>
      <c r="AR53" s="357"/>
      <c r="AS53" s="358"/>
      <c r="AT53" s="359">
        <f>入力シート!AT53</f>
        <v>0</v>
      </c>
      <c r="AU53" s="360"/>
      <c r="AV53" s="359">
        <f>入力シート!AV53</f>
        <v>0</v>
      </c>
      <c r="AW53" s="361"/>
      <c r="AX53" s="694">
        <f>入力シート!AX53</f>
        <v>0</v>
      </c>
      <c r="AY53" s="694"/>
      <c r="AZ53" s="362">
        <f>入力シート!AZ53</f>
        <v>0</v>
      </c>
      <c r="BA53" s="361"/>
      <c r="BB53" s="365">
        <f>入力シート!BB53</f>
        <v>0</v>
      </c>
      <c r="BC53" s="360"/>
      <c r="BD53" s="360">
        <f>入力シート!BD53</f>
        <v>0</v>
      </c>
      <c r="BE53" s="361"/>
      <c r="BF53" s="363" t="str">
        <f>入力シート!BF53</f>
        <v>A</v>
      </c>
      <c r="BG53" s="364"/>
      <c r="BH53" s="360">
        <f>入力シート!BH53</f>
        <v>0</v>
      </c>
      <c r="BI53" s="366"/>
      <c r="BJ53" s="663">
        <f>入力シート!BJ53</f>
        <v>0</v>
      </c>
      <c r="BK53" s="664"/>
      <c r="BL53" s="664">
        <f>入力シート!BL53</f>
        <v>0</v>
      </c>
      <c r="BM53" s="665"/>
      <c r="BN53" s="666">
        <f>入力シート!BN53</f>
        <v>0</v>
      </c>
      <c r="BO53" s="667"/>
      <c r="BP53" s="667">
        <f>入力シート!BP53</f>
        <v>0</v>
      </c>
      <c r="BQ53" s="668"/>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row>
    <row r="54" spans="1:98">
      <c r="A54" s="392">
        <v>29</v>
      </c>
      <c r="B54" s="393"/>
      <c r="C54" s="358">
        <f>入力シート!C54</f>
        <v>0</v>
      </c>
      <c r="D54" s="360"/>
      <c r="E54" s="360"/>
      <c r="F54" s="360"/>
      <c r="G54" s="359">
        <f>入力シート!G54</f>
        <v>0</v>
      </c>
      <c r="H54" s="360"/>
      <c r="I54" s="360"/>
      <c r="J54" s="360"/>
      <c r="K54" s="359">
        <f>入力シート!K54</f>
        <v>0</v>
      </c>
      <c r="L54" s="360"/>
      <c r="M54" s="360"/>
      <c r="N54" s="360"/>
      <c r="O54" s="361"/>
      <c r="P54" s="394">
        <f>入力シート!P54</f>
        <v>0</v>
      </c>
      <c r="Q54" s="372"/>
      <c r="R54" s="372"/>
      <c r="S54" s="372"/>
      <c r="T54" s="372"/>
      <c r="U54" s="372"/>
      <c r="V54" s="395"/>
      <c r="W54" s="396">
        <f>入力シート!W54</f>
        <v>0</v>
      </c>
      <c r="X54" s="396"/>
      <c r="Y54" s="396"/>
      <c r="Z54" s="396"/>
      <c r="AA54" s="396"/>
      <c r="AB54" s="396"/>
      <c r="AC54" s="396"/>
      <c r="AD54" s="396"/>
      <c r="AE54" s="397"/>
      <c r="AF54" s="371">
        <f>入力シート!AF54</f>
        <v>0</v>
      </c>
      <c r="AG54" s="372"/>
      <c r="AH54" s="372"/>
      <c r="AI54" s="372"/>
      <c r="AJ54" s="372"/>
      <c r="AK54" s="372"/>
      <c r="AL54" s="372"/>
      <c r="AM54" s="372"/>
      <c r="AN54" s="373"/>
      <c r="AO54" s="374">
        <f>入力シート!AO54</f>
        <v>0</v>
      </c>
      <c r="AP54" s="361"/>
      <c r="AQ54" s="356">
        <f>入力シート!AQ54</f>
        <v>0</v>
      </c>
      <c r="AR54" s="357"/>
      <c r="AS54" s="358"/>
      <c r="AT54" s="359">
        <f>入力シート!AT54</f>
        <v>0</v>
      </c>
      <c r="AU54" s="360"/>
      <c r="AV54" s="359">
        <f>入力シート!AV54</f>
        <v>0</v>
      </c>
      <c r="AW54" s="361"/>
      <c r="AX54" s="694">
        <f>入力シート!AX54</f>
        <v>0</v>
      </c>
      <c r="AY54" s="694"/>
      <c r="AZ54" s="362">
        <f>入力シート!AZ54</f>
        <v>0</v>
      </c>
      <c r="BA54" s="361"/>
      <c r="BB54" s="365">
        <f>入力シート!BB54</f>
        <v>0</v>
      </c>
      <c r="BC54" s="360"/>
      <c r="BD54" s="360">
        <f>入力シート!BD54</f>
        <v>0</v>
      </c>
      <c r="BE54" s="361"/>
      <c r="BF54" s="363" t="str">
        <f>入力シート!BF54</f>
        <v>A</v>
      </c>
      <c r="BG54" s="364"/>
      <c r="BH54" s="360">
        <f>入力シート!BH54</f>
        <v>0</v>
      </c>
      <c r="BI54" s="366"/>
      <c r="BJ54" s="663">
        <f>入力シート!BJ54</f>
        <v>0</v>
      </c>
      <c r="BK54" s="664"/>
      <c r="BL54" s="664">
        <f>入力シート!BL54</f>
        <v>0</v>
      </c>
      <c r="BM54" s="665"/>
      <c r="BN54" s="666">
        <f>入力シート!BN54</f>
        <v>0</v>
      </c>
      <c r="BO54" s="667"/>
      <c r="BP54" s="667">
        <f>入力シート!BP54</f>
        <v>0</v>
      </c>
      <c r="BQ54" s="668"/>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row>
    <row r="55" spans="1:98">
      <c r="A55" s="392">
        <v>30</v>
      </c>
      <c r="B55" s="393"/>
      <c r="C55" s="358">
        <f>入力シート!C55</f>
        <v>0</v>
      </c>
      <c r="D55" s="360"/>
      <c r="E55" s="360"/>
      <c r="F55" s="360"/>
      <c r="G55" s="359">
        <f>入力シート!G55</f>
        <v>0</v>
      </c>
      <c r="H55" s="360"/>
      <c r="I55" s="360"/>
      <c r="J55" s="360"/>
      <c r="K55" s="359">
        <f>入力シート!K55</f>
        <v>0</v>
      </c>
      <c r="L55" s="360"/>
      <c r="M55" s="360"/>
      <c r="N55" s="360"/>
      <c r="O55" s="361"/>
      <c r="P55" s="394">
        <f>入力シート!P55</f>
        <v>0</v>
      </c>
      <c r="Q55" s="372"/>
      <c r="R55" s="372"/>
      <c r="S55" s="372"/>
      <c r="T55" s="372"/>
      <c r="U55" s="372"/>
      <c r="V55" s="395"/>
      <c r="W55" s="396">
        <f>入力シート!W55</f>
        <v>0</v>
      </c>
      <c r="X55" s="396"/>
      <c r="Y55" s="396"/>
      <c r="Z55" s="396"/>
      <c r="AA55" s="396"/>
      <c r="AB55" s="396"/>
      <c r="AC55" s="396"/>
      <c r="AD55" s="396"/>
      <c r="AE55" s="397"/>
      <c r="AF55" s="371">
        <f>入力シート!AF55</f>
        <v>0</v>
      </c>
      <c r="AG55" s="372"/>
      <c r="AH55" s="372"/>
      <c r="AI55" s="372"/>
      <c r="AJ55" s="372"/>
      <c r="AK55" s="372"/>
      <c r="AL55" s="372"/>
      <c r="AM55" s="372"/>
      <c r="AN55" s="373"/>
      <c r="AO55" s="374">
        <f>入力シート!AO55</f>
        <v>0</v>
      </c>
      <c r="AP55" s="361"/>
      <c r="AQ55" s="356">
        <f>入力シート!AQ55</f>
        <v>0</v>
      </c>
      <c r="AR55" s="357"/>
      <c r="AS55" s="358"/>
      <c r="AT55" s="359">
        <f>入力シート!AT55</f>
        <v>0</v>
      </c>
      <c r="AU55" s="360"/>
      <c r="AV55" s="359">
        <f>入力シート!AV55</f>
        <v>0</v>
      </c>
      <c r="AW55" s="361"/>
      <c r="AX55" s="694">
        <f>入力シート!AX55</f>
        <v>0</v>
      </c>
      <c r="AY55" s="694"/>
      <c r="AZ55" s="362">
        <f>入力シート!AZ55</f>
        <v>0</v>
      </c>
      <c r="BA55" s="361"/>
      <c r="BB55" s="365">
        <f>入力シート!BB55</f>
        <v>0</v>
      </c>
      <c r="BC55" s="360"/>
      <c r="BD55" s="360">
        <f>入力シート!BD55</f>
        <v>0</v>
      </c>
      <c r="BE55" s="361"/>
      <c r="BF55" s="363" t="str">
        <f>入力シート!BF55</f>
        <v>A</v>
      </c>
      <c r="BG55" s="364"/>
      <c r="BH55" s="360">
        <f>入力シート!BH55</f>
        <v>0</v>
      </c>
      <c r="BI55" s="366"/>
      <c r="BJ55" s="663">
        <f>入力シート!BJ55</f>
        <v>0</v>
      </c>
      <c r="BK55" s="664"/>
      <c r="BL55" s="664">
        <f>入力シート!BL55</f>
        <v>0</v>
      </c>
      <c r="BM55" s="665"/>
      <c r="BN55" s="666">
        <f>入力シート!BN55</f>
        <v>0</v>
      </c>
      <c r="BO55" s="667"/>
      <c r="BP55" s="667">
        <f>入力シート!BP55</f>
        <v>0</v>
      </c>
      <c r="BQ55" s="668"/>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row>
    <row r="56" spans="1:98">
      <c r="A56" s="392">
        <v>31</v>
      </c>
      <c r="B56" s="393"/>
      <c r="C56" s="358">
        <f>入力シート!C56</f>
        <v>0</v>
      </c>
      <c r="D56" s="360"/>
      <c r="E56" s="360"/>
      <c r="F56" s="360"/>
      <c r="G56" s="359">
        <f>入力シート!G56</f>
        <v>0</v>
      </c>
      <c r="H56" s="360"/>
      <c r="I56" s="360"/>
      <c r="J56" s="360"/>
      <c r="K56" s="359">
        <f>入力シート!K56</f>
        <v>0</v>
      </c>
      <c r="L56" s="360"/>
      <c r="M56" s="360"/>
      <c r="N56" s="360"/>
      <c r="O56" s="361"/>
      <c r="P56" s="394">
        <f>入力シート!P56</f>
        <v>0</v>
      </c>
      <c r="Q56" s="372"/>
      <c r="R56" s="372"/>
      <c r="S56" s="372"/>
      <c r="T56" s="372"/>
      <c r="U56" s="372"/>
      <c r="V56" s="395"/>
      <c r="W56" s="396">
        <f>入力シート!W56</f>
        <v>0</v>
      </c>
      <c r="X56" s="396"/>
      <c r="Y56" s="396"/>
      <c r="Z56" s="396"/>
      <c r="AA56" s="396"/>
      <c r="AB56" s="396"/>
      <c r="AC56" s="396"/>
      <c r="AD56" s="396"/>
      <c r="AE56" s="397"/>
      <c r="AF56" s="371">
        <f>入力シート!AF56</f>
        <v>0</v>
      </c>
      <c r="AG56" s="372"/>
      <c r="AH56" s="372"/>
      <c r="AI56" s="372"/>
      <c r="AJ56" s="372"/>
      <c r="AK56" s="372"/>
      <c r="AL56" s="372"/>
      <c r="AM56" s="372"/>
      <c r="AN56" s="373"/>
      <c r="AO56" s="374">
        <f>入力シート!AO56</f>
        <v>0</v>
      </c>
      <c r="AP56" s="361"/>
      <c r="AQ56" s="356">
        <f>入力シート!AQ56</f>
        <v>0</v>
      </c>
      <c r="AR56" s="357"/>
      <c r="AS56" s="358"/>
      <c r="AT56" s="359">
        <f>入力シート!AT56</f>
        <v>0</v>
      </c>
      <c r="AU56" s="360"/>
      <c r="AV56" s="359">
        <f>入力シート!AV56</f>
        <v>0</v>
      </c>
      <c r="AW56" s="361"/>
      <c r="AX56" s="694">
        <f>入力シート!AX56</f>
        <v>0</v>
      </c>
      <c r="AY56" s="694"/>
      <c r="AZ56" s="362">
        <f>入力シート!AZ56</f>
        <v>0</v>
      </c>
      <c r="BA56" s="361"/>
      <c r="BB56" s="365">
        <f>入力シート!BB56</f>
        <v>0</v>
      </c>
      <c r="BC56" s="360"/>
      <c r="BD56" s="360">
        <f>入力シート!BD56</f>
        <v>0</v>
      </c>
      <c r="BE56" s="361"/>
      <c r="BF56" s="363" t="str">
        <f>入力シート!BF56</f>
        <v>A</v>
      </c>
      <c r="BG56" s="364"/>
      <c r="BH56" s="360">
        <f>入力シート!BH56</f>
        <v>0</v>
      </c>
      <c r="BI56" s="366"/>
      <c r="BJ56" s="663">
        <f>入力シート!BJ56</f>
        <v>0</v>
      </c>
      <c r="BK56" s="664"/>
      <c r="BL56" s="664">
        <f>入力シート!BL56</f>
        <v>0</v>
      </c>
      <c r="BM56" s="665"/>
      <c r="BN56" s="666">
        <f>入力シート!BN56</f>
        <v>0</v>
      </c>
      <c r="BO56" s="667"/>
      <c r="BP56" s="667">
        <f>入力シート!BP56</f>
        <v>0</v>
      </c>
      <c r="BQ56" s="668"/>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row>
    <row r="57" spans="1:98">
      <c r="A57" s="392">
        <v>32</v>
      </c>
      <c r="B57" s="393"/>
      <c r="C57" s="358">
        <f>入力シート!C57</f>
        <v>0</v>
      </c>
      <c r="D57" s="360"/>
      <c r="E57" s="360"/>
      <c r="F57" s="360"/>
      <c r="G57" s="359">
        <f>入力シート!G57</f>
        <v>0</v>
      </c>
      <c r="H57" s="360"/>
      <c r="I57" s="360"/>
      <c r="J57" s="360"/>
      <c r="K57" s="359">
        <f>入力シート!K57</f>
        <v>0</v>
      </c>
      <c r="L57" s="360"/>
      <c r="M57" s="360"/>
      <c r="N57" s="360"/>
      <c r="O57" s="361"/>
      <c r="P57" s="394">
        <f>入力シート!P57</f>
        <v>0</v>
      </c>
      <c r="Q57" s="372"/>
      <c r="R57" s="372"/>
      <c r="S57" s="372"/>
      <c r="T57" s="372"/>
      <c r="U57" s="372"/>
      <c r="V57" s="395"/>
      <c r="W57" s="396">
        <f>入力シート!W57</f>
        <v>0</v>
      </c>
      <c r="X57" s="396"/>
      <c r="Y57" s="396"/>
      <c r="Z57" s="396"/>
      <c r="AA57" s="396"/>
      <c r="AB57" s="396"/>
      <c r="AC57" s="396"/>
      <c r="AD57" s="396"/>
      <c r="AE57" s="397"/>
      <c r="AF57" s="371">
        <f>入力シート!AF57</f>
        <v>0</v>
      </c>
      <c r="AG57" s="372"/>
      <c r="AH57" s="372"/>
      <c r="AI57" s="372"/>
      <c r="AJ57" s="372"/>
      <c r="AK57" s="372"/>
      <c r="AL57" s="372"/>
      <c r="AM57" s="372"/>
      <c r="AN57" s="373"/>
      <c r="AO57" s="374">
        <f>入力シート!AO57</f>
        <v>0</v>
      </c>
      <c r="AP57" s="361"/>
      <c r="AQ57" s="356">
        <f>入力シート!AQ57</f>
        <v>0</v>
      </c>
      <c r="AR57" s="357"/>
      <c r="AS57" s="358"/>
      <c r="AT57" s="359">
        <f>入力シート!AT57</f>
        <v>0</v>
      </c>
      <c r="AU57" s="360"/>
      <c r="AV57" s="359">
        <f>入力シート!AV57</f>
        <v>0</v>
      </c>
      <c r="AW57" s="361"/>
      <c r="AX57" s="694">
        <f>入力シート!AX57</f>
        <v>0</v>
      </c>
      <c r="AY57" s="694"/>
      <c r="AZ57" s="362">
        <f>入力シート!AZ57</f>
        <v>0</v>
      </c>
      <c r="BA57" s="361"/>
      <c r="BB57" s="365">
        <f>入力シート!BB57</f>
        <v>0</v>
      </c>
      <c r="BC57" s="360"/>
      <c r="BD57" s="360">
        <f>入力シート!BD57</f>
        <v>0</v>
      </c>
      <c r="BE57" s="361"/>
      <c r="BF57" s="363" t="str">
        <f>入力シート!BF57</f>
        <v>A</v>
      </c>
      <c r="BG57" s="364"/>
      <c r="BH57" s="360">
        <f>入力シート!BH57</f>
        <v>0</v>
      </c>
      <c r="BI57" s="366"/>
      <c r="BJ57" s="663">
        <f>入力シート!BJ57</f>
        <v>0</v>
      </c>
      <c r="BK57" s="664"/>
      <c r="BL57" s="664">
        <f>入力シート!BL57</f>
        <v>0</v>
      </c>
      <c r="BM57" s="665"/>
      <c r="BN57" s="666">
        <f>入力シート!BN57</f>
        <v>0</v>
      </c>
      <c r="BO57" s="667"/>
      <c r="BP57" s="667">
        <f>入力シート!BP57</f>
        <v>0</v>
      </c>
      <c r="BQ57" s="668"/>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row>
    <row r="58" spans="1:98">
      <c r="A58" s="392">
        <v>33</v>
      </c>
      <c r="B58" s="393"/>
      <c r="C58" s="358">
        <f>入力シート!C58</f>
        <v>0</v>
      </c>
      <c r="D58" s="360"/>
      <c r="E58" s="360"/>
      <c r="F58" s="360"/>
      <c r="G58" s="359">
        <f>入力シート!G58</f>
        <v>0</v>
      </c>
      <c r="H58" s="360"/>
      <c r="I58" s="360"/>
      <c r="J58" s="360"/>
      <c r="K58" s="359">
        <f>入力シート!K58</f>
        <v>0</v>
      </c>
      <c r="L58" s="360"/>
      <c r="M58" s="360"/>
      <c r="N58" s="360"/>
      <c r="O58" s="361"/>
      <c r="P58" s="394">
        <f>入力シート!P58</f>
        <v>0</v>
      </c>
      <c r="Q58" s="372"/>
      <c r="R58" s="372"/>
      <c r="S58" s="372"/>
      <c r="T58" s="372"/>
      <c r="U58" s="372"/>
      <c r="V58" s="395"/>
      <c r="W58" s="396">
        <f>入力シート!W58</f>
        <v>0</v>
      </c>
      <c r="X58" s="396"/>
      <c r="Y58" s="396"/>
      <c r="Z58" s="396"/>
      <c r="AA58" s="396"/>
      <c r="AB58" s="396"/>
      <c r="AC58" s="396"/>
      <c r="AD58" s="396"/>
      <c r="AE58" s="397"/>
      <c r="AF58" s="371">
        <f>入力シート!AF58</f>
        <v>0</v>
      </c>
      <c r="AG58" s="372"/>
      <c r="AH58" s="372"/>
      <c r="AI58" s="372"/>
      <c r="AJ58" s="372"/>
      <c r="AK58" s="372"/>
      <c r="AL58" s="372"/>
      <c r="AM58" s="372"/>
      <c r="AN58" s="373"/>
      <c r="AO58" s="374">
        <f>入力シート!AO58</f>
        <v>0</v>
      </c>
      <c r="AP58" s="361"/>
      <c r="AQ58" s="356">
        <f>入力シート!AQ58</f>
        <v>0</v>
      </c>
      <c r="AR58" s="357"/>
      <c r="AS58" s="358"/>
      <c r="AT58" s="359">
        <f>入力シート!AT58</f>
        <v>0</v>
      </c>
      <c r="AU58" s="360"/>
      <c r="AV58" s="359">
        <f>入力シート!AV58</f>
        <v>0</v>
      </c>
      <c r="AW58" s="361"/>
      <c r="AX58" s="694">
        <f>入力シート!AX58</f>
        <v>0</v>
      </c>
      <c r="AY58" s="694"/>
      <c r="AZ58" s="362">
        <f>入力シート!AZ58</f>
        <v>0</v>
      </c>
      <c r="BA58" s="361"/>
      <c r="BB58" s="365">
        <f>入力シート!BB58</f>
        <v>0</v>
      </c>
      <c r="BC58" s="360"/>
      <c r="BD58" s="360">
        <f>入力シート!BD58</f>
        <v>0</v>
      </c>
      <c r="BE58" s="361"/>
      <c r="BF58" s="363" t="str">
        <f>入力シート!BF58</f>
        <v>A</v>
      </c>
      <c r="BG58" s="364"/>
      <c r="BH58" s="360">
        <f>入力シート!BH58</f>
        <v>0</v>
      </c>
      <c r="BI58" s="366"/>
      <c r="BJ58" s="663">
        <f>入力シート!BJ58</f>
        <v>0</v>
      </c>
      <c r="BK58" s="664"/>
      <c r="BL58" s="664">
        <f>入力シート!BL58</f>
        <v>0</v>
      </c>
      <c r="BM58" s="665"/>
      <c r="BN58" s="666">
        <f>入力シート!BN58</f>
        <v>0</v>
      </c>
      <c r="BO58" s="667"/>
      <c r="BP58" s="667">
        <f>入力シート!BP58</f>
        <v>0</v>
      </c>
      <c r="BQ58" s="668"/>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row>
    <row r="59" spans="1:98">
      <c r="A59" s="392">
        <v>34</v>
      </c>
      <c r="B59" s="393"/>
      <c r="C59" s="358">
        <f>入力シート!C59</f>
        <v>0</v>
      </c>
      <c r="D59" s="360"/>
      <c r="E59" s="360"/>
      <c r="F59" s="360"/>
      <c r="G59" s="359">
        <f>入力シート!G59</f>
        <v>0</v>
      </c>
      <c r="H59" s="360"/>
      <c r="I59" s="360"/>
      <c r="J59" s="360"/>
      <c r="K59" s="359">
        <f>入力シート!K59</f>
        <v>0</v>
      </c>
      <c r="L59" s="360"/>
      <c r="M59" s="360"/>
      <c r="N59" s="360"/>
      <c r="O59" s="361"/>
      <c r="P59" s="394">
        <f>入力シート!P59</f>
        <v>0</v>
      </c>
      <c r="Q59" s="372"/>
      <c r="R59" s="372"/>
      <c r="S59" s="372"/>
      <c r="T59" s="372"/>
      <c r="U59" s="372"/>
      <c r="V59" s="395"/>
      <c r="W59" s="396">
        <f>入力シート!W59</f>
        <v>0</v>
      </c>
      <c r="X59" s="396"/>
      <c r="Y59" s="396"/>
      <c r="Z59" s="396"/>
      <c r="AA59" s="396"/>
      <c r="AB59" s="396"/>
      <c r="AC59" s="396"/>
      <c r="AD59" s="396"/>
      <c r="AE59" s="397"/>
      <c r="AF59" s="371">
        <f>入力シート!AF59</f>
        <v>0</v>
      </c>
      <c r="AG59" s="372"/>
      <c r="AH59" s="372"/>
      <c r="AI59" s="372"/>
      <c r="AJ59" s="372"/>
      <c r="AK59" s="372"/>
      <c r="AL59" s="372"/>
      <c r="AM59" s="372"/>
      <c r="AN59" s="373"/>
      <c r="AO59" s="374">
        <f>入力シート!AO59</f>
        <v>0</v>
      </c>
      <c r="AP59" s="361"/>
      <c r="AQ59" s="356">
        <f>入力シート!AQ59</f>
        <v>0</v>
      </c>
      <c r="AR59" s="357"/>
      <c r="AS59" s="358"/>
      <c r="AT59" s="359">
        <f>入力シート!AT59</f>
        <v>0</v>
      </c>
      <c r="AU59" s="360"/>
      <c r="AV59" s="359">
        <f>入力シート!AV59</f>
        <v>0</v>
      </c>
      <c r="AW59" s="361"/>
      <c r="AX59" s="694">
        <f>入力シート!AX59</f>
        <v>0</v>
      </c>
      <c r="AY59" s="694"/>
      <c r="AZ59" s="362">
        <f>入力シート!AZ59</f>
        <v>0</v>
      </c>
      <c r="BA59" s="361"/>
      <c r="BB59" s="365">
        <f>入力シート!BB59</f>
        <v>0</v>
      </c>
      <c r="BC59" s="360"/>
      <c r="BD59" s="360">
        <f>入力シート!BD59</f>
        <v>0</v>
      </c>
      <c r="BE59" s="361"/>
      <c r="BF59" s="363" t="str">
        <f>入力シート!BF59</f>
        <v>A</v>
      </c>
      <c r="BG59" s="364"/>
      <c r="BH59" s="360">
        <f>入力シート!BH59</f>
        <v>0</v>
      </c>
      <c r="BI59" s="366"/>
      <c r="BJ59" s="663">
        <f>入力シート!BJ59</f>
        <v>0</v>
      </c>
      <c r="BK59" s="664"/>
      <c r="BL59" s="664">
        <f>入力シート!BL59</f>
        <v>0</v>
      </c>
      <c r="BM59" s="665"/>
      <c r="BN59" s="666">
        <f>入力シート!BN59</f>
        <v>0</v>
      </c>
      <c r="BO59" s="667"/>
      <c r="BP59" s="667">
        <f>入力シート!BP59</f>
        <v>0</v>
      </c>
      <c r="BQ59" s="668"/>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row>
    <row r="60" spans="1:98">
      <c r="A60" s="392">
        <v>35</v>
      </c>
      <c r="B60" s="393"/>
      <c r="C60" s="358">
        <f>入力シート!C60</f>
        <v>0</v>
      </c>
      <c r="D60" s="360"/>
      <c r="E60" s="360"/>
      <c r="F60" s="360"/>
      <c r="G60" s="359">
        <f>入力シート!G60</f>
        <v>0</v>
      </c>
      <c r="H60" s="360"/>
      <c r="I60" s="360"/>
      <c r="J60" s="360"/>
      <c r="K60" s="359">
        <f>入力シート!K60</f>
        <v>0</v>
      </c>
      <c r="L60" s="360"/>
      <c r="M60" s="360"/>
      <c r="N60" s="360"/>
      <c r="O60" s="361"/>
      <c r="P60" s="394">
        <f>入力シート!P60</f>
        <v>0</v>
      </c>
      <c r="Q60" s="372"/>
      <c r="R60" s="372"/>
      <c r="S60" s="372"/>
      <c r="T60" s="372"/>
      <c r="U60" s="372"/>
      <c r="V60" s="395"/>
      <c r="W60" s="396">
        <f>入力シート!W60</f>
        <v>0</v>
      </c>
      <c r="X60" s="396"/>
      <c r="Y60" s="396"/>
      <c r="Z60" s="396"/>
      <c r="AA60" s="396"/>
      <c r="AB60" s="396"/>
      <c r="AC60" s="396"/>
      <c r="AD60" s="396"/>
      <c r="AE60" s="397"/>
      <c r="AF60" s="371">
        <f>入力シート!AF60</f>
        <v>0</v>
      </c>
      <c r="AG60" s="372"/>
      <c r="AH60" s="372"/>
      <c r="AI60" s="372"/>
      <c r="AJ60" s="372"/>
      <c r="AK60" s="372"/>
      <c r="AL60" s="372"/>
      <c r="AM60" s="372"/>
      <c r="AN60" s="373"/>
      <c r="AO60" s="374">
        <f>入力シート!AO60</f>
        <v>0</v>
      </c>
      <c r="AP60" s="361"/>
      <c r="AQ60" s="356">
        <f>入力シート!AQ60</f>
        <v>0</v>
      </c>
      <c r="AR60" s="357"/>
      <c r="AS60" s="358"/>
      <c r="AT60" s="359">
        <f>入力シート!AT60</f>
        <v>0</v>
      </c>
      <c r="AU60" s="360"/>
      <c r="AV60" s="359">
        <f>入力シート!AV60</f>
        <v>0</v>
      </c>
      <c r="AW60" s="361"/>
      <c r="AX60" s="694">
        <f>入力シート!AX60</f>
        <v>0</v>
      </c>
      <c r="AY60" s="694"/>
      <c r="AZ60" s="362">
        <f>入力シート!AZ60</f>
        <v>0</v>
      </c>
      <c r="BA60" s="361"/>
      <c r="BB60" s="365">
        <f>入力シート!BB60</f>
        <v>0</v>
      </c>
      <c r="BC60" s="360"/>
      <c r="BD60" s="360">
        <f>入力シート!BD60</f>
        <v>0</v>
      </c>
      <c r="BE60" s="361"/>
      <c r="BF60" s="363" t="str">
        <f>入力シート!BF60</f>
        <v>A</v>
      </c>
      <c r="BG60" s="364"/>
      <c r="BH60" s="360">
        <f>入力シート!BH60</f>
        <v>0</v>
      </c>
      <c r="BI60" s="366"/>
      <c r="BJ60" s="663">
        <f>入力シート!BJ60</f>
        <v>0</v>
      </c>
      <c r="BK60" s="664"/>
      <c r="BL60" s="664">
        <f>入力シート!BL60</f>
        <v>0</v>
      </c>
      <c r="BM60" s="665"/>
      <c r="BN60" s="666">
        <f>入力シート!BN60</f>
        <v>0</v>
      </c>
      <c r="BO60" s="667"/>
      <c r="BP60" s="667">
        <f>入力シート!BP60</f>
        <v>0</v>
      </c>
      <c r="BQ60" s="668"/>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row>
    <row r="61" spans="1:98">
      <c r="A61" s="392">
        <v>36</v>
      </c>
      <c r="B61" s="393"/>
      <c r="C61" s="358">
        <f>入力シート!C61</f>
        <v>0</v>
      </c>
      <c r="D61" s="360"/>
      <c r="E61" s="360"/>
      <c r="F61" s="360"/>
      <c r="G61" s="359">
        <f>入力シート!G61</f>
        <v>0</v>
      </c>
      <c r="H61" s="360"/>
      <c r="I61" s="360"/>
      <c r="J61" s="360"/>
      <c r="K61" s="359">
        <f>入力シート!K61</f>
        <v>0</v>
      </c>
      <c r="L61" s="360"/>
      <c r="M61" s="360"/>
      <c r="N61" s="360"/>
      <c r="O61" s="361"/>
      <c r="P61" s="394">
        <f>入力シート!P61</f>
        <v>0</v>
      </c>
      <c r="Q61" s="372"/>
      <c r="R61" s="372"/>
      <c r="S61" s="372"/>
      <c r="T61" s="372"/>
      <c r="U61" s="372"/>
      <c r="V61" s="395"/>
      <c r="W61" s="396">
        <f>入力シート!W61</f>
        <v>0</v>
      </c>
      <c r="X61" s="396"/>
      <c r="Y61" s="396"/>
      <c r="Z61" s="396"/>
      <c r="AA61" s="396"/>
      <c r="AB61" s="396"/>
      <c r="AC61" s="396"/>
      <c r="AD61" s="396"/>
      <c r="AE61" s="397"/>
      <c r="AF61" s="371">
        <f>入力シート!AF61</f>
        <v>0</v>
      </c>
      <c r="AG61" s="372"/>
      <c r="AH61" s="372"/>
      <c r="AI61" s="372"/>
      <c r="AJ61" s="372"/>
      <c r="AK61" s="372"/>
      <c r="AL61" s="372"/>
      <c r="AM61" s="372"/>
      <c r="AN61" s="373"/>
      <c r="AO61" s="374">
        <f>入力シート!AO61</f>
        <v>0</v>
      </c>
      <c r="AP61" s="361"/>
      <c r="AQ61" s="356">
        <f>入力シート!AQ61</f>
        <v>0</v>
      </c>
      <c r="AR61" s="357"/>
      <c r="AS61" s="358"/>
      <c r="AT61" s="359">
        <f>入力シート!AT61</f>
        <v>0</v>
      </c>
      <c r="AU61" s="360"/>
      <c r="AV61" s="359">
        <f>入力シート!AV61</f>
        <v>0</v>
      </c>
      <c r="AW61" s="361"/>
      <c r="AX61" s="694">
        <f>入力シート!AX61</f>
        <v>0</v>
      </c>
      <c r="AY61" s="694"/>
      <c r="AZ61" s="362">
        <f>入力シート!AZ61</f>
        <v>0</v>
      </c>
      <c r="BA61" s="361"/>
      <c r="BB61" s="365">
        <f>入力シート!BB61</f>
        <v>0</v>
      </c>
      <c r="BC61" s="360"/>
      <c r="BD61" s="360">
        <f>入力シート!BD61</f>
        <v>0</v>
      </c>
      <c r="BE61" s="361"/>
      <c r="BF61" s="363" t="str">
        <f>入力シート!BF61</f>
        <v>A</v>
      </c>
      <c r="BG61" s="364"/>
      <c r="BH61" s="360">
        <f>入力シート!BH61</f>
        <v>0</v>
      </c>
      <c r="BI61" s="366"/>
      <c r="BJ61" s="663">
        <f>入力シート!BJ61</f>
        <v>0</v>
      </c>
      <c r="BK61" s="664"/>
      <c r="BL61" s="664">
        <f>入力シート!BL61</f>
        <v>0</v>
      </c>
      <c r="BM61" s="665"/>
      <c r="BN61" s="666">
        <f>入力シート!BN61</f>
        <v>0</v>
      </c>
      <c r="BO61" s="667"/>
      <c r="BP61" s="667">
        <f>入力シート!BP61</f>
        <v>0</v>
      </c>
      <c r="BQ61" s="668"/>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row>
    <row r="62" spans="1:98">
      <c r="A62" s="392">
        <v>37</v>
      </c>
      <c r="B62" s="393"/>
      <c r="C62" s="358">
        <f>入力シート!C62</f>
        <v>0</v>
      </c>
      <c r="D62" s="360"/>
      <c r="E62" s="360"/>
      <c r="F62" s="360"/>
      <c r="G62" s="359">
        <f>入力シート!G62</f>
        <v>0</v>
      </c>
      <c r="H62" s="360"/>
      <c r="I62" s="360"/>
      <c r="J62" s="360"/>
      <c r="K62" s="359">
        <f>入力シート!K62</f>
        <v>0</v>
      </c>
      <c r="L62" s="360"/>
      <c r="M62" s="360"/>
      <c r="N62" s="360"/>
      <c r="O62" s="361"/>
      <c r="P62" s="394">
        <f>入力シート!P62</f>
        <v>0</v>
      </c>
      <c r="Q62" s="372"/>
      <c r="R62" s="372"/>
      <c r="S62" s="372"/>
      <c r="T62" s="372"/>
      <c r="U62" s="372"/>
      <c r="V62" s="395"/>
      <c r="W62" s="396">
        <f>入力シート!W62</f>
        <v>0</v>
      </c>
      <c r="X62" s="396"/>
      <c r="Y62" s="396"/>
      <c r="Z62" s="396"/>
      <c r="AA62" s="396"/>
      <c r="AB62" s="396"/>
      <c r="AC62" s="396"/>
      <c r="AD62" s="396"/>
      <c r="AE62" s="397"/>
      <c r="AF62" s="371">
        <f>入力シート!AF62</f>
        <v>0</v>
      </c>
      <c r="AG62" s="372"/>
      <c r="AH62" s="372"/>
      <c r="AI62" s="372"/>
      <c r="AJ62" s="372"/>
      <c r="AK62" s="372"/>
      <c r="AL62" s="372"/>
      <c r="AM62" s="372"/>
      <c r="AN62" s="373"/>
      <c r="AO62" s="374">
        <f>入力シート!AO62</f>
        <v>0</v>
      </c>
      <c r="AP62" s="361"/>
      <c r="AQ62" s="356">
        <f>入力シート!AQ62</f>
        <v>0</v>
      </c>
      <c r="AR62" s="357"/>
      <c r="AS62" s="358"/>
      <c r="AT62" s="359">
        <f>入力シート!AT62</f>
        <v>0</v>
      </c>
      <c r="AU62" s="360"/>
      <c r="AV62" s="359">
        <f>入力シート!AV62</f>
        <v>0</v>
      </c>
      <c r="AW62" s="361"/>
      <c r="AX62" s="694">
        <f>入力シート!AX62</f>
        <v>0</v>
      </c>
      <c r="AY62" s="694"/>
      <c r="AZ62" s="362">
        <f>入力シート!AZ62</f>
        <v>0</v>
      </c>
      <c r="BA62" s="361"/>
      <c r="BB62" s="365">
        <f>入力シート!BB62</f>
        <v>0</v>
      </c>
      <c r="BC62" s="360"/>
      <c r="BD62" s="360">
        <f>入力シート!BD62</f>
        <v>0</v>
      </c>
      <c r="BE62" s="361"/>
      <c r="BF62" s="363" t="str">
        <f>入力シート!BF62</f>
        <v>A</v>
      </c>
      <c r="BG62" s="364"/>
      <c r="BH62" s="360">
        <f>入力シート!BH62</f>
        <v>0</v>
      </c>
      <c r="BI62" s="366"/>
      <c r="BJ62" s="663">
        <f>入力シート!BJ62</f>
        <v>0</v>
      </c>
      <c r="BK62" s="664"/>
      <c r="BL62" s="664">
        <f>入力シート!BL62</f>
        <v>0</v>
      </c>
      <c r="BM62" s="665"/>
      <c r="BN62" s="666">
        <f>入力シート!BN62</f>
        <v>0</v>
      </c>
      <c r="BO62" s="667"/>
      <c r="BP62" s="667">
        <f>入力シート!BP62</f>
        <v>0</v>
      </c>
      <c r="BQ62" s="668"/>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row>
    <row r="63" spans="1:98">
      <c r="A63" s="392">
        <v>38</v>
      </c>
      <c r="B63" s="393"/>
      <c r="C63" s="358">
        <f>入力シート!C63</f>
        <v>0</v>
      </c>
      <c r="D63" s="360"/>
      <c r="E63" s="360"/>
      <c r="F63" s="360"/>
      <c r="G63" s="359">
        <f>入力シート!G63</f>
        <v>0</v>
      </c>
      <c r="H63" s="360"/>
      <c r="I63" s="360"/>
      <c r="J63" s="360"/>
      <c r="K63" s="359">
        <f>入力シート!K63</f>
        <v>0</v>
      </c>
      <c r="L63" s="360"/>
      <c r="M63" s="360"/>
      <c r="N63" s="360"/>
      <c r="O63" s="361"/>
      <c r="P63" s="394">
        <f>入力シート!P63</f>
        <v>0</v>
      </c>
      <c r="Q63" s="372"/>
      <c r="R63" s="372"/>
      <c r="S63" s="372"/>
      <c r="T63" s="372"/>
      <c r="U63" s="372"/>
      <c r="V63" s="395"/>
      <c r="W63" s="396">
        <f>入力シート!W63</f>
        <v>0</v>
      </c>
      <c r="X63" s="396"/>
      <c r="Y63" s="396"/>
      <c r="Z63" s="396"/>
      <c r="AA63" s="396"/>
      <c r="AB63" s="396"/>
      <c r="AC63" s="396"/>
      <c r="AD63" s="396"/>
      <c r="AE63" s="397"/>
      <c r="AF63" s="371">
        <f>入力シート!AF63</f>
        <v>0</v>
      </c>
      <c r="AG63" s="372"/>
      <c r="AH63" s="372"/>
      <c r="AI63" s="372"/>
      <c r="AJ63" s="372"/>
      <c r="AK63" s="372"/>
      <c r="AL63" s="372"/>
      <c r="AM63" s="372"/>
      <c r="AN63" s="373"/>
      <c r="AO63" s="374">
        <f>入力シート!AO63</f>
        <v>0</v>
      </c>
      <c r="AP63" s="361"/>
      <c r="AQ63" s="356">
        <f>入力シート!AQ63</f>
        <v>0</v>
      </c>
      <c r="AR63" s="357"/>
      <c r="AS63" s="358"/>
      <c r="AT63" s="359">
        <f>入力シート!AT63</f>
        <v>0</v>
      </c>
      <c r="AU63" s="360"/>
      <c r="AV63" s="359">
        <f>入力シート!AV63</f>
        <v>0</v>
      </c>
      <c r="AW63" s="361"/>
      <c r="AX63" s="694">
        <f>入力シート!AX63</f>
        <v>0</v>
      </c>
      <c r="AY63" s="694"/>
      <c r="AZ63" s="362">
        <f>入力シート!AZ63</f>
        <v>0</v>
      </c>
      <c r="BA63" s="361"/>
      <c r="BB63" s="365">
        <f>入力シート!BB63</f>
        <v>0</v>
      </c>
      <c r="BC63" s="360"/>
      <c r="BD63" s="360">
        <f>入力シート!BD63</f>
        <v>0</v>
      </c>
      <c r="BE63" s="361"/>
      <c r="BF63" s="363" t="str">
        <f>入力シート!BF63</f>
        <v>A</v>
      </c>
      <c r="BG63" s="364"/>
      <c r="BH63" s="360">
        <f>入力シート!BH63</f>
        <v>0</v>
      </c>
      <c r="BI63" s="366"/>
      <c r="BJ63" s="663">
        <f>入力シート!BJ63</f>
        <v>0</v>
      </c>
      <c r="BK63" s="664"/>
      <c r="BL63" s="664">
        <f>入力シート!BL63</f>
        <v>0</v>
      </c>
      <c r="BM63" s="665"/>
      <c r="BN63" s="666">
        <f>入力シート!BN63</f>
        <v>0</v>
      </c>
      <c r="BO63" s="667"/>
      <c r="BP63" s="667">
        <f>入力シート!BP63</f>
        <v>0</v>
      </c>
      <c r="BQ63" s="668"/>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row>
    <row r="64" spans="1:98">
      <c r="A64" s="392">
        <v>39</v>
      </c>
      <c r="B64" s="393"/>
      <c r="C64" s="358">
        <f>入力シート!C64</f>
        <v>0</v>
      </c>
      <c r="D64" s="360"/>
      <c r="E64" s="360"/>
      <c r="F64" s="360"/>
      <c r="G64" s="359">
        <f>入力シート!G64</f>
        <v>0</v>
      </c>
      <c r="H64" s="360"/>
      <c r="I64" s="360"/>
      <c r="J64" s="360"/>
      <c r="K64" s="359">
        <f>入力シート!K64</f>
        <v>0</v>
      </c>
      <c r="L64" s="360"/>
      <c r="M64" s="360"/>
      <c r="N64" s="360"/>
      <c r="O64" s="361"/>
      <c r="P64" s="394">
        <f>入力シート!P64</f>
        <v>0</v>
      </c>
      <c r="Q64" s="372"/>
      <c r="R64" s="372"/>
      <c r="S64" s="372"/>
      <c r="T64" s="372"/>
      <c r="U64" s="372"/>
      <c r="V64" s="395"/>
      <c r="W64" s="396">
        <f>入力シート!W64</f>
        <v>0</v>
      </c>
      <c r="X64" s="396"/>
      <c r="Y64" s="396"/>
      <c r="Z64" s="396"/>
      <c r="AA64" s="396"/>
      <c r="AB64" s="396"/>
      <c r="AC64" s="396"/>
      <c r="AD64" s="396"/>
      <c r="AE64" s="397"/>
      <c r="AF64" s="371">
        <f>入力シート!AF64</f>
        <v>0</v>
      </c>
      <c r="AG64" s="372"/>
      <c r="AH64" s="372"/>
      <c r="AI64" s="372"/>
      <c r="AJ64" s="372"/>
      <c r="AK64" s="372"/>
      <c r="AL64" s="372"/>
      <c r="AM64" s="372"/>
      <c r="AN64" s="373"/>
      <c r="AO64" s="374">
        <f>入力シート!AO64</f>
        <v>0</v>
      </c>
      <c r="AP64" s="361"/>
      <c r="AQ64" s="356">
        <f>入力シート!AQ64</f>
        <v>0</v>
      </c>
      <c r="AR64" s="357"/>
      <c r="AS64" s="358"/>
      <c r="AT64" s="359">
        <f>入力シート!AT64</f>
        <v>0</v>
      </c>
      <c r="AU64" s="360"/>
      <c r="AV64" s="359">
        <f>入力シート!AV64</f>
        <v>0</v>
      </c>
      <c r="AW64" s="361"/>
      <c r="AX64" s="694">
        <f>入力シート!AX64</f>
        <v>0</v>
      </c>
      <c r="AY64" s="694"/>
      <c r="AZ64" s="362">
        <f>入力シート!AZ64</f>
        <v>0</v>
      </c>
      <c r="BA64" s="361"/>
      <c r="BB64" s="365">
        <f>入力シート!BB64</f>
        <v>0</v>
      </c>
      <c r="BC64" s="360"/>
      <c r="BD64" s="360">
        <f>入力シート!BD64</f>
        <v>0</v>
      </c>
      <c r="BE64" s="361"/>
      <c r="BF64" s="363" t="str">
        <f>入力シート!BF64</f>
        <v>A</v>
      </c>
      <c r="BG64" s="364"/>
      <c r="BH64" s="360">
        <f>入力シート!BH64</f>
        <v>0</v>
      </c>
      <c r="BI64" s="366"/>
      <c r="BJ64" s="663">
        <f>入力シート!BJ64</f>
        <v>0</v>
      </c>
      <c r="BK64" s="664"/>
      <c r="BL64" s="664">
        <f>入力シート!BL64</f>
        <v>0</v>
      </c>
      <c r="BM64" s="665"/>
      <c r="BN64" s="666">
        <f>入力シート!BN64</f>
        <v>0</v>
      </c>
      <c r="BO64" s="667"/>
      <c r="BP64" s="667">
        <f>入力シート!BP64</f>
        <v>0</v>
      </c>
      <c r="BQ64" s="668"/>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row>
    <row r="65" spans="1:98">
      <c r="A65" s="392">
        <v>40</v>
      </c>
      <c r="B65" s="393"/>
      <c r="C65" s="358">
        <f>入力シート!C65</f>
        <v>0</v>
      </c>
      <c r="D65" s="360"/>
      <c r="E65" s="360"/>
      <c r="F65" s="360"/>
      <c r="G65" s="359">
        <f>入力シート!G65</f>
        <v>0</v>
      </c>
      <c r="H65" s="360"/>
      <c r="I65" s="360"/>
      <c r="J65" s="360"/>
      <c r="K65" s="359">
        <f>入力シート!K65</f>
        <v>0</v>
      </c>
      <c r="L65" s="360"/>
      <c r="M65" s="360"/>
      <c r="N65" s="360"/>
      <c r="O65" s="361"/>
      <c r="P65" s="394">
        <f>入力シート!P65</f>
        <v>0</v>
      </c>
      <c r="Q65" s="372"/>
      <c r="R65" s="372"/>
      <c r="S65" s="372"/>
      <c r="T65" s="372"/>
      <c r="U65" s="372"/>
      <c r="V65" s="395"/>
      <c r="W65" s="396">
        <f>入力シート!W65</f>
        <v>0</v>
      </c>
      <c r="X65" s="396"/>
      <c r="Y65" s="396"/>
      <c r="Z65" s="396"/>
      <c r="AA65" s="396"/>
      <c r="AB65" s="396"/>
      <c r="AC65" s="396"/>
      <c r="AD65" s="396"/>
      <c r="AE65" s="397"/>
      <c r="AF65" s="371">
        <f>入力シート!AF65</f>
        <v>0</v>
      </c>
      <c r="AG65" s="372"/>
      <c r="AH65" s="372"/>
      <c r="AI65" s="372"/>
      <c r="AJ65" s="372"/>
      <c r="AK65" s="372"/>
      <c r="AL65" s="372"/>
      <c r="AM65" s="372"/>
      <c r="AN65" s="373"/>
      <c r="AO65" s="374">
        <f>入力シート!AO65</f>
        <v>0</v>
      </c>
      <c r="AP65" s="361"/>
      <c r="AQ65" s="356">
        <f>入力シート!AQ65</f>
        <v>0</v>
      </c>
      <c r="AR65" s="357"/>
      <c r="AS65" s="358"/>
      <c r="AT65" s="359">
        <f>入力シート!AT65</f>
        <v>0</v>
      </c>
      <c r="AU65" s="360"/>
      <c r="AV65" s="359">
        <f>入力シート!AV65</f>
        <v>0</v>
      </c>
      <c r="AW65" s="361"/>
      <c r="AX65" s="694">
        <f>入力シート!AX65</f>
        <v>0</v>
      </c>
      <c r="AY65" s="694"/>
      <c r="AZ65" s="362">
        <f>入力シート!AZ65</f>
        <v>0</v>
      </c>
      <c r="BA65" s="361"/>
      <c r="BB65" s="365">
        <f>入力シート!BB65</f>
        <v>0</v>
      </c>
      <c r="BC65" s="360"/>
      <c r="BD65" s="360">
        <f>入力シート!BD65</f>
        <v>0</v>
      </c>
      <c r="BE65" s="361"/>
      <c r="BF65" s="363" t="str">
        <f>入力シート!BF65</f>
        <v>A</v>
      </c>
      <c r="BG65" s="364"/>
      <c r="BH65" s="360">
        <f>入力シート!BH65</f>
        <v>0</v>
      </c>
      <c r="BI65" s="366"/>
      <c r="BJ65" s="663">
        <f>入力シート!BJ65</f>
        <v>0</v>
      </c>
      <c r="BK65" s="664"/>
      <c r="BL65" s="664">
        <f>入力シート!BL65</f>
        <v>0</v>
      </c>
      <c r="BM65" s="665"/>
      <c r="BN65" s="666">
        <f>入力シート!BN65</f>
        <v>0</v>
      </c>
      <c r="BO65" s="667"/>
      <c r="BP65" s="667">
        <f>入力シート!BP65</f>
        <v>0</v>
      </c>
      <c r="BQ65" s="668"/>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row>
    <row r="66" spans="1:98">
      <c r="A66" s="392">
        <v>41</v>
      </c>
      <c r="B66" s="393"/>
      <c r="C66" s="358">
        <f>入力シート!C66</f>
        <v>0</v>
      </c>
      <c r="D66" s="360"/>
      <c r="E66" s="360"/>
      <c r="F66" s="360"/>
      <c r="G66" s="359">
        <f>入力シート!G66</f>
        <v>0</v>
      </c>
      <c r="H66" s="360"/>
      <c r="I66" s="360"/>
      <c r="J66" s="360"/>
      <c r="K66" s="359">
        <f>入力シート!K66</f>
        <v>0</v>
      </c>
      <c r="L66" s="360"/>
      <c r="M66" s="360"/>
      <c r="N66" s="360"/>
      <c r="O66" s="361"/>
      <c r="P66" s="394">
        <f>入力シート!P66</f>
        <v>0</v>
      </c>
      <c r="Q66" s="372"/>
      <c r="R66" s="372"/>
      <c r="S66" s="372"/>
      <c r="T66" s="372"/>
      <c r="U66" s="372"/>
      <c r="V66" s="395"/>
      <c r="W66" s="396">
        <f>入力シート!W66</f>
        <v>0</v>
      </c>
      <c r="X66" s="396"/>
      <c r="Y66" s="396"/>
      <c r="Z66" s="396"/>
      <c r="AA66" s="396"/>
      <c r="AB66" s="396"/>
      <c r="AC66" s="396"/>
      <c r="AD66" s="396"/>
      <c r="AE66" s="397"/>
      <c r="AF66" s="371">
        <f>入力シート!AF66</f>
        <v>0</v>
      </c>
      <c r="AG66" s="372"/>
      <c r="AH66" s="372"/>
      <c r="AI66" s="372"/>
      <c r="AJ66" s="372"/>
      <c r="AK66" s="372"/>
      <c r="AL66" s="372"/>
      <c r="AM66" s="372"/>
      <c r="AN66" s="373"/>
      <c r="AO66" s="374">
        <f>入力シート!AO66</f>
        <v>0</v>
      </c>
      <c r="AP66" s="361"/>
      <c r="AQ66" s="356">
        <f>入力シート!AQ66</f>
        <v>0</v>
      </c>
      <c r="AR66" s="357"/>
      <c r="AS66" s="358"/>
      <c r="AT66" s="359">
        <f>入力シート!AT66</f>
        <v>0</v>
      </c>
      <c r="AU66" s="360"/>
      <c r="AV66" s="359">
        <f>入力シート!AV66</f>
        <v>0</v>
      </c>
      <c r="AW66" s="361"/>
      <c r="AX66" s="694">
        <f>入力シート!AX66</f>
        <v>0</v>
      </c>
      <c r="AY66" s="694"/>
      <c r="AZ66" s="362">
        <f>入力シート!AZ66</f>
        <v>0</v>
      </c>
      <c r="BA66" s="361"/>
      <c r="BB66" s="365">
        <f>入力シート!BB66</f>
        <v>0</v>
      </c>
      <c r="BC66" s="360"/>
      <c r="BD66" s="360">
        <f>入力シート!BD66</f>
        <v>0</v>
      </c>
      <c r="BE66" s="361"/>
      <c r="BF66" s="363" t="str">
        <f>入力シート!BF66</f>
        <v>A</v>
      </c>
      <c r="BG66" s="364"/>
      <c r="BH66" s="360">
        <f>入力シート!BH66</f>
        <v>0</v>
      </c>
      <c r="BI66" s="366"/>
      <c r="BJ66" s="663">
        <f>入力シート!BJ66</f>
        <v>0</v>
      </c>
      <c r="BK66" s="664"/>
      <c r="BL66" s="664">
        <f>入力シート!BL66</f>
        <v>0</v>
      </c>
      <c r="BM66" s="665"/>
      <c r="BN66" s="666">
        <f>入力シート!BN66</f>
        <v>0</v>
      </c>
      <c r="BO66" s="667"/>
      <c r="BP66" s="667">
        <f>入力シート!BP66</f>
        <v>0</v>
      </c>
      <c r="BQ66" s="668"/>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row>
    <row r="67" spans="1:98">
      <c r="A67" s="392">
        <v>42</v>
      </c>
      <c r="B67" s="393"/>
      <c r="C67" s="358">
        <f>入力シート!C67</f>
        <v>0</v>
      </c>
      <c r="D67" s="360"/>
      <c r="E67" s="360"/>
      <c r="F67" s="360"/>
      <c r="G67" s="359">
        <f>入力シート!G67</f>
        <v>0</v>
      </c>
      <c r="H67" s="360"/>
      <c r="I67" s="360"/>
      <c r="J67" s="360"/>
      <c r="K67" s="359">
        <f>入力シート!K67</f>
        <v>0</v>
      </c>
      <c r="L67" s="360"/>
      <c r="M67" s="360"/>
      <c r="N67" s="360"/>
      <c r="O67" s="361"/>
      <c r="P67" s="394">
        <f>入力シート!P67</f>
        <v>0</v>
      </c>
      <c r="Q67" s="372"/>
      <c r="R67" s="372"/>
      <c r="S67" s="372"/>
      <c r="T67" s="372"/>
      <c r="U67" s="372"/>
      <c r="V67" s="395"/>
      <c r="W67" s="396">
        <f>入力シート!W67</f>
        <v>0</v>
      </c>
      <c r="X67" s="396"/>
      <c r="Y67" s="396"/>
      <c r="Z67" s="396"/>
      <c r="AA67" s="396"/>
      <c r="AB67" s="396"/>
      <c r="AC67" s="396"/>
      <c r="AD67" s="396"/>
      <c r="AE67" s="397"/>
      <c r="AF67" s="371">
        <f>入力シート!AF67</f>
        <v>0</v>
      </c>
      <c r="AG67" s="372"/>
      <c r="AH67" s="372"/>
      <c r="AI67" s="372"/>
      <c r="AJ67" s="372"/>
      <c r="AK67" s="372"/>
      <c r="AL67" s="372"/>
      <c r="AM67" s="372"/>
      <c r="AN67" s="373"/>
      <c r="AO67" s="374">
        <f>入力シート!AO67</f>
        <v>0</v>
      </c>
      <c r="AP67" s="361"/>
      <c r="AQ67" s="356">
        <f>入力シート!AQ67</f>
        <v>0</v>
      </c>
      <c r="AR67" s="357"/>
      <c r="AS67" s="358"/>
      <c r="AT67" s="359">
        <f>入力シート!AT67</f>
        <v>0</v>
      </c>
      <c r="AU67" s="360"/>
      <c r="AV67" s="359">
        <f>入力シート!AV67</f>
        <v>0</v>
      </c>
      <c r="AW67" s="361"/>
      <c r="AX67" s="694">
        <f>入力シート!AX67</f>
        <v>0</v>
      </c>
      <c r="AY67" s="694"/>
      <c r="AZ67" s="362">
        <f>入力シート!AZ67</f>
        <v>0</v>
      </c>
      <c r="BA67" s="361"/>
      <c r="BB67" s="365">
        <f>入力シート!BB67</f>
        <v>0</v>
      </c>
      <c r="BC67" s="360"/>
      <c r="BD67" s="360">
        <f>入力シート!BD67</f>
        <v>0</v>
      </c>
      <c r="BE67" s="361"/>
      <c r="BF67" s="363" t="str">
        <f>入力シート!BF67</f>
        <v>A</v>
      </c>
      <c r="BG67" s="364"/>
      <c r="BH67" s="360">
        <f>入力シート!BH67</f>
        <v>0</v>
      </c>
      <c r="BI67" s="366"/>
      <c r="BJ67" s="663">
        <f>入力シート!BJ67</f>
        <v>0</v>
      </c>
      <c r="BK67" s="664"/>
      <c r="BL67" s="664">
        <f>入力シート!BL67</f>
        <v>0</v>
      </c>
      <c r="BM67" s="665"/>
      <c r="BN67" s="666">
        <f>入力シート!BN67</f>
        <v>0</v>
      </c>
      <c r="BO67" s="667"/>
      <c r="BP67" s="667">
        <f>入力シート!BP67</f>
        <v>0</v>
      </c>
      <c r="BQ67" s="668"/>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row>
    <row r="68" spans="1:98">
      <c r="A68" s="392">
        <v>43</v>
      </c>
      <c r="B68" s="393"/>
      <c r="C68" s="358">
        <f>入力シート!C68</f>
        <v>0</v>
      </c>
      <c r="D68" s="360"/>
      <c r="E68" s="360"/>
      <c r="F68" s="360"/>
      <c r="G68" s="359">
        <f>入力シート!G68</f>
        <v>0</v>
      </c>
      <c r="H68" s="360"/>
      <c r="I68" s="360"/>
      <c r="J68" s="360"/>
      <c r="K68" s="359">
        <f>入力シート!K68</f>
        <v>0</v>
      </c>
      <c r="L68" s="360"/>
      <c r="M68" s="360"/>
      <c r="N68" s="360"/>
      <c r="O68" s="361"/>
      <c r="P68" s="394">
        <f>入力シート!P68</f>
        <v>0</v>
      </c>
      <c r="Q68" s="372"/>
      <c r="R68" s="372"/>
      <c r="S68" s="372"/>
      <c r="T68" s="372"/>
      <c r="U68" s="372"/>
      <c r="V68" s="395"/>
      <c r="W68" s="396">
        <f>入力シート!W68</f>
        <v>0</v>
      </c>
      <c r="X68" s="396"/>
      <c r="Y68" s="396"/>
      <c r="Z68" s="396"/>
      <c r="AA68" s="396"/>
      <c r="AB68" s="396"/>
      <c r="AC68" s="396"/>
      <c r="AD68" s="396"/>
      <c r="AE68" s="397"/>
      <c r="AF68" s="371">
        <f>入力シート!AF68</f>
        <v>0</v>
      </c>
      <c r="AG68" s="372"/>
      <c r="AH68" s="372"/>
      <c r="AI68" s="372"/>
      <c r="AJ68" s="372"/>
      <c r="AK68" s="372"/>
      <c r="AL68" s="372"/>
      <c r="AM68" s="372"/>
      <c r="AN68" s="373"/>
      <c r="AO68" s="374">
        <f>入力シート!AO68</f>
        <v>0</v>
      </c>
      <c r="AP68" s="361"/>
      <c r="AQ68" s="356">
        <f>入力シート!AQ68</f>
        <v>0</v>
      </c>
      <c r="AR68" s="357"/>
      <c r="AS68" s="358"/>
      <c r="AT68" s="359">
        <f>入力シート!AT68</f>
        <v>0</v>
      </c>
      <c r="AU68" s="360"/>
      <c r="AV68" s="359">
        <f>入力シート!AV68</f>
        <v>0</v>
      </c>
      <c r="AW68" s="361"/>
      <c r="AX68" s="694">
        <f>入力シート!AX68</f>
        <v>0</v>
      </c>
      <c r="AY68" s="694"/>
      <c r="AZ68" s="362">
        <f>入力シート!AZ68</f>
        <v>0</v>
      </c>
      <c r="BA68" s="361"/>
      <c r="BB68" s="365">
        <f>入力シート!BB68</f>
        <v>0</v>
      </c>
      <c r="BC68" s="360"/>
      <c r="BD68" s="360">
        <f>入力シート!BD68</f>
        <v>0</v>
      </c>
      <c r="BE68" s="361"/>
      <c r="BF68" s="363" t="str">
        <f>入力シート!BF68</f>
        <v>A</v>
      </c>
      <c r="BG68" s="364"/>
      <c r="BH68" s="360">
        <f>入力シート!BH68</f>
        <v>0</v>
      </c>
      <c r="BI68" s="366"/>
      <c r="BJ68" s="663">
        <f>入力シート!BJ68</f>
        <v>0</v>
      </c>
      <c r="BK68" s="664"/>
      <c r="BL68" s="664">
        <f>入力シート!BL68</f>
        <v>0</v>
      </c>
      <c r="BM68" s="665"/>
      <c r="BN68" s="666">
        <f>入力シート!BN68</f>
        <v>0</v>
      </c>
      <c r="BO68" s="667"/>
      <c r="BP68" s="667">
        <f>入力シート!BP68</f>
        <v>0</v>
      </c>
      <c r="BQ68" s="668"/>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row>
    <row r="69" spans="1:98">
      <c r="A69" s="392">
        <v>44</v>
      </c>
      <c r="B69" s="393"/>
      <c r="C69" s="358">
        <f>入力シート!C69</f>
        <v>0</v>
      </c>
      <c r="D69" s="360"/>
      <c r="E69" s="360"/>
      <c r="F69" s="360"/>
      <c r="G69" s="359">
        <f>入力シート!G69</f>
        <v>0</v>
      </c>
      <c r="H69" s="360"/>
      <c r="I69" s="360"/>
      <c r="J69" s="360"/>
      <c r="K69" s="359">
        <f>入力シート!K69</f>
        <v>0</v>
      </c>
      <c r="L69" s="360"/>
      <c r="M69" s="360"/>
      <c r="N69" s="360"/>
      <c r="O69" s="361"/>
      <c r="P69" s="394">
        <f>入力シート!P69</f>
        <v>0</v>
      </c>
      <c r="Q69" s="372"/>
      <c r="R69" s="372"/>
      <c r="S69" s="372"/>
      <c r="T69" s="372"/>
      <c r="U69" s="372"/>
      <c r="V69" s="395"/>
      <c r="W69" s="396">
        <f>入力シート!W69</f>
        <v>0</v>
      </c>
      <c r="X69" s="396"/>
      <c r="Y69" s="396"/>
      <c r="Z69" s="396"/>
      <c r="AA69" s="396"/>
      <c r="AB69" s="396"/>
      <c r="AC69" s="396"/>
      <c r="AD69" s="396"/>
      <c r="AE69" s="397"/>
      <c r="AF69" s="371">
        <f>入力シート!AF69</f>
        <v>0</v>
      </c>
      <c r="AG69" s="372"/>
      <c r="AH69" s="372"/>
      <c r="AI69" s="372"/>
      <c r="AJ69" s="372"/>
      <c r="AK69" s="372"/>
      <c r="AL69" s="372"/>
      <c r="AM69" s="372"/>
      <c r="AN69" s="373"/>
      <c r="AO69" s="374">
        <f>入力シート!AO69</f>
        <v>0</v>
      </c>
      <c r="AP69" s="361"/>
      <c r="AQ69" s="356">
        <f>入力シート!AQ69</f>
        <v>0</v>
      </c>
      <c r="AR69" s="357"/>
      <c r="AS69" s="358"/>
      <c r="AT69" s="359">
        <f>入力シート!AT69</f>
        <v>0</v>
      </c>
      <c r="AU69" s="360"/>
      <c r="AV69" s="359">
        <f>入力シート!AV69</f>
        <v>0</v>
      </c>
      <c r="AW69" s="361"/>
      <c r="AX69" s="694">
        <f>入力シート!AX69</f>
        <v>0</v>
      </c>
      <c r="AY69" s="694"/>
      <c r="AZ69" s="362">
        <f>入力シート!AZ69</f>
        <v>0</v>
      </c>
      <c r="BA69" s="361"/>
      <c r="BB69" s="365">
        <f>入力シート!BB69</f>
        <v>0</v>
      </c>
      <c r="BC69" s="360"/>
      <c r="BD69" s="360">
        <f>入力シート!BD69</f>
        <v>0</v>
      </c>
      <c r="BE69" s="361"/>
      <c r="BF69" s="363" t="str">
        <f>入力シート!BF69</f>
        <v>A</v>
      </c>
      <c r="BG69" s="364"/>
      <c r="BH69" s="360">
        <f>入力シート!BH69</f>
        <v>0</v>
      </c>
      <c r="BI69" s="366"/>
      <c r="BJ69" s="663">
        <f>入力シート!BJ69</f>
        <v>0</v>
      </c>
      <c r="BK69" s="664"/>
      <c r="BL69" s="664">
        <f>入力シート!BL69</f>
        <v>0</v>
      </c>
      <c r="BM69" s="665"/>
      <c r="BN69" s="666">
        <f>入力シート!BN69</f>
        <v>0</v>
      </c>
      <c r="BO69" s="667"/>
      <c r="BP69" s="667">
        <f>入力シート!BP69</f>
        <v>0</v>
      </c>
      <c r="BQ69" s="668"/>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row>
    <row r="70" spans="1:98">
      <c r="A70" s="392">
        <v>45</v>
      </c>
      <c r="B70" s="393"/>
      <c r="C70" s="358">
        <f>入力シート!C70</f>
        <v>0</v>
      </c>
      <c r="D70" s="360"/>
      <c r="E70" s="360"/>
      <c r="F70" s="360"/>
      <c r="G70" s="359">
        <f>入力シート!G70</f>
        <v>0</v>
      </c>
      <c r="H70" s="360"/>
      <c r="I70" s="360"/>
      <c r="J70" s="360"/>
      <c r="K70" s="359">
        <f>入力シート!K70</f>
        <v>0</v>
      </c>
      <c r="L70" s="360"/>
      <c r="M70" s="360"/>
      <c r="N70" s="360"/>
      <c r="O70" s="361"/>
      <c r="P70" s="394">
        <f>入力シート!P70</f>
        <v>0</v>
      </c>
      <c r="Q70" s="372"/>
      <c r="R70" s="372"/>
      <c r="S70" s="372"/>
      <c r="T70" s="372"/>
      <c r="U70" s="372"/>
      <c r="V70" s="395"/>
      <c r="W70" s="396">
        <f>入力シート!W70</f>
        <v>0</v>
      </c>
      <c r="X70" s="396"/>
      <c r="Y70" s="396"/>
      <c r="Z70" s="396"/>
      <c r="AA70" s="396"/>
      <c r="AB70" s="396"/>
      <c r="AC70" s="396"/>
      <c r="AD70" s="396"/>
      <c r="AE70" s="397"/>
      <c r="AF70" s="371">
        <f>入力シート!AF70</f>
        <v>0</v>
      </c>
      <c r="AG70" s="372"/>
      <c r="AH70" s="372"/>
      <c r="AI70" s="372"/>
      <c r="AJ70" s="372"/>
      <c r="AK70" s="372"/>
      <c r="AL70" s="372"/>
      <c r="AM70" s="372"/>
      <c r="AN70" s="373"/>
      <c r="AO70" s="374">
        <f>入力シート!AO70</f>
        <v>0</v>
      </c>
      <c r="AP70" s="361"/>
      <c r="AQ70" s="356">
        <f>入力シート!AQ70</f>
        <v>0</v>
      </c>
      <c r="AR70" s="357"/>
      <c r="AS70" s="358"/>
      <c r="AT70" s="359">
        <f>入力シート!AT70</f>
        <v>0</v>
      </c>
      <c r="AU70" s="360"/>
      <c r="AV70" s="359">
        <f>入力シート!AV70</f>
        <v>0</v>
      </c>
      <c r="AW70" s="361"/>
      <c r="AX70" s="694">
        <f>入力シート!AX70</f>
        <v>0</v>
      </c>
      <c r="AY70" s="694"/>
      <c r="AZ70" s="362">
        <f>入力シート!AZ70</f>
        <v>0</v>
      </c>
      <c r="BA70" s="361"/>
      <c r="BB70" s="365">
        <f>入力シート!BB70</f>
        <v>0</v>
      </c>
      <c r="BC70" s="360"/>
      <c r="BD70" s="360">
        <f>入力シート!BD70</f>
        <v>0</v>
      </c>
      <c r="BE70" s="361"/>
      <c r="BF70" s="363" t="str">
        <f>入力シート!BF70</f>
        <v>A</v>
      </c>
      <c r="BG70" s="364"/>
      <c r="BH70" s="360">
        <f>入力シート!BH70</f>
        <v>0</v>
      </c>
      <c r="BI70" s="366"/>
      <c r="BJ70" s="663">
        <f>入力シート!BJ70</f>
        <v>0</v>
      </c>
      <c r="BK70" s="664"/>
      <c r="BL70" s="664">
        <f>入力シート!BL70</f>
        <v>0</v>
      </c>
      <c r="BM70" s="665"/>
      <c r="BN70" s="666">
        <f>入力シート!BN70</f>
        <v>0</v>
      </c>
      <c r="BO70" s="667"/>
      <c r="BP70" s="667">
        <f>入力シート!BP70</f>
        <v>0</v>
      </c>
      <c r="BQ70" s="668"/>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row>
    <row r="71" spans="1:98">
      <c r="A71" s="392">
        <v>46</v>
      </c>
      <c r="B71" s="393"/>
      <c r="C71" s="358">
        <f>入力シート!C71</f>
        <v>0</v>
      </c>
      <c r="D71" s="360"/>
      <c r="E71" s="360"/>
      <c r="F71" s="360"/>
      <c r="G71" s="359">
        <f>入力シート!G71</f>
        <v>0</v>
      </c>
      <c r="H71" s="360"/>
      <c r="I71" s="360"/>
      <c r="J71" s="360"/>
      <c r="K71" s="359">
        <f>入力シート!K71</f>
        <v>0</v>
      </c>
      <c r="L71" s="360"/>
      <c r="M71" s="360"/>
      <c r="N71" s="360"/>
      <c r="O71" s="361"/>
      <c r="P71" s="394">
        <f>入力シート!P71</f>
        <v>0</v>
      </c>
      <c r="Q71" s="372"/>
      <c r="R71" s="372"/>
      <c r="S71" s="372"/>
      <c r="T71" s="372"/>
      <c r="U71" s="372"/>
      <c r="V71" s="395"/>
      <c r="W71" s="396">
        <f>入力シート!W71</f>
        <v>0</v>
      </c>
      <c r="X71" s="396"/>
      <c r="Y71" s="396"/>
      <c r="Z71" s="396"/>
      <c r="AA71" s="396"/>
      <c r="AB71" s="396"/>
      <c r="AC71" s="396"/>
      <c r="AD71" s="396"/>
      <c r="AE71" s="397"/>
      <c r="AF71" s="371">
        <f>入力シート!AF71</f>
        <v>0</v>
      </c>
      <c r="AG71" s="372"/>
      <c r="AH71" s="372"/>
      <c r="AI71" s="372"/>
      <c r="AJ71" s="372"/>
      <c r="AK71" s="372"/>
      <c r="AL71" s="372"/>
      <c r="AM71" s="372"/>
      <c r="AN71" s="373"/>
      <c r="AO71" s="374">
        <f>入力シート!AO71</f>
        <v>0</v>
      </c>
      <c r="AP71" s="361"/>
      <c r="AQ71" s="356">
        <f>入力シート!AQ71</f>
        <v>0</v>
      </c>
      <c r="AR71" s="357"/>
      <c r="AS71" s="358"/>
      <c r="AT71" s="359">
        <f>入力シート!AT71</f>
        <v>0</v>
      </c>
      <c r="AU71" s="360"/>
      <c r="AV71" s="359">
        <f>入力シート!AV71</f>
        <v>0</v>
      </c>
      <c r="AW71" s="361"/>
      <c r="AX71" s="694">
        <f>入力シート!AX71</f>
        <v>0</v>
      </c>
      <c r="AY71" s="694"/>
      <c r="AZ71" s="362">
        <f>入力シート!AZ71</f>
        <v>0</v>
      </c>
      <c r="BA71" s="361"/>
      <c r="BB71" s="365">
        <f>入力シート!BB71</f>
        <v>0</v>
      </c>
      <c r="BC71" s="360"/>
      <c r="BD71" s="360">
        <f>入力シート!BD71</f>
        <v>0</v>
      </c>
      <c r="BE71" s="361"/>
      <c r="BF71" s="363" t="str">
        <f>入力シート!BF71</f>
        <v>A</v>
      </c>
      <c r="BG71" s="364"/>
      <c r="BH71" s="360">
        <f>入力シート!BH71</f>
        <v>0</v>
      </c>
      <c r="BI71" s="366"/>
      <c r="BJ71" s="663">
        <f>入力シート!BJ71</f>
        <v>0</v>
      </c>
      <c r="BK71" s="664"/>
      <c r="BL71" s="664">
        <f>入力シート!BL71</f>
        <v>0</v>
      </c>
      <c r="BM71" s="665"/>
      <c r="BN71" s="666">
        <f>入力シート!BN71</f>
        <v>0</v>
      </c>
      <c r="BO71" s="667"/>
      <c r="BP71" s="667">
        <f>入力シート!BP71</f>
        <v>0</v>
      </c>
      <c r="BQ71" s="668"/>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row>
    <row r="72" spans="1:98">
      <c r="A72" s="392">
        <v>47</v>
      </c>
      <c r="B72" s="393"/>
      <c r="C72" s="358">
        <f>入力シート!C72</f>
        <v>0</v>
      </c>
      <c r="D72" s="360"/>
      <c r="E72" s="360"/>
      <c r="F72" s="360"/>
      <c r="G72" s="359">
        <f>入力シート!G72</f>
        <v>0</v>
      </c>
      <c r="H72" s="360"/>
      <c r="I72" s="360"/>
      <c r="J72" s="360"/>
      <c r="K72" s="359">
        <f>入力シート!K72</f>
        <v>0</v>
      </c>
      <c r="L72" s="360"/>
      <c r="M72" s="360"/>
      <c r="N72" s="360"/>
      <c r="O72" s="361"/>
      <c r="P72" s="394">
        <f>入力シート!P72</f>
        <v>0</v>
      </c>
      <c r="Q72" s="372"/>
      <c r="R72" s="372"/>
      <c r="S72" s="372"/>
      <c r="T72" s="372"/>
      <c r="U72" s="372"/>
      <c r="V72" s="395"/>
      <c r="W72" s="396">
        <f>入力シート!W72</f>
        <v>0</v>
      </c>
      <c r="X72" s="396"/>
      <c r="Y72" s="396"/>
      <c r="Z72" s="396"/>
      <c r="AA72" s="396"/>
      <c r="AB72" s="396"/>
      <c r="AC72" s="396"/>
      <c r="AD72" s="396"/>
      <c r="AE72" s="397"/>
      <c r="AF72" s="371">
        <f>入力シート!AF72</f>
        <v>0</v>
      </c>
      <c r="AG72" s="372"/>
      <c r="AH72" s="372"/>
      <c r="AI72" s="372"/>
      <c r="AJ72" s="372"/>
      <c r="AK72" s="372"/>
      <c r="AL72" s="372"/>
      <c r="AM72" s="372"/>
      <c r="AN72" s="373"/>
      <c r="AO72" s="374">
        <f>入力シート!AO72</f>
        <v>0</v>
      </c>
      <c r="AP72" s="361"/>
      <c r="AQ72" s="356">
        <f>入力シート!AQ72</f>
        <v>0</v>
      </c>
      <c r="AR72" s="357"/>
      <c r="AS72" s="358"/>
      <c r="AT72" s="359">
        <f>入力シート!AT72</f>
        <v>0</v>
      </c>
      <c r="AU72" s="360"/>
      <c r="AV72" s="359">
        <f>入力シート!AV72</f>
        <v>0</v>
      </c>
      <c r="AW72" s="361"/>
      <c r="AX72" s="694">
        <f>入力シート!AX72</f>
        <v>0</v>
      </c>
      <c r="AY72" s="694"/>
      <c r="AZ72" s="362">
        <f>入力シート!AZ72</f>
        <v>0</v>
      </c>
      <c r="BA72" s="361"/>
      <c r="BB72" s="365">
        <f>入力シート!BB72</f>
        <v>0</v>
      </c>
      <c r="BC72" s="360"/>
      <c r="BD72" s="360">
        <f>入力シート!BD72</f>
        <v>0</v>
      </c>
      <c r="BE72" s="361"/>
      <c r="BF72" s="363" t="str">
        <f>入力シート!BF72</f>
        <v>A</v>
      </c>
      <c r="BG72" s="364"/>
      <c r="BH72" s="360">
        <f>入力シート!BH72</f>
        <v>0</v>
      </c>
      <c r="BI72" s="366"/>
      <c r="BJ72" s="663">
        <f>入力シート!BJ72</f>
        <v>0</v>
      </c>
      <c r="BK72" s="664"/>
      <c r="BL72" s="664">
        <f>入力シート!BL72</f>
        <v>0</v>
      </c>
      <c r="BM72" s="665"/>
      <c r="BN72" s="666">
        <f>入力シート!BN72</f>
        <v>0</v>
      </c>
      <c r="BO72" s="667"/>
      <c r="BP72" s="667">
        <f>入力シート!BP72</f>
        <v>0</v>
      </c>
      <c r="BQ72" s="668"/>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row>
    <row r="73" spans="1:98">
      <c r="A73" s="392">
        <v>48</v>
      </c>
      <c r="B73" s="393"/>
      <c r="C73" s="358">
        <f>入力シート!C73</f>
        <v>0</v>
      </c>
      <c r="D73" s="360"/>
      <c r="E73" s="360"/>
      <c r="F73" s="360"/>
      <c r="G73" s="359">
        <f>入力シート!G73</f>
        <v>0</v>
      </c>
      <c r="H73" s="360"/>
      <c r="I73" s="360"/>
      <c r="J73" s="360"/>
      <c r="K73" s="359">
        <f>入力シート!K73</f>
        <v>0</v>
      </c>
      <c r="L73" s="360"/>
      <c r="M73" s="360"/>
      <c r="N73" s="360"/>
      <c r="O73" s="361"/>
      <c r="P73" s="394">
        <f>入力シート!P73</f>
        <v>0</v>
      </c>
      <c r="Q73" s="372"/>
      <c r="R73" s="372"/>
      <c r="S73" s="372"/>
      <c r="T73" s="372"/>
      <c r="U73" s="372"/>
      <c r="V73" s="395"/>
      <c r="W73" s="396">
        <f>入力シート!W73</f>
        <v>0</v>
      </c>
      <c r="X73" s="396"/>
      <c r="Y73" s="396"/>
      <c r="Z73" s="396"/>
      <c r="AA73" s="396"/>
      <c r="AB73" s="396"/>
      <c r="AC73" s="396"/>
      <c r="AD73" s="396"/>
      <c r="AE73" s="397"/>
      <c r="AF73" s="371">
        <f>入力シート!AF73</f>
        <v>0</v>
      </c>
      <c r="AG73" s="372"/>
      <c r="AH73" s="372"/>
      <c r="AI73" s="372"/>
      <c r="AJ73" s="372"/>
      <c r="AK73" s="372"/>
      <c r="AL73" s="372"/>
      <c r="AM73" s="372"/>
      <c r="AN73" s="373"/>
      <c r="AO73" s="374">
        <f>入力シート!AO73</f>
        <v>0</v>
      </c>
      <c r="AP73" s="361"/>
      <c r="AQ73" s="356">
        <f>入力シート!AQ73</f>
        <v>0</v>
      </c>
      <c r="AR73" s="357"/>
      <c r="AS73" s="358"/>
      <c r="AT73" s="359">
        <f>入力シート!AT73</f>
        <v>0</v>
      </c>
      <c r="AU73" s="360"/>
      <c r="AV73" s="359">
        <f>入力シート!AV73</f>
        <v>0</v>
      </c>
      <c r="AW73" s="361"/>
      <c r="AX73" s="694">
        <f>入力シート!AX73</f>
        <v>0</v>
      </c>
      <c r="AY73" s="694"/>
      <c r="AZ73" s="362">
        <f>入力シート!AZ73</f>
        <v>0</v>
      </c>
      <c r="BA73" s="361"/>
      <c r="BB73" s="365">
        <f>入力シート!BB73</f>
        <v>0</v>
      </c>
      <c r="BC73" s="360"/>
      <c r="BD73" s="360">
        <f>入力シート!BD73</f>
        <v>0</v>
      </c>
      <c r="BE73" s="361"/>
      <c r="BF73" s="363" t="str">
        <f>入力シート!BF73</f>
        <v>A</v>
      </c>
      <c r="BG73" s="364"/>
      <c r="BH73" s="360">
        <f>入力シート!BH73</f>
        <v>0</v>
      </c>
      <c r="BI73" s="366"/>
      <c r="BJ73" s="663">
        <f>入力シート!BJ73</f>
        <v>0</v>
      </c>
      <c r="BK73" s="664"/>
      <c r="BL73" s="664">
        <f>入力シート!BL73</f>
        <v>0</v>
      </c>
      <c r="BM73" s="665"/>
      <c r="BN73" s="666">
        <f>入力シート!BN73</f>
        <v>0</v>
      </c>
      <c r="BO73" s="667"/>
      <c r="BP73" s="667">
        <f>入力シート!BP73</f>
        <v>0</v>
      </c>
      <c r="BQ73" s="668"/>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row>
    <row r="74" spans="1:98">
      <c r="A74" s="392">
        <v>49</v>
      </c>
      <c r="B74" s="393"/>
      <c r="C74" s="358">
        <f>入力シート!C74</f>
        <v>0</v>
      </c>
      <c r="D74" s="360"/>
      <c r="E74" s="360"/>
      <c r="F74" s="360"/>
      <c r="G74" s="359">
        <f>入力シート!G74</f>
        <v>0</v>
      </c>
      <c r="H74" s="360"/>
      <c r="I74" s="360"/>
      <c r="J74" s="360"/>
      <c r="K74" s="359">
        <f>入力シート!K74</f>
        <v>0</v>
      </c>
      <c r="L74" s="360"/>
      <c r="M74" s="360"/>
      <c r="N74" s="360"/>
      <c r="O74" s="361"/>
      <c r="P74" s="394">
        <f>入力シート!P74</f>
        <v>0</v>
      </c>
      <c r="Q74" s="372"/>
      <c r="R74" s="372"/>
      <c r="S74" s="372"/>
      <c r="T74" s="372"/>
      <c r="U74" s="372"/>
      <c r="V74" s="395"/>
      <c r="W74" s="396">
        <f>入力シート!W74</f>
        <v>0</v>
      </c>
      <c r="X74" s="396"/>
      <c r="Y74" s="396"/>
      <c r="Z74" s="396"/>
      <c r="AA74" s="396"/>
      <c r="AB74" s="396"/>
      <c r="AC74" s="396"/>
      <c r="AD74" s="396"/>
      <c r="AE74" s="397"/>
      <c r="AF74" s="371">
        <f>入力シート!AF74</f>
        <v>0</v>
      </c>
      <c r="AG74" s="372"/>
      <c r="AH74" s="372"/>
      <c r="AI74" s="372"/>
      <c r="AJ74" s="372"/>
      <c r="AK74" s="372"/>
      <c r="AL74" s="372"/>
      <c r="AM74" s="372"/>
      <c r="AN74" s="373"/>
      <c r="AO74" s="374">
        <f>入力シート!AO74</f>
        <v>0</v>
      </c>
      <c r="AP74" s="361"/>
      <c r="AQ74" s="356">
        <f>入力シート!AQ74</f>
        <v>0</v>
      </c>
      <c r="AR74" s="357"/>
      <c r="AS74" s="358"/>
      <c r="AT74" s="359">
        <f>入力シート!AT74</f>
        <v>0</v>
      </c>
      <c r="AU74" s="360"/>
      <c r="AV74" s="359">
        <f>入力シート!AV74</f>
        <v>0</v>
      </c>
      <c r="AW74" s="361"/>
      <c r="AX74" s="694">
        <f>入力シート!AX74</f>
        <v>0</v>
      </c>
      <c r="AY74" s="694"/>
      <c r="AZ74" s="362">
        <f>入力シート!AZ74</f>
        <v>0</v>
      </c>
      <c r="BA74" s="361"/>
      <c r="BB74" s="365">
        <f>入力シート!BB74</f>
        <v>0</v>
      </c>
      <c r="BC74" s="360"/>
      <c r="BD74" s="360">
        <f>入力シート!BD74</f>
        <v>0</v>
      </c>
      <c r="BE74" s="361"/>
      <c r="BF74" s="363" t="str">
        <f>入力シート!BF74</f>
        <v>A</v>
      </c>
      <c r="BG74" s="364"/>
      <c r="BH74" s="360">
        <f>入力シート!BH74</f>
        <v>0</v>
      </c>
      <c r="BI74" s="366"/>
      <c r="BJ74" s="663">
        <f>入力シート!BJ74</f>
        <v>0</v>
      </c>
      <c r="BK74" s="664"/>
      <c r="BL74" s="664">
        <f>入力シート!BL74</f>
        <v>0</v>
      </c>
      <c r="BM74" s="665"/>
      <c r="BN74" s="666">
        <f>入力シート!BN74</f>
        <v>0</v>
      </c>
      <c r="BO74" s="667"/>
      <c r="BP74" s="667">
        <f>入力シート!BP74</f>
        <v>0</v>
      </c>
      <c r="BQ74" s="668"/>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row>
    <row r="75" spans="1:98">
      <c r="A75" s="392">
        <v>50</v>
      </c>
      <c r="B75" s="393"/>
      <c r="C75" s="358">
        <f>入力シート!C75</f>
        <v>0</v>
      </c>
      <c r="D75" s="360"/>
      <c r="E75" s="360"/>
      <c r="F75" s="360"/>
      <c r="G75" s="359">
        <f>入力シート!G75</f>
        <v>0</v>
      </c>
      <c r="H75" s="360"/>
      <c r="I75" s="360"/>
      <c r="J75" s="360"/>
      <c r="K75" s="359">
        <f>入力シート!K75</f>
        <v>0</v>
      </c>
      <c r="L75" s="360"/>
      <c r="M75" s="360"/>
      <c r="N75" s="360"/>
      <c r="O75" s="361"/>
      <c r="P75" s="394">
        <f>入力シート!P75</f>
        <v>0</v>
      </c>
      <c r="Q75" s="372"/>
      <c r="R75" s="372"/>
      <c r="S75" s="372"/>
      <c r="T75" s="372"/>
      <c r="U75" s="372"/>
      <c r="V75" s="395"/>
      <c r="W75" s="396">
        <f>入力シート!W75</f>
        <v>0</v>
      </c>
      <c r="X75" s="396"/>
      <c r="Y75" s="396"/>
      <c r="Z75" s="396"/>
      <c r="AA75" s="396"/>
      <c r="AB75" s="396"/>
      <c r="AC75" s="396"/>
      <c r="AD75" s="396"/>
      <c r="AE75" s="397"/>
      <c r="AF75" s="371">
        <f>入力シート!AF75</f>
        <v>0</v>
      </c>
      <c r="AG75" s="372"/>
      <c r="AH75" s="372"/>
      <c r="AI75" s="372"/>
      <c r="AJ75" s="372"/>
      <c r="AK75" s="372"/>
      <c r="AL75" s="372"/>
      <c r="AM75" s="372"/>
      <c r="AN75" s="373"/>
      <c r="AO75" s="374">
        <f>入力シート!AO75</f>
        <v>0</v>
      </c>
      <c r="AP75" s="361"/>
      <c r="AQ75" s="356">
        <f>入力シート!AQ75</f>
        <v>0</v>
      </c>
      <c r="AR75" s="357"/>
      <c r="AS75" s="358"/>
      <c r="AT75" s="359">
        <f>入力シート!AT75</f>
        <v>0</v>
      </c>
      <c r="AU75" s="360"/>
      <c r="AV75" s="359">
        <f>入力シート!AV75</f>
        <v>0</v>
      </c>
      <c r="AW75" s="361"/>
      <c r="AX75" s="694">
        <f>入力シート!AX75</f>
        <v>0</v>
      </c>
      <c r="AY75" s="694"/>
      <c r="AZ75" s="362">
        <f>入力シート!AZ75</f>
        <v>0</v>
      </c>
      <c r="BA75" s="361"/>
      <c r="BB75" s="365">
        <f>入力シート!BB75</f>
        <v>0</v>
      </c>
      <c r="BC75" s="360"/>
      <c r="BD75" s="360">
        <f>入力シート!BD75</f>
        <v>0</v>
      </c>
      <c r="BE75" s="361"/>
      <c r="BF75" s="363" t="str">
        <f>入力シート!BF75</f>
        <v>A</v>
      </c>
      <c r="BG75" s="364"/>
      <c r="BH75" s="360">
        <f>入力シート!BH75</f>
        <v>0</v>
      </c>
      <c r="BI75" s="366"/>
      <c r="BJ75" s="663">
        <f>入力シート!BJ75</f>
        <v>0</v>
      </c>
      <c r="BK75" s="664"/>
      <c r="BL75" s="664">
        <f>入力シート!BL75</f>
        <v>0</v>
      </c>
      <c r="BM75" s="665"/>
      <c r="BN75" s="666">
        <f>入力シート!BN75</f>
        <v>0</v>
      </c>
      <c r="BO75" s="667"/>
      <c r="BP75" s="667">
        <f>入力シート!BP75</f>
        <v>0</v>
      </c>
      <c r="BQ75" s="668"/>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row>
    <row r="76" spans="1:98">
      <c r="A76" s="392">
        <v>51</v>
      </c>
      <c r="B76" s="393"/>
      <c r="C76" s="358">
        <f>入力シート!C76</f>
        <v>0</v>
      </c>
      <c r="D76" s="360"/>
      <c r="E76" s="360"/>
      <c r="F76" s="360"/>
      <c r="G76" s="359">
        <f>入力シート!G76</f>
        <v>0</v>
      </c>
      <c r="H76" s="360"/>
      <c r="I76" s="360"/>
      <c r="J76" s="360"/>
      <c r="K76" s="359">
        <f>入力シート!K76</f>
        <v>0</v>
      </c>
      <c r="L76" s="360"/>
      <c r="M76" s="360"/>
      <c r="N76" s="360"/>
      <c r="O76" s="361"/>
      <c r="P76" s="394">
        <f>入力シート!P76</f>
        <v>0</v>
      </c>
      <c r="Q76" s="372"/>
      <c r="R76" s="372"/>
      <c r="S76" s="372"/>
      <c r="T76" s="372"/>
      <c r="U76" s="372"/>
      <c r="V76" s="395"/>
      <c r="W76" s="396">
        <f>入力シート!W76</f>
        <v>0</v>
      </c>
      <c r="X76" s="396"/>
      <c r="Y76" s="396"/>
      <c r="Z76" s="396"/>
      <c r="AA76" s="396"/>
      <c r="AB76" s="396"/>
      <c r="AC76" s="396"/>
      <c r="AD76" s="396"/>
      <c r="AE76" s="397"/>
      <c r="AF76" s="371">
        <f>入力シート!AF76</f>
        <v>0</v>
      </c>
      <c r="AG76" s="372"/>
      <c r="AH76" s="372"/>
      <c r="AI76" s="372"/>
      <c r="AJ76" s="372"/>
      <c r="AK76" s="372"/>
      <c r="AL76" s="372"/>
      <c r="AM76" s="372"/>
      <c r="AN76" s="373"/>
      <c r="AO76" s="374">
        <f>入力シート!AO76</f>
        <v>0</v>
      </c>
      <c r="AP76" s="361"/>
      <c r="AQ76" s="356">
        <f>入力シート!AQ76</f>
        <v>0</v>
      </c>
      <c r="AR76" s="357"/>
      <c r="AS76" s="358"/>
      <c r="AT76" s="359">
        <f>入力シート!AT76</f>
        <v>0</v>
      </c>
      <c r="AU76" s="360"/>
      <c r="AV76" s="359">
        <f>入力シート!AV76</f>
        <v>0</v>
      </c>
      <c r="AW76" s="361"/>
      <c r="AX76" s="694">
        <f>入力シート!AX76</f>
        <v>0</v>
      </c>
      <c r="AY76" s="694"/>
      <c r="AZ76" s="362">
        <f>入力シート!AZ76</f>
        <v>0</v>
      </c>
      <c r="BA76" s="361"/>
      <c r="BB76" s="365">
        <f>入力シート!BB76</f>
        <v>0</v>
      </c>
      <c r="BC76" s="360"/>
      <c r="BD76" s="360">
        <f>入力シート!BD76</f>
        <v>0</v>
      </c>
      <c r="BE76" s="361"/>
      <c r="BF76" s="363" t="str">
        <f>入力シート!BF76</f>
        <v>A</v>
      </c>
      <c r="BG76" s="364"/>
      <c r="BH76" s="360">
        <f>入力シート!BH76</f>
        <v>0</v>
      </c>
      <c r="BI76" s="366"/>
      <c r="BJ76" s="663">
        <f>入力シート!BJ76</f>
        <v>0</v>
      </c>
      <c r="BK76" s="664"/>
      <c r="BL76" s="664">
        <f>入力シート!BL76</f>
        <v>0</v>
      </c>
      <c r="BM76" s="665"/>
      <c r="BN76" s="666">
        <f>入力シート!BN76</f>
        <v>0</v>
      </c>
      <c r="BO76" s="667"/>
      <c r="BP76" s="667">
        <f>入力シート!BP76</f>
        <v>0</v>
      </c>
      <c r="BQ76" s="668"/>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row>
    <row r="77" spans="1:98">
      <c r="A77" s="392">
        <v>52</v>
      </c>
      <c r="B77" s="393"/>
      <c r="C77" s="358">
        <f>入力シート!C77</f>
        <v>0</v>
      </c>
      <c r="D77" s="360"/>
      <c r="E77" s="360"/>
      <c r="F77" s="360"/>
      <c r="G77" s="359">
        <f>入力シート!G77</f>
        <v>0</v>
      </c>
      <c r="H77" s="360"/>
      <c r="I77" s="360"/>
      <c r="J77" s="360"/>
      <c r="K77" s="359">
        <f>入力シート!K77</f>
        <v>0</v>
      </c>
      <c r="L77" s="360"/>
      <c r="M77" s="360"/>
      <c r="N77" s="360"/>
      <c r="O77" s="361"/>
      <c r="P77" s="394">
        <f>入力シート!P77</f>
        <v>0</v>
      </c>
      <c r="Q77" s="372"/>
      <c r="R77" s="372"/>
      <c r="S77" s="372"/>
      <c r="T77" s="372"/>
      <c r="U77" s="372"/>
      <c r="V77" s="395"/>
      <c r="W77" s="396">
        <f>入力シート!W77</f>
        <v>0</v>
      </c>
      <c r="X77" s="396"/>
      <c r="Y77" s="396"/>
      <c r="Z77" s="396"/>
      <c r="AA77" s="396"/>
      <c r="AB77" s="396"/>
      <c r="AC77" s="396"/>
      <c r="AD77" s="396"/>
      <c r="AE77" s="397"/>
      <c r="AF77" s="371">
        <f>入力シート!AF77</f>
        <v>0</v>
      </c>
      <c r="AG77" s="372"/>
      <c r="AH77" s="372"/>
      <c r="AI77" s="372"/>
      <c r="AJ77" s="372"/>
      <c r="AK77" s="372"/>
      <c r="AL77" s="372"/>
      <c r="AM77" s="372"/>
      <c r="AN77" s="373"/>
      <c r="AO77" s="374">
        <f>入力シート!AO77</f>
        <v>0</v>
      </c>
      <c r="AP77" s="361"/>
      <c r="AQ77" s="356">
        <f>入力シート!AQ77</f>
        <v>0</v>
      </c>
      <c r="AR77" s="357"/>
      <c r="AS77" s="358"/>
      <c r="AT77" s="359">
        <f>入力シート!AT77</f>
        <v>0</v>
      </c>
      <c r="AU77" s="360"/>
      <c r="AV77" s="359">
        <f>入力シート!AV77</f>
        <v>0</v>
      </c>
      <c r="AW77" s="361"/>
      <c r="AX77" s="694">
        <f>入力シート!AX77</f>
        <v>0</v>
      </c>
      <c r="AY77" s="694"/>
      <c r="AZ77" s="362">
        <f>入力シート!AZ77</f>
        <v>0</v>
      </c>
      <c r="BA77" s="361"/>
      <c r="BB77" s="365">
        <f>入力シート!BB77</f>
        <v>0</v>
      </c>
      <c r="BC77" s="360"/>
      <c r="BD77" s="360">
        <f>入力シート!BD77</f>
        <v>0</v>
      </c>
      <c r="BE77" s="361"/>
      <c r="BF77" s="363" t="str">
        <f>入力シート!BF77</f>
        <v>A</v>
      </c>
      <c r="BG77" s="364"/>
      <c r="BH77" s="360">
        <f>入力シート!BH77</f>
        <v>0</v>
      </c>
      <c r="BI77" s="366"/>
      <c r="BJ77" s="663">
        <f>入力シート!BJ77</f>
        <v>0</v>
      </c>
      <c r="BK77" s="664"/>
      <c r="BL77" s="664">
        <f>入力シート!BL77</f>
        <v>0</v>
      </c>
      <c r="BM77" s="665"/>
      <c r="BN77" s="666">
        <f>入力シート!BN77</f>
        <v>0</v>
      </c>
      <c r="BO77" s="667"/>
      <c r="BP77" s="667">
        <f>入力シート!BP77</f>
        <v>0</v>
      </c>
      <c r="BQ77" s="668"/>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row>
    <row r="78" spans="1:98">
      <c r="A78" s="392">
        <v>53</v>
      </c>
      <c r="B78" s="393"/>
      <c r="C78" s="358">
        <f>入力シート!C78</f>
        <v>0</v>
      </c>
      <c r="D78" s="360"/>
      <c r="E78" s="360"/>
      <c r="F78" s="360"/>
      <c r="G78" s="359">
        <f>入力シート!G78</f>
        <v>0</v>
      </c>
      <c r="H78" s="360"/>
      <c r="I78" s="360"/>
      <c r="J78" s="360"/>
      <c r="K78" s="359">
        <f>入力シート!K78</f>
        <v>0</v>
      </c>
      <c r="L78" s="360"/>
      <c r="M78" s="360"/>
      <c r="N78" s="360"/>
      <c r="O78" s="361"/>
      <c r="P78" s="394">
        <f>入力シート!P78</f>
        <v>0</v>
      </c>
      <c r="Q78" s="372"/>
      <c r="R78" s="372"/>
      <c r="S78" s="372"/>
      <c r="T78" s="372"/>
      <c r="U78" s="372"/>
      <c r="V78" s="395"/>
      <c r="W78" s="396">
        <f>入力シート!W78</f>
        <v>0</v>
      </c>
      <c r="X78" s="396"/>
      <c r="Y78" s="396"/>
      <c r="Z78" s="396"/>
      <c r="AA78" s="396"/>
      <c r="AB78" s="396"/>
      <c r="AC78" s="396"/>
      <c r="AD78" s="396"/>
      <c r="AE78" s="397"/>
      <c r="AF78" s="371">
        <f>入力シート!AF78</f>
        <v>0</v>
      </c>
      <c r="AG78" s="372"/>
      <c r="AH78" s="372"/>
      <c r="AI78" s="372"/>
      <c r="AJ78" s="372"/>
      <c r="AK78" s="372"/>
      <c r="AL78" s="372"/>
      <c r="AM78" s="372"/>
      <c r="AN78" s="373"/>
      <c r="AO78" s="374">
        <f>入力シート!AO78</f>
        <v>0</v>
      </c>
      <c r="AP78" s="361"/>
      <c r="AQ78" s="356">
        <f>入力シート!AQ78</f>
        <v>0</v>
      </c>
      <c r="AR78" s="357"/>
      <c r="AS78" s="358"/>
      <c r="AT78" s="359">
        <f>入力シート!AT78</f>
        <v>0</v>
      </c>
      <c r="AU78" s="360"/>
      <c r="AV78" s="359">
        <f>入力シート!AV78</f>
        <v>0</v>
      </c>
      <c r="AW78" s="361"/>
      <c r="AX78" s="694">
        <f>入力シート!AX78</f>
        <v>0</v>
      </c>
      <c r="AY78" s="694"/>
      <c r="AZ78" s="362">
        <f>入力シート!AZ78</f>
        <v>0</v>
      </c>
      <c r="BA78" s="361"/>
      <c r="BB78" s="365">
        <f>入力シート!BB78</f>
        <v>0</v>
      </c>
      <c r="BC78" s="360"/>
      <c r="BD78" s="360">
        <f>入力シート!BD78</f>
        <v>0</v>
      </c>
      <c r="BE78" s="361"/>
      <c r="BF78" s="363" t="str">
        <f>入力シート!BF78</f>
        <v>A</v>
      </c>
      <c r="BG78" s="364"/>
      <c r="BH78" s="360">
        <f>入力シート!BH78</f>
        <v>0</v>
      </c>
      <c r="BI78" s="366"/>
      <c r="BJ78" s="663">
        <f>入力シート!BJ78</f>
        <v>0</v>
      </c>
      <c r="BK78" s="664"/>
      <c r="BL78" s="664">
        <f>入力シート!BL78</f>
        <v>0</v>
      </c>
      <c r="BM78" s="665"/>
      <c r="BN78" s="666">
        <f>入力シート!BN78</f>
        <v>0</v>
      </c>
      <c r="BO78" s="667"/>
      <c r="BP78" s="667">
        <f>入力シート!BP78</f>
        <v>0</v>
      </c>
      <c r="BQ78" s="668"/>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row>
    <row r="79" spans="1:98">
      <c r="A79" s="392">
        <v>54</v>
      </c>
      <c r="B79" s="393"/>
      <c r="C79" s="358">
        <f>入力シート!C79</f>
        <v>0</v>
      </c>
      <c r="D79" s="360"/>
      <c r="E79" s="360"/>
      <c r="F79" s="360"/>
      <c r="G79" s="359">
        <f>入力シート!G79</f>
        <v>0</v>
      </c>
      <c r="H79" s="360"/>
      <c r="I79" s="360"/>
      <c r="J79" s="360"/>
      <c r="K79" s="359">
        <f>入力シート!K79</f>
        <v>0</v>
      </c>
      <c r="L79" s="360"/>
      <c r="M79" s="360"/>
      <c r="N79" s="360"/>
      <c r="O79" s="361"/>
      <c r="P79" s="394">
        <f>入力シート!P79</f>
        <v>0</v>
      </c>
      <c r="Q79" s="372"/>
      <c r="R79" s="372"/>
      <c r="S79" s="372"/>
      <c r="T79" s="372"/>
      <c r="U79" s="372"/>
      <c r="V79" s="395"/>
      <c r="W79" s="396">
        <f>入力シート!W79</f>
        <v>0</v>
      </c>
      <c r="X79" s="396"/>
      <c r="Y79" s="396"/>
      <c r="Z79" s="396"/>
      <c r="AA79" s="396"/>
      <c r="AB79" s="396"/>
      <c r="AC79" s="396"/>
      <c r="AD79" s="396"/>
      <c r="AE79" s="397"/>
      <c r="AF79" s="371">
        <f>入力シート!AF79</f>
        <v>0</v>
      </c>
      <c r="AG79" s="372"/>
      <c r="AH79" s="372"/>
      <c r="AI79" s="372"/>
      <c r="AJ79" s="372"/>
      <c r="AK79" s="372"/>
      <c r="AL79" s="372"/>
      <c r="AM79" s="372"/>
      <c r="AN79" s="373"/>
      <c r="AO79" s="374">
        <f>入力シート!AO79</f>
        <v>0</v>
      </c>
      <c r="AP79" s="361"/>
      <c r="AQ79" s="356">
        <f>入力シート!AQ79</f>
        <v>0</v>
      </c>
      <c r="AR79" s="357"/>
      <c r="AS79" s="358"/>
      <c r="AT79" s="359">
        <f>入力シート!AT79</f>
        <v>0</v>
      </c>
      <c r="AU79" s="360"/>
      <c r="AV79" s="359">
        <f>入力シート!AV79</f>
        <v>0</v>
      </c>
      <c r="AW79" s="361"/>
      <c r="AX79" s="694">
        <f>入力シート!AX79</f>
        <v>0</v>
      </c>
      <c r="AY79" s="694"/>
      <c r="AZ79" s="362">
        <f>入力シート!AZ79</f>
        <v>0</v>
      </c>
      <c r="BA79" s="361"/>
      <c r="BB79" s="365">
        <f>入力シート!BB79</f>
        <v>0</v>
      </c>
      <c r="BC79" s="360"/>
      <c r="BD79" s="360">
        <f>入力シート!BD79</f>
        <v>0</v>
      </c>
      <c r="BE79" s="361"/>
      <c r="BF79" s="363" t="str">
        <f>入力シート!BF79</f>
        <v>A</v>
      </c>
      <c r="BG79" s="364"/>
      <c r="BH79" s="360">
        <f>入力シート!BH79</f>
        <v>0</v>
      </c>
      <c r="BI79" s="366"/>
      <c r="BJ79" s="663">
        <f>入力シート!BJ79</f>
        <v>0</v>
      </c>
      <c r="BK79" s="664"/>
      <c r="BL79" s="664">
        <f>入力シート!BL79</f>
        <v>0</v>
      </c>
      <c r="BM79" s="665"/>
      <c r="BN79" s="666">
        <f>入力シート!BN79</f>
        <v>0</v>
      </c>
      <c r="BO79" s="667"/>
      <c r="BP79" s="667">
        <f>入力シート!BP79</f>
        <v>0</v>
      </c>
      <c r="BQ79" s="668"/>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row>
    <row r="80" spans="1:98">
      <c r="A80" s="392">
        <v>55</v>
      </c>
      <c r="B80" s="393"/>
      <c r="C80" s="358">
        <f>入力シート!C80</f>
        <v>0</v>
      </c>
      <c r="D80" s="360"/>
      <c r="E80" s="360"/>
      <c r="F80" s="360"/>
      <c r="G80" s="359">
        <f>入力シート!G80</f>
        <v>0</v>
      </c>
      <c r="H80" s="360"/>
      <c r="I80" s="360"/>
      <c r="J80" s="360"/>
      <c r="K80" s="359">
        <f>入力シート!K80</f>
        <v>0</v>
      </c>
      <c r="L80" s="360"/>
      <c r="M80" s="360"/>
      <c r="N80" s="360"/>
      <c r="O80" s="361"/>
      <c r="P80" s="394">
        <f>入力シート!P80</f>
        <v>0</v>
      </c>
      <c r="Q80" s="372"/>
      <c r="R80" s="372"/>
      <c r="S80" s="372"/>
      <c r="T80" s="372"/>
      <c r="U80" s="372"/>
      <c r="V80" s="395"/>
      <c r="W80" s="396">
        <f>入力シート!W80</f>
        <v>0</v>
      </c>
      <c r="X80" s="396"/>
      <c r="Y80" s="396"/>
      <c r="Z80" s="396"/>
      <c r="AA80" s="396"/>
      <c r="AB80" s="396"/>
      <c r="AC80" s="396"/>
      <c r="AD80" s="396"/>
      <c r="AE80" s="397"/>
      <c r="AF80" s="371">
        <f>入力シート!AF80</f>
        <v>0</v>
      </c>
      <c r="AG80" s="372"/>
      <c r="AH80" s="372"/>
      <c r="AI80" s="372"/>
      <c r="AJ80" s="372"/>
      <c r="AK80" s="372"/>
      <c r="AL80" s="372"/>
      <c r="AM80" s="372"/>
      <c r="AN80" s="373"/>
      <c r="AO80" s="374">
        <f>入力シート!AO80</f>
        <v>0</v>
      </c>
      <c r="AP80" s="361"/>
      <c r="AQ80" s="356">
        <f>入力シート!AQ80</f>
        <v>0</v>
      </c>
      <c r="AR80" s="357"/>
      <c r="AS80" s="358"/>
      <c r="AT80" s="359">
        <f>入力シート!AT80</f>
        <v>0</v>
      </c>
      <c r="AU80" s="360"/>
      <c r="AV80" s="359">
        <f>入力シート!AV80</f>
        <v>0</v>
      </c>
      <c r="AW80" s="361"/>
      <c r="AX80" s="694">
        <f>入力シート!AX80</f>
        <v>0</v>
      </c>
      <c r="AY80" s="694"/>
      <c r="AZ80" s="362">
        <f>入力シート!AZ80</f>
        <v>0</v>
      </c>
      <c r="BA80" s="361"/>
      <c r="BB80" s="365">
        <f>入力シート!BB80</f>
        <v>0</v>
      </c>
      <c r="BC80" s="360"/>
      <c r="BD80" s="360">
        <f>入力シート!BD80</f>
        <v>0</v>
      </c>
      <c r="BE80" s="361"/>
      <c r="BF80" s="363" t="str">
        <f>入力シート!BF80</f>
        <v>A</v>
      </c>
      <c r="BG80" s="364"/>
      <c r="BH80" s="360">
        <f>入力シート!BH80</f>
        <v>0</v>
      </c>
      <c r="BI80" s="366"/>
      <c r="BJ80" s="663">
        <f>入力シート!BJ80</f>
        <v>0</v>
      </c>
      <c r="BK80" s="664"/>
      <c r="BL80" s="664">
        <f>入力シート!BL80</f>
        <v>0</v>
      </c>
      <c r="BM80" s="665"/>
      <c r="BN80" s="666">
        <f>入力シート!BN80</f>
        <v>0</v>
      </c>
      <c r="BO80" s="667"/>
      <c r="BP80" s="667">
        <f>入力シート!BP80</f>
        <v>0</v>
      </c>
      <c r="BQ80" s="668"/>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row>
    <row r="81" spans="1:98">
      <c r="A81" s="392">
        <v>56</v>
      </c>
      <c r="B81" s="393"/>
      <c r="C81" s="358">
        <f>入力シート!C81</f>
        <v>0</v>
      </c>
      <c r="D81" s="360"/>
      <c r="E81" s="360"/>
      <c r="F81" s="360"/>
      <c r="G81" s="359">
        <f>入力シート!G81</f>
        <v>0</v>
      </c>
      <c r="H81" s="360"/>
      <c r="I81" s="360"/>
      <c r="J81" s="360"/>
      <c r="K81" s="359">
        <f>入力シート!K81</f>
        <v>0</v>
      </c>
      <c r="L81" s="360"/>
      <c r="M81" s="360"/>
      <c r="N81" s="360"/>
      <c r="O81" s="361"/>
      <c r="P81" s="394">
        <f>入力シート!P81</f>
        <v>0</v>
      </c>
      <c r="Q81" s="372"/>
      <c r="R81" s="372"/>
      <c r="S81" s="372"/>
      <c r="T81" s="372"/>
      <c r="U81" s="372"/>
      <c r="V81" s="395"/>
      <c r="W81" s="396">
        <f>入力シート!W81</f>
        <v>0</v>
      </c>
      <c r="X81" s="396"/>
      <c r="Y81" s="396"/>
      <c r="Z81" s="396"/>
      <c r="AA81" s="396"/>
      <c r="AB81" s="396"/>
      <c r="AC81" s="396"/>
      <c r="AD81" s="396"/>
      <c r="AE81" s="397"/>
      <c r="AF81" s="371">
        <f>入力シート!AF81</f>
        <v>0</v>
      </c>
      <c r="AG81" s="372"/>
      <c r="AH81" s="372"/>
      <c r="AI81" s="372"/>
      <c r="AJ81" s="372"/>
      <c r="AK81" s="372"/>
      <c r="AL81" s="372"/>
      <c r="AM81" s="372"/>
      <c r="AN81" s="373"/>
      <c r="AO81" s="374">
        <f>入力シート!AO81</f>
        <v>0</v>
      </c>
      <c r="AP81" s="361"/>
      <c r="AQ81" s="356">
        <f>入力シート!AQ81</f>
        <v>0</v>
      </c>
      <c r="AR81" s="357"/>
      <c r="AS81" s="358"/>
      <c r="AT81" s="359">
        <f>入力シート!AT81</f>
        <v>0</v>
      </c>
      <c r="AU81" s="360"/>
      <c r="AV81" s="359">
        <f>入力シート!AV81</f>
        <v>0</v>
      </c>
      <c r="AW81" s="361"/>
      <c r="AX81" s="694">
        <f>入力シート!AX81</f>
        <v>0</v>
      </c>
      <c r="AY81" s="694"/>
      <c r="AZ81" s="362">
        <f>入力シート!AZ81</f>
        <v>0</v>
      </c>
      <c r="BA81" s="361"/>
      <c r="BB81" s="365">
        <f>入力シート!BB81</f>
        <v>0</v>
      </c>
      <c r="BC81" s="360"/>
      <c r="BD81" s="360">
        <f>入力シート!BD81</f>
        <v>0</v>
      </c>
      <c r="BE81" s="361"/>
      <c r="BF81" s="363" t="str">
        <f>入力シート!BF81</f>
        <v>A</v>
      </c>
      <c r="BG81" s="364"/>
      <c r="BH81" s="360">
        <f>入力シート!BH81</f>
        <v>0</v>
      </c>
      <c r="BI81" s="366"/>
      <c r="BJ81" s="663">
        <f>入力シート!BJ81</f>
        <v>0</v>
      </c>
      <c r="BK81" s="664"/>
      <c r="BL81" s="664">
        <f>入力シート!BL81</f>
        <v>0</v>
      </c>
      <c r="BM81" s="665"/>
      <c r="BN81" s="666">
        <f>入力シート!BN81</f>
        <v>0</v>
      </c>
      <c r="BO81" s="667"/>
      <c r="BP81" s="667">
        <f>入力シート!BP81</f>
        <v>0</v>
      </c>
      <c r="BQ81" s="668"/>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row>
    <row r="82" spans="1:98">
      <c r="A82" s="392">
        <v>57</v>
      </c>
      <c r="B82" s="393"/>
      <c r="C82" s="358">
        <f>入力シート!C82</f>
        <v>0</v>
      </c>
      <c r="D82" s="360"/>
      <c r="E82" s="360"/>
      <c r="F82" s="360"/>
      <c r="G82" s="359">
        <f>入力シート!G82</f>
        <v>0</v>
      </c>
      <c r="H82" s="360"/>
      <c r="I82" s="360"/>
      <c r="J82" s="360"/>
      <c r="K82" s="359">
        <f>入力シート!K82</f>
        <v>0</v>
      </c>
      <c r="L82" s="360"/>
      <c r="M82" s="360"/>
      <c r="N82" s="360"/>
      <c r="O82" s="361"/>
      <c r="P82" s="394">
        <f>入力シート!P82</f>
        <v>0</v>
      </c>
      <c r="Q82" s="372"/>
      <c r="R82" s="372"/>
      <c r="S82" s="372"/>
      <c r="T82" s="372"/>
      <c r="U82" s="372"/>
      <c r="V82" s="395"/>
      <c r="W82" s="396">
        <f>入力シート!W82</f>
        <v>0</v>
      </c>
      <c r="X82" s="396"/>
      <c r="Y82" s="396"/>
      <c r="Z82" s="396"/>
      <c r="AA82" s="396"/>
      <c r="AB82" s="396"/>
      <c r="AC82" s="396"/>
      <c r="AD82" s="396"/>
      <c r="AE82" s="397"/>
      <c r="AF82" s="371">
        <f>入力シート!AF82</f>
        <v>0</v>
      </c>
      <c r="AG82" s="372"/>
      <c r="AH82" s="372"/>
      <c r="AI82" s="372"/>
      <c r="AJ82" s="372"/>
      <c r="AK82" s="372"/>
      <c r="AL82" s="372"/>
      <c r="AM82" s="372"/>
      <c r="AN82" s="373"/>
      <c r="AO82" s="374">
        <f>入力シート!AO82</f>
        <v>0</v>
      </c>
      <c r="AP82" s="361"/>
      <c r="AQ82" s="356">
        <f>入力シート!AQ82</f>
        <v>0</v>
      </c>
      <c r="AR82" s="357"/>
      <c r="AS82" s="358"/>
      <c r="AT82" s="359">
        <f>入力シート!AT82</f>
        <v>0</v>
      </c>
      <c r="AU82" s="360"/>
      <c r="AV82" s="359">
        <f>入力シート!AV82</f>
        <v>0</v>
      </c>
      <c r="AW82" s="361"/>
      <c r="AX82" s="694">
        <f>入力シート!AX82</f>
        <v>0</v>
      </c>
      <c r="AY82" s="694"/>
      <c r="AZ82" s="362">
        <f>入力シート!AZ82</f>
        <v>0</v>
      </c>
      <c r="BA82" s="361"/>
      <c r="BB82" s="365">
        <f>入力シート!BB82</f>
        <v>0</v>
      </c>
      <c r="BC82" s="360"/>
      <c r="BD82" s="360">
        <f>入力シート!BD82</f>
        <v>0</v>
      </c>
      <c r="BE82" s="361"/>
      <c r="BF82" s="363" t="str">
        <f>入力シート!BF82</f>
        <v>A</v>
      </c>
      <c r="BG82" s="364"/>
      <c r="BH82" s="360">
        <f>入力シート!BH82</f>
        <v>0</v>
      </c>
      <c r="BI82" s="366"/>
      <c r="BJ82" s="663">
        <f>入力シート!BJ82</f>
        <v>0</v>
      </c>
      <c r="BK82" s="664"/>
      <c r="BL82" s="664">
        <f>入力シート!BL82</f>
        <v>0</v>
      </c>
      <c r="BM82" s="665"/>
      <c r="BN82" s="666">
        <f>入力シート!BN82</f>
        <v>0</v>
      </c>
      <c r="BO82" s="667"/>
      <c r="BP82" s="667">
        <f>入力シート!BP82</f>
        <v>0</v>
      </c>
      <c r="BQ82" s="668"/>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row>
    <row r="83" spans="1:98">
      <c r="A83" s="392">
        <v>58</v>
      </c>
      <c r="B83" s="393"/>
      <c r="C83" s="358">
        <f>入力シート!C83</f>
        <v>0</v>
      </c>
      <c r="D83" s="360"/>
      <c r="E83" s="360"/>
      <c r="F83" s="360"/>
      <c r="G83" s="359">
        <f>入力シート!G83</f>
        <v>0</v>
      </c>
      <c r="H83" s="360"/>
      <c r="I83" s="360"/>
      <c r="J83" s="360"/>
      <c r="K83" s="359">
        <f>入力シート!K83</f>
        <v>0</v>
      </c>
      <c r="L83" s="360"/>
      <c r="M83" s="360"/>
      <c r="N83" s="360"/>
      <c r="O83" s="361"/>
      <c r="P83" s="394">
        <f>入力シート!P83</f>
        <v>0</v>
      </c>
      <c r="Q83" s="372"/>
      <c r="R83" s="372"/>
      <c r="S83" s="372"/>
      <c r="T83" s="372"/>
      <c r="U83" s="372"/>
      <c r="V83" s="395"/>
      <c r="W83" s="396">
        <f>入力シート!W83</f>
        <v>0</v>
      </c>
      <c r="X83" s="396"/>
      <c r="Y83" s="396"/>
      <c r="Z83" s="396"/>
      <c r="AA83" s="396"/>
      <c r="AB83" s="396"/>
      <c r="AC83" s="396"/>
      <c r="AD83" s="396"/>
      <c r="AE83" s="397"/>
      <c r="AF83" s="371">
        <f>入力シート!AF83</f>
        <v>0</v>
      </c>
      <c r="AG83" s="372"/>
      <c r="AH83" s="372"/>
      <c r="AI83" s="372"/>
      <c r="AJ83" s="372"/>
      <c r="AK83" s="372"/>
      <c r="AL83" s="372"/>
      <c r="AM83" s="372"/>
      <c r="AN83" s="373"/>
      <c r="AO83" s="374">
        <f>入力シート!AO83</f>
        <v>0</v>
      </c>
      <c r="AP83" s="361"/>
      <c r="AQ83" s="356">
        <f>入力シート!AQ83</f>
        <v>0</v>
      </c>
      <c r="AR83" s="357"/>
      <c r="AS83" s="358"/>
      <c r="AT83" s="359">
        <f>入力シート!AT83</f>
        <v>0</v>
      </c>
      <c r="AU83" s="360"/>
      <c r="AV83" s="359">
        <f>入力シート!AV83</f>
        <v>0</v>
      </c>
      <c r="AW83" s="361"/>
      <c r="AX83" s="694">
        <f>入力シート!AX83</f>
        <v>0</v>
      </c>
      <c r="AY83" s="694"/>
      <c r="AZ83" s="362">
        <f>入力シート!AZ83</f>
        <v>0</v>
      </c>
      <c r="BA83" s="361"/>
      <c r="BB83" s="365">
        <f>入力シート!BB83</f>
        <v>0</v>
      </c>
      <c r="BC83" s="360"/>
      <c r="BD83" s="360">
        <f>入力シート!BD83</f>
        <v>0</v>
      </c>
      <c r="BE83" s="361"/>
      <c r="BF83" s="363" t="str">
        <f>入力シート!BF83</f>
        <v>A</v>
      </c>
      <c r="BG83" s="364"/>
      <c r="BH83" s="360">
        <f>入力シート!BH83</f>
        <v>0</v>
      </c>
      <c r="BI83" s="366"/>
      <c r="BJ83" s="663">
        <f>入力シート!BJ83</f>
        <v>0</v>
      </c>
      <c r="BK83" s="664"/>
      <c r="BL83" s="664">
        <f>入力シート!BL83</f>
        <v>0</v>
      </c>
      <c r="BM83" s="665"/>
      <c r="BN83" s="666">
        <f>入力シート!BN83</f>
        <v>0</v>
      </c>
      <c r="BO83" s="667"/>
      <c r="BP83" s="667">
        <f>入力シート!BP83</f>
        <v>0</v>
      </c>
      <c r="BQ83" s="668"/>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row>
    <row r="84" spans="1:98">
      <c r="A84" s="392">
        <v>59</v>
      </c>
      <c r="B84" s="393"/>
      <c r="C84" s="358">
        <f>入力シート!C84</f>
        <v>0</v>
      </c>
      <c r="D84" s="360"/>
      <c r="E84" s="360"/>
      <c r="F84" s="360"/>
      <c r="G84" s="359">
        <f>入力シート!G84</f>
        <v>0</v>
      </c>
      <c r="H84" s="360"/>
      <c r="I84" s="360"/>
      <c r="J84" s="360"/>
      <c r="K84" s="359">
        <f>入力シート!K84</f>
        <v>0</v>
      </c>
      <c r="L84" s="360"/>
      <c r="M84" s="360"/>
      <c r="N84" s="360"/>
      <c r="O84" s="361"/>
      <c r="P84" s="394">
        <f>入力シート!P84</f>
        <v>0</v>
      </c>
      <c r="Q84" s="372"/>
      <c r="R84" s="372"/>
      <c r="S84" s="372"/>
      <c r="T84" s="372"/>
      <c r="U84" s="372"/>
      <c r="V84" s="395"/>
      <c r="W84" s="396">
        <f>入力シート!W84</f>
        <v>0</v>
      </c>
      <c r="X84" s="396"/>
      <c r="Y84" s="396"/>
      <c r="Z84" s="396"/>
      <c r="AA84" s="396"/>
      <c r="AB84" s="396"/>
      <c r="AC84" s="396"/>
      <c r="AD84" s="396"/>
      <c r="AE84" s="397"/>
      <c r="AF84" s="371">
        <f>入力シート!AF84</f>
        <v>0</v>
      </c>
      <c r="AG84" s="372"/>
      <c r="AH84" s="372"/>
      <c r="AI84" s="372"/>
      <c r="AJ84" s="372"/>
      <c r="AK84" s="372"/>
      <c r="AL84" s="372"/>
      <c r="AM84" s="372"/>
      <c r="AN84" s="373"/>
      <c r="AO84" s="374">
        <f>入力シート!AO84</f>
        <v>0</v>
      </c>
      <c r="AP84" s="361"/>
      <c r="AQ84" s="356">
        <f>入力シート!AQ84</f>
        <v>0</v>
      </c>
      <c r="AR84" s="357"/>
      <c r="AS84" s="358"/>
      <c r="AT84" s="359">
        <f>入力シート!AT84</f>
        <v>0</v>
      </c>
      <c r="AU84" s="360"/>
      <c r="AV84" s="359">
        <f>入力シート!AV84</f>
        <v>0</v>
      </c>
      <c r="AW84" s="361"/>
      <c r="AX84" s="694">
        <f>入力シート!AX84</f>
        <v>0</v>
      </c>
      <c r="AY84" s="694"/>
      <c r="AZ84" s="362">
        <f>入力シート!AZ84</f>
        <v>0</v>
      </c>
      <c r="BA84" s="361"/>
      <c r="BB84" s="365">
        <f>入力シート!BB84</f>
        <v>0</v>
      </c>
      <c r="BC84" s="360"/>
      <c r="BD84" s="360">
        <f>入力シート!BD84</f>
        <v>0</v>
      </c>
      <c r="BE84" s="361"/>
      <c r="BF84" s="363" t="str">
        <f>入力シート!BF84</f>
        <v>A</v>
      </c>
      <c r="BG84" s="364"/>
      <c r="BH84" s="360">
        <f>入力シート!BH84</f>
        <v>0</v>
      </c>
      <c r="BI84" s="366"/>
      <c r="BJ84" s="663">
        <f>入力シート!BJ84</f>
        <v>0</v>
      </c>
      <c r="BK84" s="664"/>
      <c r="BL84" s="664">
        <f>入力シート!BL84</f>
        <v>0</v>
      </c>
      <c r="BM84" s="665"/>
      <c r="BN84" s="666">
        <f>入力シート!BN84</f>
        <v>0</v>
      </c>
      <c r="BO84" s="667"/>
      <c r="BP84" s="667">
        <f>入力シート!BP84</f>
        <v>0</v>
      </c>
      <c r="BQ84" s="668"/>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row>
    <row r="85" spans="1:98">
      <c r="A85" s="392">
        <v>60</v>
      </c>
      <c r="B85" s="393"/>
      <c r="C85" s="358">
        <f>入力シート!C85</f>
        <v>0</v>
      </c>
      <c r="D85" s="360"/>
      <c r="E85" s="360"/>
      <c r="F85" s="360"/>
      <c r="G85" s="359">
        <f>入力シート!G85</f>
        <v>0</v>
      </c>
      <c r="H85" s="360"/>
      <c r="I85" s="360"/>
      <c r="J85" s="360"/>
      <c r="K85" s="359">
        <f>入力シート!K85</f>
        <v>0</v>
      </c>
      <c r="L85" s="360"/>
      <c r="M85" s="360"/>
      <c r="N85" s="360"/>
      <c r="O85" s="361"/>
      <c r="P85" s="394">
        <f>入力シート!P85</f>
        <v>0</v>
      </c>
      <c r="Q85" s="372"/>
      <c r="R85" s="372"/>
      <c r="S85" s="372"/>
      <c r="T85" s="372"/>
      <c r="U85" s="372"/>
      <c r="V85" s="395"/>
      <c r="W85" s="396">
        <f>入力シート!W85</f>
        <v>0</v>
      </c>
      <c r="X85" s="396"/>
      <c r="Y85" s="396"/>
      <c r="Z85" s="396"/>
      <c r="AA85" s="396"/>
      <c r="AB85" s="396"/>
      <c r="AC85" s="396"/>
      <c r="AD85" s="396"/>
      <c r="AE85" s="397"/>
      <c r="AF85" s="371">
        <f>入力シート!AF85</f>
        <v>0</v>
      </c>
      <c r="AG85" s="372"/>
      <c r="AH85" s="372"/>
      <c r="AI85" s="372"/>
      <c r="AJ85" s="372"/>
      <c r="AK85" s="372"/>
      <c r="AL85" s="372"/>
      <c r="AM85" s="372"/>
      <c r="AN85" s="373"/>
      <c r="AO85" s="374">
        <f>入力シート!AO85</f>
        <v>0</v>
      </c>
      <c r="AP85" s="361"/>
      <c r="AQ85" s="356">
        <f>入力シート!AQ85</f>
        <v>0</v>
      </c>
      <c r="AR85" s="357"/>
      <c r="AS85" s="358"/>
      <c r="AT85" s="359">
        <f>入力シート!AT85</f>
        <v>0</v>
      </c>
      <c r="AU85" s="360"/>
      <c r="AV85" s="359">
        <f>入力シート!AV85</f>
        <v>0</v>
      </c>
      <c r="AW85" s="361"/>
      <c r="AX85" s="694">
        <f>入力シート!AX85</f>
        <v>0</v>
      </c>
      <c r="AY85" s="694"/>
      <c r="AZ85" s="362">
        <f>入力シート!AZ85</f>
        <v>0</v>
      </c>
      <c r="BA85" s="361"/>
      <c r="BB85" s="365">
        <f>入力シート!BB85</f>
        <v>0</v>
      </c>
      <c r="BC85" s="360"/>
      <c r="BD85" s="360">
        <f>入力シート!BD85</f>
        <v>0</v>
      </c>
      <c r="BE85" s="361"/>
      <c r="BF85" s="363" t="str">
        <f>入力シート!BF85</f>
        <v>A</v>
      </c>
      <c r="BG85" s="364"/>
      <c r="BH85" s="360">
        <f>入力シート!BH85</f>
        <v>0</v>
      </c>
      <c r="BI85" s="366"/>
      <c r="BJ85" s="663">
        <f>入力シート!BJ85</f>
        <v>0</v>
      </c>
      <c r="BK85" s="664"/>
      <c r="BL85" s="664">
        <f>入力シート!BL85</f>
        <v>0</v>
      </c>
      <c r="BM85" s="665"/>
      <c r="BN85" s="666">
        <f>入力シート!BN85</f>
        <v>0</v>
      </c>
      <c r="BO85" s="667"/>
      <c r="BP85" s="667">
        <f>入力シート!BP85</f>
        <v>0</v>
      </c>
      <c r="BQ85" s="668"/>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row>
    <row r="86" spans="1:98">
      <c r="A86" s="392">
        <v>61</v>
      </c>
      <c r="B86" s="393"/>
      <c r="C86" s="358">
        <f>入力シート!C86</f>
        <v>0</v>
      </c>
      <c r="D86" s="360"/>
      <c r="E86" s="360"/>
      <c r="F86" s="360"/>
      <c r="G86" s="359">
        <f>入力シート!G86</f>
        <v>0</v>
      </c>
      <c r="H86" s="360"/>
      <c r="I86" s="360"/>
      <c r="J86" s="360"/>
      <c r="K86" s="359">
        <f>入力シート!K86</f>
        <v>0</v>
      </c>
      <c r="L86" s="360"/>
      <c r="M86" s="360"/>
      <c r="N86" s="360"/>
      <c r="O86" s="361"/>
      <c r="P86" s="394">
        <f>入力シート!P86</f>
        <v>0</v>
      </c>
      <c r="Q86" s="372"/>
      <c r="R86" s="372"/>
      <c r="S86" s="372"/>
      <c r="T86" s="372"/>
      <c r="U86" s="372"/>
      <c r="V86" s="395"/>
      <c r="W86" s="396">
        <f>入力シート!W86</f>
        <v>0</v>
      </c>
      <c r="X86" s="396"/>
      <c r="Y86" s="396"/>
      <c r="Z86" s="396"/>
      <c r="AA86" s="396"/>
      <c r="AB86" s="396"/>
      <c r="AC86" s="396"/>
      <c r="AD86" s="396"/>
      <c r="AE86" s="397"/>
      <c r="AF86" s="371">
        <f>入力シート!AF86</f>
        <v>0</v>
      </c>
      <c r="AG86" s="372"/>
      <c r="AH86" s="372"/>
      <c r="AI86" s="372"/>
      <c r="AJ86" s="372"/>
      <c r="AK86" s="372"/>
      <c r="AL86" s="372"/>
      <c r="AM86" s="372"/>
      <c r="AN86" s="373"/>
      <c r="AO86" s="374">
        <f>入力シート!AO86</f>
        <v>0</v>
      </c>
      <c r="AP86" s="361"/>
      <c r="AQ86" s="356">
        <f>入力シート!AQ86</f>
        <v>0</v>
      </c>
      <c r="AR86" s="357"/>
      <c r="AS86" s="358"/>
      <c r="AT86" s="359">
        <f>入力シート!AT86</f>
        <v>0</v>
      </c>
      <c r="AU86" s="360"/>
      <c r="AV86" s="359">
        <f>入力シート!AV86</f>
        <v>0</v>
      </c>
      <c r="AW86" s="361"/>
      <c r="AX86" s="694">
        <f>入力シート!AX86</f>
        <v>0</v>
      </c>
      <c r="AY86" s="694"/>
      <c r="AZ86" s="362">
        <f>入力シート!AZ86</f>
        <v>0</v>
      </c>
      <c r="BA86" s="361"/>
      <c r="BB86" s="365">
        <f>入力シート!BB86</f>
        <v>0</v>
      </c>
      <c r="BC86" s="360"/>
      <c r="BD86" s="360">
        <f>入力シート!BD86</f>
        <v>0</v>
      </c>
      <c r="BE86" s="361"/>
      <c r="BF86" s="363" t="str">
        <f>入力シート!BF86</f>
        <v>A</v>
      </c>
      <c r="BG86" s="364"/>
      <c r="BH86" s="360">
        <f>入力シート!BH86</f>
        <v>0</v>
      </c>
      <c r="BI86" s="366"/>
      <c r="BJ86" s="663">
        <f>入力シート!BJ86</f>
        <v>0</v>
      </c>
      <c r="BK86" s="664"/>
      <c r="BL86" s="664">
        <f>入力シート!BL86</f>
        <v>0</v>
      </c>
      <c r="BM86" s="665"/>
      <c r="BN86" s="666">
        <f>入力シート!BN86</f>
        <v>0</v>
      </c>
      <c r="BO86" s="667"/>
      <c r="BP86" s="667">
        <f>入力シート!BP86</f>
        <v>0</v>
      </c>
      <c r="BQ86" s="668"/>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row>
    <row r="87" spans="1:98">
      <c r="A87" s="392">
        <v>62</v>
      </c>
      <c r="B87" s="393"/>
      <c r="C87" s="358">
        <f>入力シート!C87</f>
        <v>0</v>
      </c>
      <c r="D87" s="360"/>
      <c r="E87" s="360"/>
      <c r="F87" s="360"/>
      <c r="G87" s="359">
        <f>入力シート!G87</f>
        <v>0</v>
      </c>
      <c r="H87" s="360"/>
      <c r="I87" s="360"/>
      <c r="J87" s="360"/>
      <c r="K87" s="359">
        <f>入力シート!K87</f>
        <v>0</v>
      </c>
      <c r="L87" s="360"/>
      <c r="M87" s="360"/>
      <c r="N87" s="360"/>
      <c r="O87" s="361"/>
      <c r="P87" s="394">
        <f>入力シート!P87</f>
        <v>0</v>
      </c>
      <c r="Q87" s="372"/>
      <c r="R87" s="372"/>
      <c r="S87" s="372"/>
      <c r="T87" s="372"/>
      <c r="U87" s="372"/>
      <c r="V87" s="395"/>
      <c r="W87" s="396">
        <f>入力シート!W87</f>
        <v>0</v>
      </c>
      <c r="X87" s="396"/>
      <c r="Y87" s="396"/>
      <c r="Z87" s="396"/>
      <c r="AA87" s="396"/>
      <c r="AB87" s="396"/>
      <c r="AC87" s="396"/>
      <c r="AD87" s="396"/>
      <c r="AE87" s="397"/>
      <c r="AF87" s="371">
        <f>入力シート!AF87</f>
        <v>0</v>
      </c>
      <c r="AG87" s="372"/>
      <c r="AH87" s="372"/>
      <c r="AI87" s="372"/>
      <c r="AJ87" s="372"/>
      <c r="AK87" s="372"/>
      <c r="AL87" s="372"/>
      <c r="AM87" s="372"/>
      <c r="AN87" s="373"/>
      <c r="AO87" s="374">
        <f>入力シート!AO87</f>
        <v>0</v>
      </c>
      <c r="AP87" s="361"/>
      <c r="AQ87" s="356">
        <f>入力シート!AQ87</f>
        <v>0</v>
      </c>
      <c r="AR87" s="357"/>
      <c r="AS87" s="358"/>
      <c r="AT87" s="359">
        <f>入力シート!AT87</f>
        <v>0</v>
      </c>
      <c r="AU87" s="360"/>
      <c r="AV87" s="359">
        <f>入力シート!AV87</f>
        <v>0</v>
      </c>
      <c r="AW87" s="361"/>
      <c r="AX87" s="694">
        <f>入力シート!AX87</f>
        <v>0</v>
      </c>
      <c r="AY87" s="694"/>
      <c r="AZ87" s="362">
        <f>入力シート!AZ87</f>
        <v>0</v>
      </c>
      <c r="BA87" s="361"/>
      <c r="BB87" s="365">
        <f>入力シート!BB87</f>
        <v>0</v>
      </c>
      <c r="BC87" s="360"/>
      <c r="BD87" s="360">
        <f>入力シート!BD87</f>
        <v>0</v>
      </c>
      <c r="BE87" s="361"/>
      <c r="BF87" s="363" t="str">
        <f>入力シート!BF87</f>
        <v>A</v>
      </c>
      <c r="BG87" s="364"/>
      <c r="BH87" s="360">
        <f>入力シート!BH87</f>
        <v>0</v>
      </c>
      <c r="BI87" s="366"/>
      <c r="BJ87" s="663">
        <f>入力シート!BJ87</f>
        <v>0</v>
      </c>
      <c r="BK87" s="664"/>
      <c r="BL87" s="664">
        <f>入力シート!BL87</f>
        <v>0</v>
      </c>
      <c r="BM87" s="665"/>
      <c r="BN87" s="666">
        <f>入力シート!BN87</f>
        <v>0</v>
      </c>
      <c r="BO87" s="667"/>
      <c r="BP87" s="667">
        <f>入力シート!BP87</f>
        <v>0</v>
      </c>
      <c r="BQ87" s="668"/>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row>
    <row r="88" spans="1:98">
      <c r="A88" s="392">
        <v>63</v>
      </c>
      <c r="B88" s="393"/>
      <c r="C88" s="358">
        <f>入力シート!C88</f>
        <v>0</v>
      </c>
      <c r="D88" s="360"/>
      <c r="E88" s="360"/>
      <c r="F88" s="360"/>
      <c r="G88" s="359">
        <f>入力シート!G88</f>
        <v>0</v>
      </c>
      <c r="H88" s="360"/>
      <c r="I88" s="360"/>
      <c r="J88" s="360"/>
      <c r="K88" s="359">
        <f>入力シート!K88</f>
        <v>0</v>
      </c>
      <c r="L88" s="360"/>
      <c r="M88" s="360"/>
      <c r="N88" s="360"/>
      <c r="O88" s="361"/>
      <c r="P88" s="394">
        <f>入力シート!P88</f>
        <v>0</v>
      </c>
      <c r="Q88" s="372"/>
      <c r="R88" s="372"/>
      <c r="S88" s="372"/>
      <c r="T88" s="372"/>
      <c r="U88" s="372"/>
      <c r="V88" s="395"/>
      <c r="W88" s="396">
        <f>入力シート!W88</f>
        <v>0</v>
      </c>
      <c r="X88" s="396"/>
      <c r="Y88" s="396"/>
      <c r="Z88" s="396"/>
      <c r="AA88" s="396"/>
      <c r="AB88" s="396"/>
      <c r="AC88" s="396"/>
      <c r="AD88" s="396"/>
      <c r="AE88" s="397"/>
      <c r="AF88" s="371">
        <f>入力シート!AF88</f>
        <v>0</v>
      </c>
      <c r="AG88" s="372"/>
      <c r="AH88" s="372"/>
      <c r="AI88" s="372"/>
      <c r="AJ88" s="372"/>
      <c r="AK88" s="372"/>
      <c r="AL88" s="372"/>
      <c r="AM88" s="372"/>
      <c r="AN88" s="373"/>
      <c r="AO88" s="374">
        <f>入力シート!AO88</f>
        <v>0</v>
      </c>
      <c r="AP88" s="361"/>
      <c r="AQ88" s="356">
        <f>入力シート!AQ88</f>
        <v>0</v>
      </c>
      <c r="AR88" s="357"/>
      <c r="AS88" s="358"/>
      <c r="AT88" s="359">
        <f>入力シート!AT88</f>
        <v>0</v>
      </c>
      <c r="AU88" s="360"/>
      <c r="AV88" s="359">
        <f>入力シート!AV88</f>
        <v>0</v>
      </c>
      <c r="AW88" s="361"/>
      <c r="AX88" s="694">
        <f>入力シート!AX88</f>
        <v>0</v>
      </c>
      <c r="AY88" s="694"/>
      <c r="AZ88" s="362">
        <f>入力シート!AZ88</f>
        <v>0</v>
      </c>
      <c r="BA88" s="361"/>
      <c r="BB88" s="365">
        <f>入力シート!BB88</f>
        <v>0</v>
      </c>
      <c r="BC88" s="360"/>
      <c r="BD88" s="360">
        <f>入力シート!BD88</f>
        <v>0</v>
      </c>
      <c r="BE88" s="361"/>
      <c r="BF88" s="363" t="str">
        <f>入力シート!BF88</f>
        <v>A</v>
      </c>
      <c r="BG88" s="364"/>
      <c r="BH88" s="360">
        <f>入力シート!BH88</f>
        <v>0</v>
      </c>
      <c r="BI88" s="366"/>
      <c r="BJ88" s="663">
        <f>入力シート!BJ88</f>
        <v>0</v>
      </c>
      <c r="BK88" s="664"/>
      <c r="BL88" s="664">
        <f>入力シート!BL88</f>
        <v>0</v>
      </c>
      <c r="BM88" s="665"/>
      <c r="BN88" s="666">
        <f>入力シート!BN88</f>
        <v>0</v>
      </c>
      <c r="BO88" s="667"/>
      <c r="BP88" s="667">
        <f>入力シート!BP88</f>
        <v>0</v>
      </c>
      <c r="BQ88" s="668"/>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row>
    <row r="89" spans="1:98">
      <c r="A89" s="392">
        <v>64</v>
      </c>
      <c r="B89" s="393"/>
      <c r="C89" s="358">
        <f>入力シート!C89</f>
        <v>0</v>
      </c>
      <c r="D89" s="360"/>
      <c r="E89" s="360"/>
      <c r="F89" s="360"/>
      <c r="G89" s="359">
        <f>入力シート!G89</f>
        <v>0</v>
      </c>
      <c r="H89" s="360"/>
      <c r="I89" s="360"/>
      <c r="J89" s="360"/>
      <c r="K89" s="359">
        <f>入力シート!K89</f>
        <v>0</v>
      </c>
      <c r="L89" s="360"/>
      <c r="M89" s="360"/>
      <c r="N89" s="360"/>
      <c r="O89" s="361"/>
      <c r="P89" s="394">
        <f>入力シート!P89</f>
        <v>0</v>
      </c>
      <c r="Q89" s="372"/>
      <c r="R89" s="372"/>
      <c r="S89" s="372"/>
      <c r="T89" s="372"/>
      <c r="U89" s="372"/>
      <c r="V89" s="395"/>
      <c r="W89" s="396">
        <f>入力シート!W89</f>
        <v>0</v>
      </c>
      <c r="X89" s="396"/>
      <c r="Y89" s="396"/>
      <c r="Z89" s="396"/>
      <c r="AA89" s="396"/>
      <c r="AB89" s="396"/>
      <c r="AC89" s="396"/>
      <c r="AD89" s="396"/>
      <c r="AE89" s="397"/>
      <c r="AF89" s="371">
        <f>入力シート!AF89</f>
        <v>0</v>
      </c>
      <c r="AG89" s="372"/>
      <c r="AH89" s="372"/>
      <c r="AI89" s="372"/>
      <c r="AJ89" s="372"/>
      <c r="AK89" s="372"/>
      <c r="AL89" s="372"/>
      <c r="AM89" s="372"/>
      <c r="AN89" s="373"/>
      <c r="AO89" s="374">
        <f>入力シート!AO89</f>
        <v>0</v>
      </c>
      <c r="AP89" s="361"/>
      <c r="AQ89" s="356">
        <f>入力シート!AQ89</f>
        <v>0</v>
      </c>
      <c r="AR89" s="357"/>
      <c r="AS89" s="358"/>
      <c r="AT89" s="359">
        <f>入力シート!AT89</f>
        <v>0</v>
      </c>
      <c r="AU89" s="360"/>
      <c r="AV89" s="359">
        <f>入力シート!AV89</f>
        <v>0</v>
      </c>
      <c r="AW89" s="361"/>
      <c r="AX89" s="694">
        <f>入力シート!AX89</f>
        <v>0</v>
      </c>
      <c r="AY89" s="694"/>
      <c r="AZ89" s="362">
        <f>入力シート!AZ89</f>
        <v>0</v>
      </c>
      <c r="BA89" s="361"/>
      <c r="BB89" s="365">
        <f>入力シート!BB89</f>
        <v>0</v>
      </c>
      <c r="BC89" s="360"/>
      <c r="BD89" s="360">
        <f>入力シート!BD89</f>
        <v>0</v>
      </c>
      <c r="BE89" s="361"/>
      <c r="BF89" s="363" t="str">
        <f>入力シート!BF89</f>
        <v>A</v>
      </c>
      <c r="BG89" s="364"/>
      <c r="BH89" s="360">
        <f>入力シート!BH89</f>
        <v>0</v>
      </c>
      <c r="BI89" s="366"/>
      <c r="BJ89" s="663">
        <f>入力シート!BJ89</f>
        <v>0</v>
      </c>
      <c r="BK89" s="664"/>
      <c r="BL89" s="664">
        <f>入力シート!BL89</f>
        <v>0</v>
      </c>
      <c r="BM89" s="665"/>
      <c r="BN89" s="666">
        <f>入力シート!BN89</f>
        <v>0</v>
      </c>
      <c r="BO89" s="667"/>
      <c r="BP89" s="667">
        <f>入力シート!BP89</f>
        <v>0</v>
      </c>
      <c r="BQ89" s="668"/>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row>
    <row r="90" spans="1:98">
      <c r="A90" s="392">
        <v>65</v>
      </c>
      <c r="B90" s="393"/>
      <c r="C90" s="358">
        <f>入力シート!C90</f>
        <v>0</v>
      </c>
      <c r="D90" s="360"/>
      <c r="E90" s="360"/>
      <c r="F90" s="360"/>
      <c r="G90" s="359">
        <f>入力シート!G90</f>
        <v>0</v>
      </c>
      <c r="H90" s="360"/>
      <c r="I90" s="360"/>
      <c r="J90" s="360"/>
      <c r="K90" s="359">
        <f>入力シート!K90</f>
        <v>0</v>
      </c>
      <c r="L90" s="360"/>
      <c r="M90" s="360"/>
      <c r="N90" s="360"/>
      <c r="O90" s="361"/>
      <c r="P90" s="394">
        <f>入力シート!P90</f>
        <v>0</v>
      </c>
      <c r="Q90" s="372"/>
      <c r="R90" s="372"/>
      <c r="S90" s="372"/>
      <c r="T90" s="372"/>
      <c r="U90" s="372"/>
      <c r="V90" s="395"/>
      <c r="W90" s="396">
        <f>入力シート!W90</f>
        <v>0</v>
      </c>
      <c r="X90" s="396"/>
      <c r="Y90" s="396"/>
      <c r="Z90" s="396"/>
      <c r="AA90" s="396"/>
      <c r="AB90" s="396"/>
      <c r="AC90" s="396"/>
      <c r="AD90" s="396"/>
      <c r="AE90" s="397"/>
      <c r="AF90" s="371">
        <f>入力シート!AF90</f>
        <v>0</v>
      </c>
      <c r="AG90" s="372"/>
      <c r="AH90" s="372"/>
      <c r="AI90" s="372"/>
      <c r="AJ90" s="372"/>
      <c r="AK90" s="372"/>
      <c r="AL90" s="372"/>
      <c r="AM90" s="372"/>
      <c r="AN90" s="373"/>
      <c r="AO90" s="374">
        <f>入力シート!AO90</f>
        <v>0</v>
      </c>
      <c r="AP90" s="361"/>
      <c r="AQ90" s="356">
        <f>入力シート!AQ90</f>
        <v>0</v>
      </c>
      <c r="AR90" s="357"/>
      <c r="AS90" s="358"/>
      <c r="AT90" s="359">
        <f>入力シート!AT90</f>
        <v>0</v>
      </c>
      <c r="AU90" s="360"/>
      <c r="AV90" s="359">
        <f>入力シート!AV90</f>
        <v>0</v>
      </c>
      <c r="AW90" s="361"/>
      <c r="AX90" s="694">
        <f>入力シート!AX90</f>
        <v>0</v>
      </c>
      <c r="AY90" s="694"/>
      <c r="AZ90" s="362">
        <f>入力シート!AZ90</f>
        <v>0</v>
      </c>
      <c r="BA90" s="361"/>
      <c r="BB90" s="365">
        <f>入力シート!BB90</f>
        <v>0</v>
      </c>
      <c r="BC90" s="360"/>
      <c r="BD90" s="360">
        <f>入力シート!BD90</f>
        <v>0</v>
      </c>
      <c r="BE90" s="361"/>
      <c r="BF90" s="363" t="str">
        <f>入力シート!BF90</f>
        <v>A</v>
      </c>
      <c r="BG90" s="364"/>
      <c r="BH90" s="360">
        <f>入力シート!BH90</f>
        <v>0</v>
      </c>
      <c r="BI90" s="366"/>
      <c r="BJ90" s="663">
        <f>入力シート!BJ90</f>
        <v>0</v>
      </c>
      <c r="BK90" s="664"/>
      <c r="BL90" s="664">
        <f>入力シート!BL90</f>
        <v>0</v>
      </c>
      <c r="BM90" s="665"/>
      <c r="BN90" s="666">
        <f>入力シート!BN90</f>
        <v>0</v>
      </c>
      <c r="BO90" s="667"/>
      <c r="BP90" s="667">
        <f>入力シート!BP90</f>
        <v>0</v>
      </c>
      <c r="BQ90" s="668"/>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row>
    <row r="91" spans="1:98">
      <c r="A91" s="392">
        <v>66</v>
      </c>
      <c r="B91" s="393"/>
      <c r="C91" s="358">
        <f>入力シート!C91</f>
        <v>0</v>
      </c>
      <c r="D91" s="360"/>
      <c r="E91" s="360"/>
      <c r="F91" s="360"/>
      <c r="G91" s="359">
        <f>入力シート!G91</f>
        <v>0</v>
      </c>
      <c r="H91" s="360"/>
      <c r="I91" s="360"/>
      <c r="J91" s="360"/>
      <c r="K91" s="359">
        <f>入力シート!K91</f>
        <v>0</v>
      </c>
      <c r="L91" s="360"/>
      <c r="M91" s="360"/>
      <c r="N91" s="360"/>
      <c r="O91" s="361"/>
      <c r="P91" s="394">
        <f>入力シート!P91</f>
        <v>0</v>
      </c>
      <c r="Q91" s="372"/>
      <c r="R91" s="372"/>
      <c r="S91" s="372"/>
      <c r="T91" s="372"/>
      <c r="U91" s="372"/>
      <c r="V91" s="395"/>
      <c r="W91" s="396">
        <f>入力シート!W91</f>
        <v>0</v>
      </c>
      <c r="X91" s="396"/>
      <c r="Y91" s="396"/>
      <c r="Z91" s="396"/>
      <c r="AA91" s="396"/>
      <c r="AB91" s="396"/>
      <c r="AC91" s="396"/>
      <c r="AD91" s="396"/>
      <c r="AE91" s="397"/>
      <c r="AF91" s="371">
        <f>入力シート!AF91</f>
        <v>0</v>
      </c>
      <c r="AG91" s="372"/>
      <c r="AH91" s="372"/>
      <c r="AI91" s="372"/>
      <c r="AJ91" s="372"/>
      <c r="AK91" s="372"/>
      <c r="AL91" s="372"/>
      <c r="AM91" s="372"/>
      <c r="AN91" s="373"/>
      <c r="AO91" s="374">
        <f>入力シート!AO91</f>
        <v>0</v>
      </c>
      <c r="AP91" s="361"/>
      <c r="AQ91" s="356">
        <f>入力シート!AQ91</f>
        <v>0</v>
      </c>
      <c r="AR91" s="357"/>
      <c r="AS91" s="358"/>
      <c r="AT91" s="359">
        <f>入力シート!AT91</f>
        <v>0</v>
      </c>
      <c r="AU91" s="360"/>
      <c r="AV91" s="359">
        <f>入力シート!AV91</f>
        <v>0</v>
      </c>
      <c r="AW91" s="361"/>
      <c r="AX91" s="694">
        <f>入力シート!AX91</f>
        <v>0</v>
      </c>
      <c r="AY91" s="694"/>
      <c r="AZ91" s="362">
        <f>入力シート!AZ91</f>
        <v>0</v>
      </c>
      <c r="BA91" s="361"/>
      <c r="BB91" s="365">
        <f>入力シート!BB91</f>
        <v>0</v>
      </c>
      <c r="BC91" s="360"/>
      <c r="BD91" s="360">
        <f>入力シート!BD91</f>
        <v>0</v>
      </c>
      <c r="BE91" s="361"/>
      <c r="BF91" s="363" t="str">
        <f>入力シート!BF91</f>
        <v>A</v>
      </c>
      <c r="BG91" s="364"/>
      <c r="BH91" s="360">
        <f>入力シート!BH91</f>
        <v>0</v>
      </c>
      <c r="BI91" s="366"/>
      <c r="BJ91" s="663">
        <f>入力シート!BJ91</f>
        <v>0</v>
      </c>
      <c r="BK91" s="664"/>
      <c r="BL91" s="664">
        <f>入力シート!BL91</f>
        <v>0</v>
      </c>
      <c r="BM91" s="665"/>
      <c r="BN91" s="666">
        <f>入力シート!BN91</f>
        <v>0</v>
      </c>
      <c r="BO91" s="667"/>
      <c r="BP91" s="667">
        <f>入力シート!BP91</f>
        <v>0</v>
      </c>
      <c r="BQ91" s="668"/>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row>
    <row r="92" spans="1:98">
      <c r="A92" s="392">
        <v>67</v>
      </c>
      <c r="B92" s="393"/>
      <c r="C92" s="358">
        <f>入力シート!C92</f>
        <v>0</v>
      </c>
      <c r="D92" s="360"/>
      <c r="E92" s="360"/>
      <c r="F92" s="360"/>
      <c r="G92" s="359">
        <f>入力シート!G92</f>
        <v>0</v>
      </c>
      <c r="H92" s="360"/>
      <c r="I92" s="360"/>
      <c r="J92" s="360"/>
      <c r="K92" s="359">
        <f>入力シート!K92</f>
        <v>0</v>
      </c>
      <c r="L92" s="360"/>
      <c r="M92" s="360"/>
      <c r="N92" s="360"/>
      <c r="O92" s="361"/>
      <c r="P92" s="394">
        <f>入力シート!P92</f>
        <v>0</v>
      </c>
      <c r="Q92" s="372"/>
      <c r="R92" s="372"/>
      <c r="S92" s="372"/>
      <c r="T92" s="372"/>
      <c r="U92" s="372"/>
      <c r="V92" s="395"/>
      <c r="W92" s="396">
        <f>入力シート!W92</f>
        <v>0</v>
      </c>
      <c r="X92" s="396"/>
      <c r="Y92" s="396"/>
      <c r="Z92" s="396"/>
      <c r="AA92" s="396"/>
      <c r="AB92" s="396"/>
      <c r="AC92" s="396"/>
      <c r="AD92" s="396"/>
      <c r="AE92" s="397"/>
      <c r="AF92" s="371">
        <f>入力シート!AF92</f>
        <v>0</v>
      </c>
      <c r="AG92" s="372"/>
      <c r="AH92" s="372"/>
      <c r="AI92" s="372"/>
      <c r="AJ92" s="372"/>
      <c r="AK92" s="372"/>
      <c r="AL92" s="372"/>
      <c r="AM92" s="372"/>
      <c r="AN92" s="373"/>
      <c r="AO92" s="374">
        <f>入力シート!AO92</f>
        <v>0</v>
      </c>
      <c r="AP92" s="361"/>
      <c r="AQ92" s="356">
        <f>入力シート!AQ92</f>
        <v>0</v>
      </c>
      <c r="AR92" s="357"/>
      <c r="AS92" s="358"/>
      <c r="AT92" s="359">
        <f>入力シート!AT92</f>
        <v>0</v>
      </c>
      <c r="AU92" s="360"/>
      <c r="AV92" s="359">
        <f>入力シート!AV92</f>
        <v>0</v>
      </c>
      <c r="AW92" s="361"/>
      <c r="AX92" s="694">
        <f>入力シート!AX92</f>
        <v>0</v>
      </c>
      <c r="AY92" s="694"/>
      <c r="AZ92" s="362">
        <f>入力シート!AZ92</f>
        <v>0</v>
      </c>
      <c r="BA92" s="361"/>
      <c r="BB92" s="365">
        <f>入力シート!BB92</f>
        <v>0</v>
      </c>
      <c r="BC92" s="360"/>
      <c r="BD92" s="360">
        <f>入力シート!BD92</f>
        <v>0</v>
      </c>
      <c r="BE92" s="361"/>
      <c r="BF92" s="363" t="str">
        <f>入力シート!BF92</f>
        <v>A</v>
      </c>
      <c r="BG92" s="364"/>
      <c r="BH92" s="360">
        <f>入力シート!BH92</f>
        <v>0</v>
      </c>
      <c r="BI92" s="366"/>
      <c r="BJ92" s="663">
        <f>入力シート!BJ92</f>
        <v>0</v>
      </c>
      <c r="BK92" s="664"/>
      <c r="BL92" s="664">
        <f>入力シート!BL92</f>
        <v>0</v>
      </c>
      <c r="BM92" s="665"/>
      <c r="BN92" s="666">
        <f>入力シート!BN92</f>
        <v>0</v>
      </c>
      <c r="BO92" s="667"/>
      <c r="BP92" s="667">
        <f>入力シート!BP92</f>
        <v>0</v>
      </c>
      <c r="BQ92" s="668"/>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row>
    <row r="93" spans="1:98">
      <c r="A93" s="392">
        <v>68</v>
      </c>
      <c r="B93" s="393"/>
      <c r="C93" s="358">
        <f>入力シート!C93</f>
        <v>0</v>
      </c>
      <c r="D93" s="360"/>
      <c r="E93" s="360"/>
      <c r="F93" s="360"/>
      <c r="G93" s="359">
        <f>入力シート!G93</f>
        <v>0</v>
      </c>
      <c r="H93" s="360"/>
      <c r="I93" s="360"/>
      <c r="J93" s="360"/>
      <c r="K93" s="359">
        <f>入力シート!K93</f>
        <v>0</v>
      </c>
      <c r="L93" s="360"/>
      <c r="M93" s="360"/>
      <c r="N93" s="360"/>
      <c r="O93" s="361"/>
      <c r="P93" s="394">
        <f>入力シート!P93</f>
        <v>0</v>
      </c>
      <c r="Q93" s="372"/>
      <c r="R93" s="372"/>
      <c r="S93" s="372"/>
      <c r="T93" s="372"/>
      <c r="U93" s="372"/>
      <c r="V93" s="395"/>
      <c r="W93" s="396">
        <f>入力シート!W93</f>
        <v>0</v>
      </c>
      <c r="X93" s="396"/>
      <c r="Y93" s="396"/>
      <c r="Z93" s="396"/>
      <c r="AA93" s="396"/>
      <c r="AB93" s="396"/>
      <c r="AC93" s="396"/>
      <c r="AD93" s="396"/>
      <c r="AE93" s="397"/>
      <c r="AF93" s="371">
        <f>入力シート!AF93</f>
        <v>0</v>
      </c>
      <c r="AG93" s="372"/>
      <c r="AH93" s="372"/>
      <c r="AI93" s="372"/>
      <c r="AJ93" s="372"/>
      <c r="AK93" s="372"/>
      <c r="AL93" s="372"/>
      <c r="AM93" s="372"/>
      <c r="AN93" s="373"/>
      <c r="AO93" s="374">
        <f>入力シート!AO93</f>
        <v>0</v>
      </c>
      <c r="AP93" s="361"/>
      <c r="AQ93" s="356">
        <f>入力シート!AQ93</f>
        <v>0</v>
      </c>
      <c r="AR93" s="357"/>
      <c r="AS93" s="358"/>
      <c r="AT93" s="359">
        <f>入力シート!AT93</f>
        <v>0</v>
      </c>
      <c r="AU93" s="360"/>
      <c r="AV93" s="359">
        <f>入力シート!AV93</f>
        <v>0</v>
      </c>
      <c r="AW93" s="361"/>
      <c r="AX93" s="694">
        <f>入力シート!AX93</f>
        <v>0</v>
      </c>
      <c r="AY93" s="694"/>
      <c r="AZ93" s="362">
        <f>入力シート!AZ93</f>
        <v>0</v>
      </c>
      <c r="BA93" s="361"/>
      <c r="BB93" s="365">
        <f>入力シート!BB93</f>
        <v>0</v>
      </c>
      <c r="BC93" s="360"/>
      <c r="BD93" s="360">
        <f>入力シート!BD93</f>
        <v>0</v>
      </c>
      <c r="BE93" s="361"/>
      <c r="BF93" s="363" t="str">
        <f>入力シート!BF93</f>
        <v>A</v>
      </c>
      <c r="BG93" s="364"/>
      <c r="BH93" s="360">
        <f>入力シート!BH93</f>
        <v>0</v>
      </c>
      <c r="BI93" s="366"/>
      <c r="BJ93" s="663">
        <f>入力シート!BJ93</f>
        <v>0</v>
      </c>
      <c r="BK93" s="664"/>
      <c r="BL93" s="664">
        <f>入力シート!BL93</f>
        <v>0</v>
      </c>
      <c r="BM93" s="665"/>
      <c r="BN93" s="666">
        <f>入力シート!BN93</f>
        <v>0</v>
      </c>
      <c r="BO93" s="667"/>
      <c r="BP93" s="667">
        <f>入力シート!BP93</f>
        <v>0</v>
      </c>
      <c r="BQ93" s="668"/>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row>
    <row r="94" spans="1:98">
      <c r="A94" s="392">
        <v>69</v>
      </c>
      <c r="B94" s="393"/>
      <c r="C94" s="358">
        <f>入力シート!C94</f>
        <v>0</v>
      </c>
      <c r="D94" s="360"/>
      <c r="E94" s="360"/>
      <c r="F94" s="360"/>
      <c r="G94" s="359">
        <f>入力シート!G94</f>
        <v>0</v>
      </c>
      <c r="H94" s="360"/>
      <c r="I94" s="360"/>
      <c r="J94" s="360"/>
      <c r="K94" s="359">
        <f>入力シート!K94</f>
        <v>0</v>
      </c>
      <c r="L94" s="360"/>
      <c r="M94" s="360"/>
      <c r="N94" s="360"/>
      <c r="O94" s="361"/>
      <c r="P94" s="394">
        <f>入力シート!P94</f>
        <v>0</v>
      </c>
      <c r="Q94" s="372"/>
      <c r="R94" s="372"/>
      <c r="S94" s="372"/>
      <c r="T94" s="372"/>
      <c r="U94" s="372"/>
      <c r="V94" s="395"/>
      <c r="W94" s="396">
        <f>入力シート!W94</f>
        <v>0</v>
      </c>
      <c r="X94" s="396"/>
      <c r="Y94" s="396"/>
      <c r="Z94" s="396"/>
      <c r="AA94" s="396"/>
      <c r="AB94" s="396"/>
      <c r="AC94" s="396"/>
      <c r="AD94" s="396"/>
      <c r="AE94" s="397"/>
      <c r="AF94" s="371">
        <f>入力シート!AF94</f>
        <v>0</v>
      </c>
      <c r="AG94" s="372"/>
      <c r="AH94" s="372"/>
      <c r="AI94" s="372"/>
      <c r="AJ94" s="372"/>
      <c r="AK94" s="372"/>
      <c r="AL94" s="372"/>
      <c r="AM94" s="372"/>
      <c r="AN94" s="373"/>
      <c r="AO94" s="374">
        <f>入力シート!AO94</f>
        <v>0</v>
      </c>
      <c r="AP94" s="361"/>
      <c r="AQ94" s="356">
        <f>入力シート!AQ94</f>
        <v>0</v>
      </c>
      <c r="AR94" s="357"/>
      <c r="AS94" s="358"/>
      <c r="AT94" s="359">
        <f>入力シート!AT94</f>
        <v>0</v>
      </c>
      <c r="AU94" s="360"/>
      <c r="AV94" s="359">
        <f>入力シート!AV94</f>
        <v>0</v>
      </c>
      <c r="AW94" s="361"/>
      <c r="AX94" s="694">
        <f>入力シート!AX94</f>
        <v>0</v>
      </c>
      <c r="AY94" s="694"/>
      <c r="AZ94" s="362">
        <f>入力シート!AZ94</f>
        <v>0</v>
      </c>
      <c r="BA94" s="361"/>
      <c r="BB94" s="365">
        <f>入力シート!BB94</f>
        <v>0</v>
      </c>
      <c r="BC94" s="360"/>
      <c r="BD94" s="360">
        <f>入力シート!BD94</f>
        <v>0</v>
      </c>
      <c r="BE94" s="361"/>
      <c r="BF94" s="363" t="str">
        <f>入力シート!BF94</f>
        <v>A</v>
      </c>
      <c r="BG94" s="364"/>
      <c r="BH94" s="360">
        <f>入力シート!BH94</f>
        <v>0</v>
      </c>
      <c r="BI94" s="366"/>
      <c r="BJ94" s="663">
        <f>入力シート!BJ94</f>
        <v>0</v>
      </c>
      <c r="BK94" s="664"/>
      <c r="BL94" s="664">
        <f>入力シート!BL94</f>
        <v>0</v>
      </c>
      <c r="BM94" s="665"/>
      <c r="BN94" s="666">
        <f>入力シート!BN94</f>
        <v>0</v>
      </c>
      <c r="BO94" s="667"/>
      <c r="BP94" s="667">
        <f>入力シート!BP94</f>
        <v>0</v>
      </c>
      <c r="BQ94" s="668"/>
      <c r="CL94" s="44"/>
      <c r="CM94" s="44"/>
      <c r="CN94" s="44"/>
      <c r="CO94" s="44"/>
      <c r="CP94" s="44"/>
      <c r="CQ94" s="44"/>
      <c r="CR94" s="44"/>
      <c r="CS94" s="44"/>
      <c r="CT94" s="44"/>
    </row>
    <row r="95" spans="1:98" ht="14.25" thickBot="1">
      <c r="A95" s="382">
        <v>70</v>
      </c>
      <c r="B95" s="383"/>
      <c r="C95" s="377">
        <f>入力シート!C95</f>
        <v>0</v>
      </c>
      <c r="D95" s="369"/>
      <c r="E95" s="369"/>
      <c r="F95" s="369"/>
      <c r="G95" s="378">
        <f>入力シート!G95</f>
        <v>0</v>
      </c>
      <c r="H95" s="369"/>
      <c r="I95" s="369"/>
      <c r="J95" s="369"/>
      <c r="K95" s="378">
        <f>入力シート!K95</f>
        <v>0</v>
      </c>
      <c r="L95" s="369"/>
      <c r="M95" s="369"/>
      <c r="N95" s="369"/>
      <c r="O95" s="380"/>
      <c r="P95" s="384">
        <f>入力シート!P95</f>
        <v>0</v>
      </c>
      <c r="Q95" s="385"/>
      <c r="R95" s="385"/>
      <c r="S95" s="385"/>
      <c r="T95" s="385"/>
      <c r="U95" s="385"/>
      <c r="V95" s="386"/>
      <c r="W95" s="387">
        <f>入力シート!W95</f>
        <v>0</v>
      </c>
      <c r="X95" s="387"/>
      <c r="Y95" s="387"/>
      <c r="Z95" s="387"/>
      <c r="AA95" s="387"/>
      <c r="AB95" s="387"/>
      <c r="AC95" s="387"/>
      <c r="AD95" s="387"/>
      <c r="AE95" s="388"/>
      <c r="AF95" s="389">
        <f>入力シート!AF95</f>
        <v>0</v>
      </c>
      <c r="AG95" s="385"/>
      <c r="AH95" s="385"/>
      <c r="AI95" s="385"/>
      <c r="AJ95" s="385"/>
      <c r="AK95" s="385"/>
      <c r="AL95" s="385"/>
      <c r="AM95" s="385"/>
      <c r="AN95" s="390"/>
      <c r="AO95" s="391">
        <f>入力シート!AO95</f>
        <v>0</v>
      </c>
      <c r="AP95" s="380"/>
      <c r="AQ95" s="375">
        <f>入力シート!AQ95</f>
        <v>0</v>
      </c>
      <c r="AR95" s="376"/>
      <c r="AS95" s="377"/>
      <c r="AT95" s="378">
        <f>入力シート!AT95</f>
        <v>0</v>
      </c>
      <c r="AU95" s="369"/>
      <c r="AV95" s="378">
        <f>入力シート!AV95</f>
        <v>0</v>
      </c>
      <c r="AW95" s="380"/>
      <c r="AX95" s="695">
        <f>入力シート!AX95</f>
        <v>0</v>
      </c>
      <c r="AY95" s="695"/>
      <c r="AZ95" s="381">
        <f>入力シート!AZ95</f>
        <v>0</v>
      </c>
      <c r="BA95" s="380"/>
      <c r="BB95" s="379">
        <f>入力シート!BB95</f>
        <v>0</v>
      </c>
      <c r="BC95" s="369"/>
      <c r="BD95" s="369">
        <f>入力シート!BD95</f>
        <v>0</v>
      </c>
      <c r="BE95" s="380"/>
      <c r="BF95" s="367" t="str">
        <f>入力シート!BF95</f>
        <v>A</v>
      </c>
      <c r="BG95" s="368"/>
      <c r="BH95" s="369">
        <f>入力シート!BH95</f>
        <v>0</v>
      </c>
      <c r="BI95" s="370"/>
      <c r="BJ95" s="674">
        <f>入力シート!BJ95</f>
        <v>0</v>
      </c>
      <c r="BK95" s="675"/>
      <c r="BL95" s="675">
        <f>入力シート!BL95</f>
        <v>0</v>
      </c>
      <c r="BM95" s="676"/>
      <c r="BN95" s="677">
        <f>入力シート!BN95</f>
        <v>0</v>
      </c>
      <c r="BO95" s="678"/>
      <c r="BP95" s="678">
        <f>入力シート!BP95</f>
        <v>0</v>
      </c>
      <c r="BQ95" s="679"/>
      <c r="CL95" s="44"/>
      <c r="CM95" s="44"/>
      <c r="CN95" s="44"/>
      <c r="CO95" s="44"/>
      <c r="CP95" s="44"/>
      <c r="CQ95" s="44"/>
      <c r="CR95" s="44"/>
      <c r="CS95" s="44"/>
      <c r="CT95" s="44"/>
    </row>
    <row r="96" spans="1:98">
      <c r="AX96" s="7"/>
      <c r="AY96" s="7"/>
      <c r="BB96" s="89"/>
      <c r="BC96" s="89"/>
      <c r="BD96" s="89"/>
      <c r="BE96" s="89"/>
      <c r="BF96" s="89"/>
      <c r="BG96" s="89"/>
      <c r="BJ96" s="7"/>
      <c r="BK96" s="7"/>
      <c r="BL96" s="7"/>
      <c r="BM96" s="7"/>
      <c r="BN96" s="7"/>
      <c r="BO96" s="7"/>
      <c r="BP96" s="7"/>
      <c r="BQ96" s="7"/>
      <c r="CL96" s="44"/>
      <c r="CM96" s="44"/>
      <c r="CN96" s="44"/>
      <c r="CO96" s="44"/>
      <c r="CP96" s="44"/>
      <c r="CQ96" s="44"/>
      <c r="CR96" s="44"/>
      <c r="CS96" s="44"/>
      <c r="CT96" s="44"/>
    </row>
    <row r="97" spans="50:98">
      <c r="AX97" s="7"/>
      <c r="AY97" s="7"/>
      <c r="BJ97" s="7"/>
      <c r="BK97" s="7"/>
      <c r="BL97" s="7"/>
      <c r="BM97" s="7"/>
      <c r="BN97" s="7"/>
      <c r="BO97" s="7"/>
      <c r="BP97" s="7"/>
      <c r="BQ97" s="7"/>
      <c r="CL97" s="44"/>
      <c r="CM97" s="44"/>
      <c r="CN97" s="44"/>
      <c r="CO97" s="44"/>
      <c r="CP97" s="44"/>
      <c r="CQ97" s="44"/>
      <c r="CR97" s="44"/>
      <c r="CS97" s="44"/>
      <c r="CT97" s="44"/>
    </row>
    <row r="98" spans="50:98">
      <c r="AX98" s="7"/>
      <c r="AY98" s="7"/>
      <c r="BJ98" s="7"/>
      <c r="BK98" s="7"/>
      <c r="BL98" s="7"/>
      <c r="BM98" s="7"/>
      <c r="BN98" s="7"/>
      <c r="BO98" s="7"/>
      <c r="BP98" s="7"/>
      <c r="BQ98" s="7"/>
    </row>
    <row r="99" spans="50:98">
      <c r="AX99" s="7"/>
      <c r="AY99" s="7"/>
      <c r="BJ99" s="7"/>
      <c r="BK99" s="7"/>
      <c r="BL99" s="7"/>
      <c r="BM99" s="7"/>
      <c r="BN99" s="7"/>
      <c r="BO99" s="7"/>
      <c r="BP99" s="7"/>
      <c r="BQ99" s="7"/>
    </row>
    <row r="100" spans="50:98">
      <c r="BJ100" s="7"/>
      <c r="BK100" s="7"/>
      <c r="BL100" s="7"/>
      <c r="BM100" s="7"/>
      <c r="BN100" s="7"/>
      <c r="BO100" s="7"/>
      <c r="BP100" s="7"/>
      <c r="BQ100" s="7"/>
    </row>
    <row r="101" spans="50:98">
      <c r="BQ101" s="56"/>
    </row>
    <row r="102" spans="50:98">
      <c r="BQ102" s="56"/>
    </row>
    <row r="103" spans="50:98">
      <c r="BQ103" s="56"/>
    </row>
    <row r="104" spans="50:98">
      <c r="BQ104" s="56"/>
    </row>
    <row r="105" spans="50:98">
      <c r="BQ105" s="56"/>
    </row>
    <row r="106" spans="50:98">
      <c r="BQ106" s="56"/>
    </row>
    <row r="107" spans="50:98">
      <c r="BQ107" s="56"/>
    </row>
    <row r="108" spans="50:98">
      <c r="BQ108" s="56"/>
    </row>
    <row r="109" spans="50:98">
      <c r="BQ109" s="56"/>
    </row>
    <row r="110" spans="50:98">
      <c r="BQ110" s="56"/>
    </row>
    <row r="111" spans="50:98">
      <c r="BQ111" s="56"/>
    </row>
    <row r="112" spans="50:98">
      <c r="BQ112" s="56"/>
    </row>
    <row r="113" spans="69:69">
      <c r="BQ113" s="56"/>
    </row>
    <row r="114" spans="69:69">
      <c r="BQ114" s="56"/>
    </row>
    <row r="115" spans="69:69">
      <c r="BQ115" s="56"/>
    </row>
    <row r="116" spans="69:69">
      <c r="BQ116" s="56"/>
    </row>
    <row r="117" spans="69:69">
      <c r="BQ117" s="56"/>
    </row>
    <row r="118" spans="69:69">
      <c r="BQ118" s="56"/>
    </row>
    <row r="119" spans="69:69">
      <c r="BQ119" s="56"/>
    </row>
    <row r="120" spans="69:69">
      <c r="BQ120" s="56"/>
    </row>
    <row r="121" spans="69:69">
      <c r="BQ121" s="56"/>
    </row>
    <row r="122" spans="69:69">
      <c r="BQ122" s="56"/>
    </row>
    <row r="123" spans="69:69">
      <c r="BQ123" s="56"/>
    </row>
    <row r="124" spans="69:69">
      <c r="BQ124" s="56"/>
    </row>
    <row r="125" spans="69:69">
      <c r="BQ125" s="56"/>
    </row>
  </sheetData>
  <sheetProtection sheet="1" objects="1" scenarios="1"/>
  <protectedRanges>
    <protectedRange sqref="AX37:AY95" name="範囲2"/>
    <protectedRange sqref="AX26:AY36" name="範囲3_1_1"/>
    <protectedRange sqref="F19:W19" name="範囲1_1"/>
    <protectedRange sqref="F9:W9" name="範囲1_3"/>
    <protectedRange sqref="BJ26:BQ95" name="範囲1_1_1_1"/>
  </protectedRanges>
  <mergeCells count="1562">
    <mergeCell ref="BJ95:BM95"/>
    <mergeCell ref="BN95:BO95"/>
    <mergeCell ref="BP95:BQ95"/>
    <mergeCell ref="BJ93:BM93"/>
    <mergeCell ref="BN93:BO93"/>
    <mergeCell ref="BP93:BQ93"/>
    <mergeCell ref="BJ94:BM94"/>
    <mergeCell ref="BN94:BO94"/>
    <mergeCell ref="BP94:BQ94"/>
    <mergeCell ref="BJ91:BM91"/>
    <mergeCell ref="BN91:BO91"/>
    <mergeCell ref="BP91:BQ91"/>
    <mergeCell ref="BJ92:BM92"/>
    <mergeCell ref="BN92:BO92"/>
    <mergeCell ref="BP92:BQ92"/>
    <mergeCell ref="BJ89:BM89"/>
    <mergeCell ref="BN89:BO89"/>
    <mergeCell ref="BP89:BQ89"/>
    <mergeCell ref="BJ90:BM90"/>
    <mergeCell ref="BN90:BO90"/>
    <mergeCell ref="BP90:BQ90"/>
    <mergeCell ref="BJ87:BM87"/>
    <mergeCell ref="BN87:BO87"/>
    <mergeCell ref="BP87:BQ87"/>
    <mergeCell ref="BJ88:BM88"/>
    <mergeCell ref="BN88:BO88"/>
    <mergeCell ref="BP88:BQ88"/>
    <mergeCell ref="BJ85:BM85"/>
    <mergeCell ref="BN85:BO85"/>
    <mergeCell ref="BP85:BQ85"/>
    <mergeCell ref="BJ86:BM86"/>
    <mergeCell ref="BN86:BO86"/>
    <mergeCell ref="BP86:BQ86"/>
    <mergeCell ref="BJ83:BM83"/>
    <mergeCell ref="BN83:BO83"/>
    <mergeCell ref="BP83:BQ83"/>
    <mergeCell ref="BJ84:BM84"/>
    <mergeCell ref="BN84:BO84"/>
    <mergeCell ref="BP84:BQ84"/>
    <mergeCell ref="BJ81:BM81"/>
    <mergeCell ref="BN81:BO81"/>
    <mergeCell ref="BP81:BQ81"/>
    <mergeCell ref="BJ82:BM82"/>
    <mergeCell ref="BN82:BO82"/>
    <mergeCell ref="BP82:BQ82"/>
    <mergeCell ref="BJ79:BM79"/>
    <mergeCell ref="BN79:BO79"/>
    <mergeCell ref="BP79:BQ79"/>
    <mergeCell ref="BJ80:BM80"/>
    <mergeCell ref="BN80:BO80"/>
    <mergeCell ref="BP80:BQ80"/>
    <mergeCell ref="BJ77:BM77"/>
    <mergeCell ref="BN77:BO77"/>
    <mergeCell ref="BP77:BQ77"/>
    <mergeCell ref="BJ78:BM78"/>
    <mergeCell ref="BN78:BO78"/>
    <mergeCell ref="BP78:BQ78"/>
    <mergeCell ref="BJ75:BM75"/>
    <mergeCell ref="BN75:BO75"/>
    <mergeCell ref="BP75:BQ75"/>
    <mergeCell ref="BJ76:BM76"/>
    <mergeCell ref="BN76:BO76"/>
    <mergeCell ref="BP76:BQ76"/>
    <mergeCell ref="BJ73:BM73"/>
    <mergeCell ref="BN73:BO73"/>
    <mergeCell ref="BP73:BQ73"/>
    <mergeCell ref="BJ74:BM74"/>
    <mergeCell ref="BN74:BO74"/>
    <mergeCell ref="BP74:BQ74"/>
    <mergeCell ref="BJ71:BM71"/>
    <mergeCell ref="BN71:BO71"/>
    <mergeCell ref="BP71:BQ71"/>
    <mergeCell ref="BJ72:BM72"/>
    <mergeCell ref="BN72:BO72"/>
    <mergeCell ref="BP72:BQ72"/>
    <mergeCell ref="BJ69:BM69"/>
    <mergeCell ref="BN69:BO69"/>
    <mergeCell ref="BP69:BQ69"/>
    <mergeCell ref="BJ70:BM70"/>
    <mergeCell ref="BN70:BO70"/>
    <mergeCell ref="BP70:BQ70"/>
    <mergeCell ref="BJ67:BM67"/>
    <mergeCell ref="BN67:BO67"/>
    <mergeCell ref="BP67:BQ67"/>
    <mergeCell ref="BJ68:BM68"/>
    <mergeCell ref="BN68:BO68"/>
    <mergeCell ref="BP68:BQ68"/>
    <mergeCell ref="BJ65:BM65"/>
    <mergeCell ref="BN65:BO65"/>
    <mergeCell ref="BP65:BQ65"/>
    <mergeCell ref="BJ66:BM66"/>
    <mergeCell ref="BN66:BO66"/>
    <mergeCell ref="BP66:BQ66"/>
    <mergeCell ref="BJ63:BM63"/>
    <mergeCell ref="BN63:BO63"/>
    <mergeCell ref="BP63:BQ63"/>
    <mergeCell ref="BJ64:BM64"/>
    <mergeCell ref="BN64:BO64"/>
    <mergeCell ref="BP64:BQ64"/>
    <mergeCell ref="BJ61:BM61"/>
    <mergeCell ref="BN61:BO61"/>
    <mergeCell ref="BP61:BQ61"/>
    <mergeCell ref="BJ62:BM62"/>
    <mergeCell ref="BN62:BO62"/>
    <mergeCell ref="BP62:BQ62"/>
    <mergeCell ref="BJ59:BM59"/>
    <mergeCell ref="BN59:BO59"/>
    <mergeCell ref="BP59:BQ59"/>
    <mergeCell ref="BJ60:BM60"/>
    <mergeCell ref="BN60:BO60"/>
    <mergeCell ref="BP60:BQ60"/>
    <mergeCell ref="BJ57:BM57"/>
    <mergeCell ref="BN57:BO57"/>
    <mergeCell ref="BP57:BQ57"/>
    <mergeCell ref="BJ58:BM58"/>
    <mergeCell ref="BN58:BO58"/>
    <mergeCell ref="BP58:BQ58"/>
    <mergeCell ref="BJ55:BM55"/>
    <mergeCell ref="BN55:BO55"/>
    <mergeCell ref="BP55:BQ55"/>
    <mergeCell ref="BJ56:BM56"/>
    <mergeCell ref="BN56:BO56"/>
    <mergeCell ref="BP56:BQ56"/>
    <mergeCell ref="BJ53:BM53"/>
    <mergeCell ref="BN53:BO53"/>
    <mergeCell ref="BP53:BQ53"/>
    <mergeCell ref="BJ54:BM54"/>
    <mergeCell ref="BN54:BO54"/>
    <mergeCell ref="BP54:BQ54"/>
    <mergeCell ref="BJ51:BM51"/>
    <mergeCell ref="BN51:BO51"/>
    <mergeCell ref="BP51:BQ51"/>
    <mergeCell ref="BJ52:BM52"/>
    <mergeCell ref="BN52:BO52"/>
    <mergeCell ref="BP52:BQ52"/>
    <mergeCell ref="BJ49:BM49"/>
    <mergeCell ref="BN49:BO49"/>
    <mergeCell ref="BP49:BQ49"/>
    <mergeCell ref="BJ50:BM50"/>
    <mergeCell ref="BN50:BO50"/>
    <mergeCell ref="BP50:BQ50"/>
    <mergeCell ref="BJ47:BM47"/>
    <mergeCell ref="BN47:BO47"/>
    <mergeCell ref="BP47:BQ47"/>
    <mergeCell ref="BJ48:BM48"/>
    <mergeCell ref="BN48:BO48"/>
    <mergeCell ref="BP48:BQ48"/>
    <mergeCell ref="BJ45:BM45"/>
    <mergeCell ref="BN45:BO45"/>
    <mergeCell ref="BP45:BQ45"/>
    <mergeCell ref="BJ46:BM46"/>
    <mergeCell ref="BN46:BO46"/>
    <mergeCell ref="BP46:BQ46"/>
    <mergeCell ref="BJ43:BM43"/>
    <mergeCell ref="BN43:BO43"/>
    <mergeCell ref="BP43:BQ43"/>
    <mergeCell ref="BJ44:BM44"/>
    <mergeCell ref="BN44:BO44"/>
    <mergeCell ref="BP44:BQ44"/>
    <mergeCell ref="BJ41:BM41"/>
    <mergeCell ref="BN41:BO41"/>
    <mergeCell ref="BP41:BQ41"/>
    <mergeCell ref="BJ42:BM42"/>
    <mergeCell ref="BN42:BO42"/>
    <mergeCell ref="BP42:BQ42"/>
    <mergeCell ref="BJ39:BM39"/>
    <mergeCell ref="BN39:BO39"/>
    <mergeCell ref="BP39:BQ39"/>
    <mergeCell ref="BJ40:BM40"/>
    <mergeCell ref="BN40:BO40"/>
    <mergeCell ref="BP40:BQ40"/>
    <mergeCell ref="BJ37:BM37"/>
    <mergeCell ref="BN37:BO37"/>
    <mergeCell ref="BP37:BQ37"/>
    <mergeCell ref="BJ38:BM38"/>
    <mergeCell ref="BN38:BO38"/>
    <mergeCell ref="BP38:BQ38"/>
    <mergeCell ref="BJ35:BM35"/>
    <mergeCell ref="BN35:BO35"/>
    <mergeCell ref="BP35:BQ35"/>
    <mergeCell ref="BJ36:BM36"/>
    <mergeCell ref="BN36:BO36"/>
    <mergeCell ref="BP36:BQ36"/>
    <mergeCell ref="BJ33:BM33"/>
    <mergeCell ref="BN33:BO33"/>
    <mergeCell ref="BP33:BQ33"/>
    <mergeCell ref="BJ34:BM34"/>
    <mergeCell ref="BN34:BO34"/>
    <mergeCell ref="BP34:BQ34"/>
    <mergeCell ref="BJ31:BM31"/>
    <mergeCell ref="BN31:BO31"/>
    <mergeCell ref="BP31:BQ31"/>
    <mergeCell ref="BJ32:BM32"/>
    <mergeCell ref="BN32:BO32"/>
    <mergeCell ref="BP32:BQ32"/>
    <mergeCell ref="BN28:BO28"/>
    <mergeCell ref="BP28:BQ28"/>
    <mergeCell ref="BJ29:BM29"/>
    <mergeCell ref="BN29:BO29"/>
    <mergeCell ref="BP29:BQ29"/>
    <mergeCell ref="BJ30:BM30"/>
    <mergeCell ref="BN30:BO30"/>
    <mergeCell ref="BP30:BQ30"/>
    <mergeCell ref="BJ25:BM25"/>
    <mergeCell ref="BN25:BO25"/>
    <mergeCell ref="BP25:BQ25"/>
    <mergeCell ref="BJ26:BM26"/>
    <mergeCell ref="BN26:BO26"/>
    <mergeCell ref="BP26:BQ26"/>
    <mergeCell ref="A20:E20"/>
    <mergeCell ref="F20:W20"/>
    <mergeCell ref="A21:E21"/>
    <mergeCell ref="F21:W21"/>
    <mergeCell ref="BJ23:BQ23"/>
    <mergeCell ref="BJ24:BM24"/>
    <mergeCell ref="BN24:BQ24"/>
    <mergeCell ref="AX33:AY33"/>
    <mergeCell ref="AX34:AY34"/>
    <mergeCell ref="AX35:AY35"/>
    <mergeCell ref="AX36:AY36"/>
    <mergeCell ref="F9:N9"/>
    <mergeCell ref="O9:Q9"/>
    <mergeCell ref="R9:W9"/>
    <mergeCell ref="AX23:AY25"/>
    <mergeCell ref="AX26:AY26"/>
    <mergeCell ref="AX27:AY27"/>
    <mergeCell ref="AX28:AY28"/>
    <mergeCell ref="AX29:AY29"/>
    <mergeCell ref="AX30:AY30"/>
    <mergeCell ref="CL3:CT3"/>
    <mergeCell ref="A4:E4"/>
    <mergeCell ref="F4:W4"/>
    <mergeCell ref="BT4:BU4"/>
    <mergeCell ref="BV4:CB4"/>
    <mergeCell ref="CE6:CK6"/>
    <mergeCell ref="CC3:CK3"/>
    <mergeCell ref="A5:E5"/>
    <mergeCell ref="A3:E3"/>
    <mergeCell ref="F3:W3"/>
    <mergeCell ref="CN6:CT6"/>
    <mergeCell ref="F5:W5"/>
    <mergeCell ref="BT5:BU5"/>
    <mergeCell ref="A7:E7"/>
    <mergeCell ref="BT3:CB3"/>
    <mergeCell ref="CN9:CT9"/>
    <mergeCell ref="CC4:CC6"/>
    <mergeCell ref="CE4:CK4"/>
    <mergeCell ref="BV5:CB5"/>
    <mergeCell ref="CE5:CK5"/>
    <mergeCell ref="CE9:CK9"/>
    <mergeCell ref="BV11:CB11"/>
    <mergeCell ref="CN4:CT4"/>
    <mergeCell ref="CN7:CT7"/>
    <mergeCell ref="A6:E6"/>
    <mergeCell ref="CN5:CT5"/>
    <mergeCell ref="F6:W6"/>
    <mergeCell ref="BT6:BU6"/>
    <mergeCell ref="BV6:CB6"/>
    <mergeCell ref="CE7:CK7"/>
    <mergeCell ref="A8:E8"/>
    <mergeCell ref="F8:W8"/>
    <mergeCell ref="BT8:BU8"/>
    <mergeCell ref="BV8:CB8"/>
    <mergeCell ref="CE8:CK8"/>
    <mergeCell ref="CN8:CT8"/>
    <mergeCell ref="CC7:CC9"/>
    <mergeCell ref="F7:W7"/>
    <mergeCell ref="BT7:BU7"/>
    <mergeCell ref="BV7:CB7"/>
    <mergeCell ref="A10:E10"/>
    <mergeCell ref="F10:W10"/>
    <mergeCell ref="BT10:BU10"/>
    <mergeCell ref="BV10:CB10"/>
    <mergeCell ref="A9:E9"/>
    <mergeCell ref="BT9:BU9"/>
    <mergeCell ref="BV9:CB9"/>
    <mergeCell ref="A12:E12"/>
    <mergeCell ref="F12:W12"/>
    <mergeCell ref="AA12:AR12"/>
    <mergeCell ref="BT12:BU12"/>
    <mergeCell ref="A11:E11"/>
    <mergeCell ref="F11:W11"/>
    <mergeCell ref="BT11:BU11"/>
    <mergeCell ref="CN12:CT12"/>
    <mergeCell ref="CC10:CC12"/>
    <mergeCell ref="CE10:CK10"/>
    <mergeCell ref="CN10:CT10"/>
    <mergeCell ref="CE11:CK11"/>
    <mergeCell ref="CE12:CK12"/>
    <mergeCell ref="CN11:CT11"/>
    <mergeCell ref="BV12:CB12"/>
    <mergeCell ref="BT13:BU13"/>
    <mergeCell ref="BV13:CB13"/>
    <mergeCell ref="CC13:CC15"/>
    <mergeCell ref="CN15:CT15"/>
    <mergeCell ref="A13:E13"/>
    <mergeCell ref="F13:W13"/>
    <mergeCell ref="AA13:AD13"/>
    <mergeCell ref="AE13:AI13"/>
    <mergeCell ref="AJ13:AM13"/>
    <mergeCell ref="AA15:AD15"/>
    <mergeCell ref="AE15:AI15"/>
    <mergeCell ref="AN13:AR13"/>
    <mergeCell ref="AJ14:AM14"/>
    <mergeCell ref="AN14:AR14"/>
    <mergeCell ref="CN13:CT13"/>
    <mergeCell ref="CE14:CK14"/>
    <mergeCell ref="CN14:CT14"/>
    <mergeCell ref="CE13:CK13"/>
    <mergeCell ref="CC19:CC21"/>
    <mergeCell ref="CE21:CK21"/>
    <mergeCell ref="CE19:CK19"/>
    <mergeCell ref="CE20:CK20"/>
    <mergeCell ref="A14:E14"/>
    <mergeCell ref="F14:W14"/>
    <mergeCell ref="AA14:AD14"/>
    <mergeCell ref="AE14:AI14"/>
    <mergeCell ref="A15:E15"/>
    <mergeCell ref="F15:W15"/>
    <mergeCell ref="AJ17:AM17"/>
    <mergeCell ref="AN17:AR17"/>
    <mergeCell ref="AJ16:AM16"/>
    <mergeCell ref="BT18:BU18"/>
    <mergeCell ref="BV18:CB18"/>
    <mergeCell ref="BT17:BU17"/>
    <mergeCell ref="CN20:CT20"/>
    <mergeCell ref="AE16:AI16"/>
    <mergeCell ref="BT14:BU14"/>
    <mergeCell ref="BV14:CB14"/>
    <mergeCell ref="AJ15:AM15"/>
    <mergeCell ref="AN15:AR15"/>
    <mergeCell ref="BT15:BU15"/>
    <mergeCell ref="BV15:CB15"/>
    <mergeCell ref="CE15:CK15"/>
    <mergeCell ref="BV16:CB16"/>
    <mergeCell ref="BF25:BG25"/>
    <mergeCell ref="BF24:BI24"/>
    <mergeCell ref="CN16:CT16"/>
    <mergeCell ref="CN18:CT18"/>
    <mergeCell ref="CC16:CC18"/>
    <mergeCell ref="CE16:CK16"/>
    <mergeCell ref="CE18:CK18"/>
    <mergeCell ref="CE17:CK17"/>
    <mergeCell ref="CN17:CT17"/>
    <mergeCell ref="CN19:CT19"/>
    <mergeCell ref="BT19:BU19"/>
    <mergeCell ref="BV19:CB19"/>
    <mergeCell ref="BT20:BU20"/>
    <mergeCell ref="BV20:CB20"/>
    <mergeCell ref="BT21:BU21"/>
    <mergeCell ref="BV21:CB21"/>
    <mergeCell ref="K23:O25"/>
    <mergeCell ref="BT22:BU22"/>
    <mergeCell ref="BV22:CB22"/>
    <mergeCell ref="P23:V25"/>
    <mergeCell ref="W23:AE25"/>
    <mergeCell ref="AF23:AN25"/>
    <mergeCell ref="BD25:BE25"/>
    <mergeCell ref="AO23:AP25"/>
    <mergeCell ref="AQ23:AW23"/>
    <mergeCell ref="AZ23:BI23"/>
    <mergeCell ref="AA17:AD17"/>
    <mergeCell ref="AE17:AI17"/>
    <mergeCell ref="BV17:CB17"/>
    <mergeCell ref="A17:E17"/>
    <mergeCell ref="F17:W17"/>
    <mergeCell ref="A16:E16"/>
    <mergeCell ref="F16:W16"/>
    <mergeCell ref="AA16:AD16"/>
    <mergeCell ref="AN16:AR16"/>
    <mergeCell ref="BT16:BU16"/>
    <mergeCell ref="CE24:CK24"/>
    <mergeCell ref="BT24:BU24"/>
    <mergeCell ref="BV24:CB24"/>
    <mergeCell ref="BF26:BG26"/>
    <mergeCell ref="BH26:BI26"/>
    <mergeCell ref="A18:E18"/>
    <mergeCell ref="F18:W18"/>
    <mergeCell ref="A23:B25"/>
    <mergeCell ref="C23:F25"/>
    <mergeCell ref="G23:J25"/>
    <mergeCell ref="AV24:AW25"/>
    <mergeCell ref="AZ24:BA24"/>
    <mergeCell ref="BB24:BE24"/>
    <mergeCell ref="AZ25:BA25"/>
    <mergeCell ref="BB25:BC25"/>
    <mergeCell ref="CN21:CT21"/>
    <mergeCell ref="CC22:CC24"/>
    <mergeCell ref="CE22:CK22"/>
    <mergeCell ref="CN22:CT22"/>
    <mergeCell ref="CE23:CK23"/>
    <mergeCell ref="A29:B29"/>
    <mergeCell ref="C29:F29"/>
    <mergeCell ref="G29:J29"/>
    <mergeCell ref="K29:O29"/>
    <mergeCell ref="CN24:CT24"/>
    <mergeCell ref="BH25:BI25"/>
    <mergeCell ref="BT23:BU23"/>
    <mergeCell ref="BV23:CB23"/>
    <mergeCell ref="CN23:CT23"/>
    <mergeCell ref="AT24:AU25"/>
    <mergeCell ref="A26:B26"/>
    <mergeCell ref="C26:F26"/>
    <mergeCell ref="G26:J26"/>
    <mergeCell ref="K26:O26"/>
    <mergeCell ref="P26:V26"/>
    <mergeCell ref="W26:AE26"/>
    <mergeCell ref="BB26:BC26"/>
    <mergeCell ref="BD26:BE26"/>
    <mergeCell ref="AF26:AN26"/>
    <mergeCell ref="AO26:AP26"/>
    <mergeCell ref="AQ26:AS26"/>
    <mergeCell ref="AT26:AU26"/>
    <mergeCell ref="AV26:AW26"/>
    <mergeCell ref="AZ26:BA26"/>
    <mergeCell ref="AF27:AN27"/>
    <mergeCell ref="AO27:AP27"/>
    <mergeCell ref="AQ27:AS27"/>
    <mergeCell ref="AT27:AU27"/>
    <mergeCell ref="CE26:CK26"/>
    <mergeCell ref="BH27:BI27"/>
    <mergeCell ref="BF27:BG27"/>
    <mergeCell ref="BV25:CB25"/>
    <mergeCell ref="CC25:CC27"/>
    <mergeCell ref="CE25:CK25"/>
    <mergeCell ref="BD27:BE27"/>
    <mergeCell ref="AV27:AW27"/>
    <mergeCell ref="AZ27:BA27"/>
    <mergeCell ref="BB27:BC27"/>
    <mergeCell ref="A27:B27"/>
    <mergeCell ref="C27:F27"/>
    <mergeCell ref="G27:J27"/>
    <mergeCell ref="K27:O27"/>
    <mergeCell ref="P27:V27"/>
    <mergeCell ref="W27:AE27"/>
    <mergeCell ref="CN25:CT25"/>
    <mergeCell ref="A28:B28"/>
    <mergeCell ref="C28:F28"/>
    <mergeCell ref="G28:J28"/>
    <mergeCell ref="K28:O28"/>
    <mergeCell ref="P28:V28"/>
    <mergeCell ref="W28:AE28"/>
    <mergeCell ref="AF28:AN28"/>
    <mergeCell ref="BT25:BU25"/>
    <mergeCell ref="CN26:CT26"/>
    <mergeCell ref="AZ29:BA29"/>
    <mergeCell ref="AZ30:BA30"/>
    <mergeCell ref="AF30:AN30"/>
    <mergeCell ref="AO30:AP30"/>
    <mergeCell ref="AQ30:AS30"/>
    <mergeCell ref="AT30:AU30"/>
    <mergeCell ref="AF29:AN29"/>
    <mergeCell ref="AO29:AP29"/>
    <mergeCell ref="AQ29:AS29"/>
    <mergeCell ref="AT29:AU29"/>
    <mergeCell ref="P29:V29"/>
    <mergeCell ref="W29:AE29"/>
    <mergeCell ref="BD28:BE28"/>
    <mergeCell ref="AO28:AP28"/>
    <mergeCell ref="AQ28:AS28"/>
    <mergeCell ref="AT28:AU28"/>
    <mergeCell ref="AV28:AW28"/>
    <mergeCell ref="AZ28:BA28"/>
    <mergeCell ref="BB28:BC28"/>
    <mergeCell ref="AV29:AW29"/>
    <mergeCell ref="BF31:BG31"/>
    <mergeCell ref="BH31:BI31"/>
    <mergeCell ref="CC28:CC30"/>
    <mergeCell ref="CE28:CK28"/>
    <mergeCell ref="P30:V30"/>
    <mergeCell ref="W30:AE30"/>
    <mergeCell ref="AV30:AW30"/>
    <mergeCell ref="BH30:BI30"/>
    <mergeCell ref="BF30:BG30"/>
    <mergeCell ref="BB31:BC31"/>
    <mergeCell ref="CN30:CT30"/>
    <mergeCell ref="BT28:BU28"/>
    <mergeCell ref="BV28:CB28"/>
    <mergeCell ref="BT29:BU29"/>
    <mergeCell ref="BV29:CB29"/>
    <mergeCell ref="CN27:CT27"/>
    <mergeCell ref="CN28:CT28"/>
    <mergeCell ref="BV27:CB27"/>
    <mergeCell ref="BB29:BC29"/>
    <mergeCell ref="BD29:BE29"/>
    <mergeCell ref="BV26:CB26"/>
    <mergeCell ref="BF28:BG28"/>
    <mergeCell ref="BH28:BI28"/>
    <mergeCell ref="BT26:BU26"/>
    <mergeCell ref="BJ27:BM27"/>
    <mergeCell ref="BN27:BO27"/>
    <mergeCell ref="BP27:BQ27"/>
    <mergeCell ref="BJ28:BM28"/>
    <mergeCell ref="BD31:BE31"/>
    <mergeCell ref="AF31:AN31"/>
    <mergeCell ref="AO31:AP31"/>
    <mergeCell ref="AQ31:AS31"/>
    <mergeCell ref="AT31:AU31"/>
    <mergeCell ref="AV31:AW31"/>
    <mergeCell ref="AZ31:BA31"/>
    <mergeCell ref="AX31:AY31"/>
    <mergeCell ref="CE31:CK31"/>
    <mergeCell ref="CN31:CT31"/>
    <mergeCell ref="CE29:CK29"/>
    <mergeCell ref="CN29:CT29"/>
    <mergeCell ref="BF29:BG29"/>
    <mergeCell ref="BH29:BI29"/>
    <mergeCell ref="CE27:CK27"/>
    <mergeCell ref="BT27:BU27"/>
    <mergeCell ref="BT30:BU30"/>
    <mergeCell ref="BV30:CB30"/>
    <mergeCell ref="BD32:BE32"/>
    <mergeCell ref="AF32:AN32"/>
    <mergeCell ref="AO32:AP32"/>
    <mergeCell ref="AQ32:AS32"/>
    <mergeCell ref="AT32:AU32"/>
    <mergeCell ref="A32:B32"/>
    <mergeCell ref="C32:F32"/>
    <mergeCell ref="AX32:AY32"/>
    <mergeCell ref="AF33:AN33"/>
    <mergeCell ref="AO33:AP33"/>
    <mergeCell ref="A33:B33"/>
    <mergeCell ref="C33:F33"/>
    <mergeCell ref="G33:J33"/>
    <mergeCell ref="K33:O33"/>
    <mergeCell ref="BB30:BC30"/>
    <mergeCell ref="BD30:BE30"/>
    <mergeCell ref="CE30:CK30"/>
    <mergeCell ref="A30:B30"/>
    <mergeCell ref="C30:F30"/>
    <mergeCell ref="G30:J30"/>
    <mergeCell ref="K30:O30"/>
    <mergeCell ref="BF32:BG32"/>
    <mergeCell ref="BH32:BI32"/>
    <mergeCell ref="BB32:BC32"/>
    <mergeCell ref="A31:B31"/>
    <mergeCell ref="C31:F31"/>
    <mergeCell ref="G31:J31"/>
    <mergeCell ref="K31:O31"/>
    <mergeCell ref="P31:V31"/>
    <mergeCell ref="W31:AE31"/>
    <mergeCell ref="A34:B34"/>
    <mergeCell ref="C34:F34"/>
    <mergeCell ref="G34:J34"/>
    <mergeCell ref="K34:O34"/>
    <mergeCell ref="BF34:BG34"/>
    <mergeCell ref="BH34:BI34"/>
    <mergeCell ref="AF34:AN34"/>
    <mergeCell ref="AO34:AP34"/>
    <mergeCell ref="AQ34:AS34"/>
    <mergeCell ref="BD34:BE34"/>
    <mergeCell ref="AQ24:AS25"/>
    <mergeCell ref="AQ33:AS33"/>
    <mergeCell ref="G32:J32"/>
    <mergeCell ref="K32:O32"/>
    <mergeCell ref="AV32:AW32"/>
    <mergeCell ref="AZ32:BA32"/>
    <mergeCell ref="P32:V32"/>
    <mergeCell ref="W32:AE32"/>
    <mergeCell ref="P33:V33"/>
    <mergeCell ref="W33:AE33"/>
    <mergeCell ref="AT33:AU33"/>
    <mergeCell ref="AV33:AW33"/>
    <mergeCell ref="AZ33:BA33"/>
    <mergeCell ref="BB33:BC33"/>
    <mergeCell ref="BD33:BE33"/>
    <mergeCell ref="BH35:BI35"/>
    <mergeCell ref="BF33:BG33"/>
    <mergeCell ref="BH33:BI33"/>
    <mergeCell ref="BF35:BG35"/>
    <mergeCell ref="BD35:BE35"/>
    <mergeCell ref="P34:V34"/>
    <mergeCell ref="W34:AE34"/>
    <mergeCell ref="AT34:AU34"/>
    <mergeCell ref="AV34:AW34"/>
    <mergeCell ref="AZ34:BA34"/>
    <mergeCell ref="BB34:BC34"/>
    <mergeCell ref="CE32:CK32"/>
    <mergeCell ref="CN32:CT32"/>
    <mergeCell ref="CE33:CK33"/>
    <mergeCell ref="CN33:CT33"/>
    <mergeCell ref="CC31:CC33"/>
    <mergeCell ref="BT32:BU32"/>
    <mergeCell ref="BV32:CB32"/>
    <mergeCell ref="BT31:BU31"/>
    <mergeCell ref="BV31:CB31"/>
    <mergeCell ref="CL4:CL33"/>
    <mergeCell ref="A35:B35"/>
    <mergeCell ref="C35:F35"/>
    <mergeCell ref="G35:J35"/>
    <mergeCell ref="K35:O35"/>
    <mergeCell ref="P35:V35"/>
    <mergeCell ref="W35:AE35"/>
    <mergeCell ref="AF35:AN35"/>
    <mergeCell ref="AF36:AN36"/>
    <mergeCell ref="AO35:AP35"/>
    <mergeCell ref="BT33:BU33"/>
    <mergeCell ref="BV33:CB33"/>
    <mergeCell ref="AQ35:AS35"/>
    <mergeCell ref="AT35:AU35"/>
    <mergeCell ref="AV35:AW35"/>
    <mergeCell ref="AZ35:BA35"/>
    <mergeCell ref="BB35:BC35"/>
    <mergeCell ref="A36:B36"/>
    <mergeCell ref="C36:F36"/>
    <mergeCell ref="G36:J36"/>
    <mergeCell ref="K36:O36"/>
    <mergeCell ref="P36:V36"/>
    <mergeCell ref="W36:AE36"/>
    <mergeCell ref="AO36:AP36"/>
    <mergeCell ref="AQ36:AS36"/>
    <mergeCell ref="AT36:AU36"/>
    <mergeCell ref="BB36:BC36"/>
    <mergeCell ref="BD36:BE36"/>
    <mergeCell ref="AQ37:AS37"/>
    <mergeCell ref="AT37:AU37"/>
    <mergeCell ref="AV37:AW37"/>
    <mergeCell ref="AV36:AW36"/>
    <mergeCell ref="AZ36:BA36"/>
    <mergeCell ref="BD37:BE37"/>
    <mergeCell ref="AZ37:BA37"/>
    <mergeCell ref="BB37:BC37"/>
    <mergeCell ref="AO38:AP38"/>
    <mergeCell ref="AQ38:AS38"/>
    <mergeCell ref="AT38:AU38"/>
    <mergeCell ref="AV38:AW38"/>
    <mergeCell ref="AZ38:BA38"/>
    <mergeCell ref="A37:B37"/>
    <mergeCell ref="C37:F37"/>
    <mergeCell ref="G37:J37"/>
    <mergeCell ref="K37:O37"/>
    <mergeCell ref="P37:V37"/>
    <mergeCell ref="W37:AE37"/>
    <mergeCell ref="A38:B38"/>
    <mergeCell ref="C38:F38"/>
    <mergeCell ref="G38:J38"/>
    <mergeCell ref="K38:O38"/>
    <mergeCell ref="BB40:BC40"/>
    <mergeCell ref="BD40:BE40"/>
    <mergeCell ref="AF40:AN40"/>
    <mergeCell ref="P39:V39"/>
    <mergeCell ref="W39:AE39"/>
    <mergeCell ref="AF39:AN39"/>
    <mergeCell ref="P38:V38"/>
    <mergeCell ref="W38:AE38"/>
    <mergeCell ref="AF38:AN38"/>
    <mergeCell ref="BB38:BC38"/>
    <mergeCell ref="BD38:BE38"/>
    <mergeCell ref="BB39:BC39"/>
    <mergeCell ref="BD39:BE39"/>
    <mergeCell ref="C39:F39"/>
    <mergeCell ref="G39:J39"/>
    <mergeCell ref="K39:O39"/>
    <mergeCell ref="AV39:AW39"/>
    <mergeCell ref="AZ39:BA39"/>
    <mergeCell ref="AQ39:AS39"/>
    <mergeCell ref="AT39:AU39"/>
    <mergeCell ref="AO39:AP39"/>
    <mergeCell ref="AF37:AN37"/>
    <mergeCell ref="AO37:AP37"/>
    <mergeCell ref="AQ40:AS40"/>
    <mergeCell ref="A40:B40"/>
    <mergeCell ref="C40:F40"/>
    <mergeCell ref="G40:J40"/>
    <mergeCell ref="K40:O40"/>
    <mergeCell ref="P40:V40"/>
    <mergeCell ref="W40:AE40"/>
    <mergeCell ref="A39:B39"/>
    <mergeCell ref="BF36:BG36"/>
    <mergeCell ref="BH36:BI36"/>
    <mergeCell ref="BF40:BG40"/>
    <mergeCell ref="BH40:BI40"/>
    <mergeCell ref="BH39:BI39"/>
    <mergeCell ref="BH38:BI38"/>
    <mergeCell ref="BH37:BI37"/>
    <mergeCell ref="BF39:BG39"/>
    <mergeCell ref="BF38:BG38"/>
    <mergeCell ref="BF37:BG37"/>
    <mergeCell ref="P41:V41"/>
    <mergeCell ref="W41:AE41"/>
    <mergeCell ref="AT40:AU40"/>
    <mergeCell ref="AV40:AW40"/>
    <mergeCell ref="AZ40:BA40"/>
    <mergeCell ref="AV41:AW41"/>
    <mergeCell ref="AZ41:BA41"/>
    <mergeCell ref="AO40:AP40"/>
    <mergeCell ref="BF41:BG41"/>
    <mergeCell ref="BH41:BI41"/>
    <mergeCell ref="P42:V42"/>
    <mergeCell ref="W42:AE42"/>
    <mergeCell ref="BB41:BC41"/>
    <mergeCell ref="BD41:BE41"/>
    <mergeCell ref="AF41:AN41"/>
    <mergeCell ref="AO41:AP41"/>
    <mergeCell ref="AQ41:AS41"/>
    <mergeCell ref="AT41:AU41"/>
    <mergeCell ref="A42:B42"/>
    <mergeCell ref="C42:F42"/>
    <mergeCell ref="G42:J42"/>
    <mergeCell ref="K42:O42"/>
    <mergeCell ref="A41:B41"/>
    <mergeCell ref="C41:F41"/>
    <mergeCell ref="G41:J41"/>
    <mergeCell ref="K41:O41"/>
    <mergeCell ref="BF42:BG42"/>
    <mergeCell ref="BH42:BI42"/>
    <mergeCell ref="AF42:AN42"/>
    <mergeCell ref="AO42:AP42"/>
    <mergeCell ref="AQ42:AS42"/>
    <mergeCell ref="AT42:AU42"/>
    <mergeCell ref="AV42:AW42"/>
    <mergeCell ref="AZ42:BA42"/>
    <mergeCell ref="BB42:BC42"/>
    <mergeCell ref="BD42:BE42"/>
    <mergeCell ref="BH43:BI43"/>
    <mergeCell ref="A43:B43"/>
    <mergeCell ref="C43:F43"/>
    <mergeCell ref="G43:J43"/>
    <mergeCell ref="K43:O43"/>
    <mergeCell ref="P43:V43"/>
    <mergeCell ref="W43:AE43"/>
    <mergeCell ref="AF43:AN43"/>
    <mergeCell ref="BB43:BC43"/>
    <mergeCell ref="BD43:BE43"/>
    <mergeCell ref="AO43:AP43"/>
    <mergeCell ref="BF43:BG43"/>
    <mergeCell ref="AQ43:AS43"/>
    <mergeCell ref="AT43:AU43"/>
    <mergeCell ref="AV43:AW43"/>
    <mergeCell ref="AZ43:BA43"/>
    <mergeCell ref="A44:B44"/>
    <mergeCell ref="C44:F44"/>
    <mergeCell ref="G44:J44"/>
    <mergeCell ref="K44:O44"/>
    <mergeCell ref="BH44:BI44"/>
    <mergeCell ref="AF44:AN44"/>
    <mergeCell ref="AO44:AP44"/>
    <mergeCell ref="AQ44:AS44"/>
    <mergeCell ref="AT44:AU44"/>
    <mergeCell ref="AV44:AW44"/>
    <mergeCell ref="AZ44:BA44"/>
    <mergeCell ref="BB44:BC44"/>
    <mergeCell ref="BD44:BE44"/>
    <mergeCell ref="P45:V45"/>
    <mergeCell ref="W45:AE45"/>
    <mergeCell ref="AF45:AN45"/>
    <mergeCell ref="AV45:AW45"/>
    <mergeCell ref="BF44:BG44"/>
    <mergeCell ref="P44:V44"/>
    <mergeCell ref="W44:AE44"/>
    <mergeCell ref="A45:B45"/>
    <mergeCell ref="C45:F45"/>
    <mergeCell ref="G45:J45"/>
    <mergeCell ref="K45:O45"/>
    <mergeCell ref="AO45:AP45"/>
    <mergeCell ref="AQ45:AS45"/>
    <mergeCell ref="AT45:AU45"/>
    <mergeCell ref="BH45:BI45"/>
    <mergeCell ref="AV46:AW46"/>
    <mergeCell ref="AZ46:BA46"/>
    <mergeCell ref="BF46:BG46"/>
    <mergeCell ref="BH46:BI46"/>
    <mergeCell ref="AZ45:BA45"/>
    <mergeCell ref="BB45:BC45"/>
    <mergeCell ref="BD45:BE45"/>
    <mergeCell ref="P47:V47"/>
    <mergeCell ref="W47:AE47"/>
    <mergeCell ref="AF47:AN47"/>
    <mergeCell ref="AO47:AP47"/>
    <mergeCell ref="AT47:AU47"/>
    <mergeCell ref="BF45:BG45"/>
    <mergeCell ref="AQ47:AS47"/>
    <mergeCell ref="A47:B47"/>
    <mergeCell ref="C47:F47"/>
    <mergeCell ref="G47:J47"/>
    <mergeCell ref="K47:O47"/>
    <mergeCell ref="BD48:BE48"/>
    <mergeCell ref="A48:B48"/>
    <mergeCell ref="C48:F48"/>
    <mergeCell ref="G48:J48"/>
    <mergeCell ref="K48:O48"/>
    <mergeCell ref="P48:V48"/>
    <mergeCell ref="A46:B46"/>
    <mergeCell ref="C46:F46"/>
    <mergeCell ref="G46:J46"/>
    <mergeCell ref="K46:O46"/>
    <mergeCell ref="BD46:BE46"/>
    <mergeCell ref="P46:V46"/>
    <mergeCell ref="W46:AE46"/>
    <mergeCell ref="AF46:AN46"/>
    <mergeCell ref="AO46:AP46"/>
    <mergeCell ref="AZ49:BA49"/>
    <mergeCell ref="AQ48:AS48"/>
    <mergeCell ref="AQ46:AS46"/>
    <mergeCell ref="AT46:AU46"/>
    <mergeCell ref="BB46:BC46"/>
    <mergeCell ref="BH48:BI48"/>
    <mergeCell ref="BH47:BI47"/>
    <mergeCell ref="BF47:BG47"/>
    <mergeCell ref="BD47:BE47"/>
    <mergeCell ref="BF48:BG48"/>
    <mergeCell ref="W48:AE48"/>
    <mergeCell ref="AF48:AN48"/>
    <mergeCell ref="AO48:AP48"/>
    <mergeCell ref="BB48:BC48"/>
    <mergeCell ref="AT48:AU48"/>
    <mergeCell ref="AV48:AW48"/>
    <mergeCell ref="AZ48:BA48"/>
    <mergeCell ref="G49:J49"/>
    <mergeCell ref="K49:O49"/>
    <mergeCell ref="BD49:BE49"/>
    <mergeCell ref="P49:V49"/>
    <mergeCell ref="W49:AE49"/>
    <mergeCell ref="AF49:AN49"/>
    <mergeCell ref="AO49:AP49"/>
    <mergeCell ref="AV49:AW49"/>
    <mergeCell ref="AT49:AU49"/>
    <mergeCell ref="AQ49:AS49"/>
    <mergeCell ref="BB49:BC49"/>
    <mergeCell ref="A50:B50"/>
    <mergeCell ref="AV47:AW47"/>
    <mergeCell ref="AZ47:BA47"/>
    <mergeCell ref="BB47:BC47"/>
    <mergeCell ref="C50:F50"/>
    <mergeCell ref="G50:J50"/>
    <mergeCell ref="K50:O50"/>
    <mergeCell ref="A49:B49"/>
    <mergeCell ref="C49:F49"/>
    <mergeCell ref="BF50:BG50"/>
    <mergeCell ref="BH50:BI50"/>
    <mergeCell ref="AF50:AN50"/>
    <mergeCell ref="AO50:AP50"/>
    <mergeCell ref="AQ50:AS50"/>
    <mergeCell ref="AT50:AU50"/>
    <mergeCell ref="AV50:AW50"/>
    <mergeCell ref="AZ50:BA50"/>
    <mergeCell ref="BF51:BG51"/>
    <mergeCell ref="BH51:BI51"/>
    <mergeCell ref="BF49:BG49"/>
    <mergeCell ref="BH49:BI49"/>
    <mergeCell ref="P51:V51"/>
    <mergeCell ref="W51:AE51"/>
    <mergeCell ref="BB50:BC50"/>
    <mergeCell ref="BD50:BE50"/>
    <mergeCell ref="P50:V50"/>
    <mergeCell ref="W50:AE50"/>
    <mergeCell ref="A51:B51"/>
    <mergeCell ref="C51:F51"/>
    <mergeCell ref="G51:J51"/>
    <mergeCell ref="K51:O51"/>
    <mergeCell ref="P52:V52"/>
    <mergeCell ref="W52:AE52"/>
    <mergeCell ref="A52:B52"/>
    <mergeCell ref="C52:F52"/>
    <mergeCell ref="G52:J52"/>
    <mergeCell ref="K52:O52"/>
    <mergeCell ref="BB51:BC51"/>
    <mergeCell ref="BD51:BE51"/>
    <mergeCell ref="AF51:AN51"/>
    <mergeCell ref="AO51:AP51"/>
    <mergeCell ref="AQ51:AS51"/>
    <mergeCell ref="AT51:AU51"/>
    <mergeCell ref="AV51:AW51"/>
    <mergeCell ref="AZ51:BA51"/>
    <mergeCell ref="BF52:BG52"/>
    <mergeCell ref="BH52:BI52"/>
    <mergeCell ref="AF52:AN52"/>
    <mergeCell ref="AO52:AP52"/>
    <mergeCell ref="AQ52:AS52"/>
    <mergeCell ref="AT52:AU52"/>
    <mergeCell ref="AV52:AW52"/>
    <mergeCell ref="AZ52:BA52"/>
    <mergeCell ref="BB52:BC52"/>
    <mergeCell ref="BD52:BE52"/>
    <mergeCell ref="BH53:BI53"/>
    <mergeCell ref="A53:B53"/>
    <mergeCell ref="C53:F53"/>
    <mergeCell ref="G53:J53"/>
    <mergeCell ref="K53:O53"/>
    <mergeCell ref="P53:V53"/>
    <mergeCell ref="W53:AE53"/>
    <mergeCell ref="AF53:AN53"/>
    <mergeCell ref="BB53:BC53"/>
    <mergeCell ref="BD53:BE53"/>
    <mergeCell ref="AV54:AW54"/>
    <mergeCell ref="AO53:AP53"/>
    <mergeCell ref="BF53:BG53"/>
    <mergeCell ref="AQ53:AS53"/>
    <mergeCell ref="AT53:AU53"/>
    <mergeCell ref="AV53:AW53"/>
    <mergeCell ref="AZ53:BA53"/>
    <mergeCell ref="AV55:AW55"/>
    <mergeCell ref="A54:B54"/>
    <mergeCell ref="C54:F54"/>
    <mergeCell ref="G54:J54"/>
    <mergeCell ref="K54:O54"/>
    <mergeCell ref="BH54:BI54"/>
    <mergeCell ref="AF54:AN54"/>
    <mergeCell ref="AO54:AP54"/>
    <mergeCell ref="AQ54:AS54"/>
    <mergeCell ref="AT54:AU54"/>
    <mergeCell ref="A55:B55"/>
    <mergeCell ref="C55:F55"/>
    <mergeCell ref="G55:J55"/>
    <mergeCell ref="K55:O55"/>
    <mergeCell ref="AO55:AP55"/>
    <mergeCell ref="AQ55:AS55"/>
    <mergeCell ref="P55:V55"/>
    <mergeCell ref="W55:AE55"/>
    <mergeCell ref="AF55:AN55"/>
    <mergeCell ref="AZ55:BA55"/>
    <mergeCell ref="BB55:BC55"/>
    <mergeCell ref="BD55:BE55"/>
    <mergeCell ref="BF54:BG54"/>
    <mergeCell ref="P54:V54"/>
    <mergeCell ref="W54:AE54"/>
    <mergeCell ref="AT55:AU55"/>
    <mergeCell ref="AZ54:BA54"/>
    <mergeCell ref="BB54:BC54"/>
    <mergeCell ref="BD54:BE54"/>
    <mergeCell ref="AF57:AN57"/>
    <mergeCell ref="AO57:AP57"/>
    <mergeCell ref="AT57:AU57"/>
    <mergeCell ref="BF55:BG55"/>
    <mergeCell ref="AQ57:AS57"/>
    <mergeCell ref="BH55:BI55"/>
    <mergeCell ref="AV56:AW56"/>
    <mergeCell ref="AZ56:BA56"/>
    <mergeCell ref="BF56:BG56"/>
    <mergeCell ref="BH56:BI56"/>
    <mergeCell ref="BD58:BE58"/>
    <mergeCell ref="A58:B58"/>
    <mergeCell ref="C58:F58"/>
    <mergeCell ref="G58:J58"/>
    <mergeCell ref="K58:O58"/>
    <mergeCell ref="P58:V58"/>
    <mergeCell ref="W58:AE58"/>
    <mergeCell ref="AF58:AN58"/>
    <mergeCell ref="AO58:AP58"/>
    <mergeCell ref="P56:V56"/>
    <mergeCell ref="W56:AE56"/>
    <mergeCell ref="AF56:AN56"/>
    <mergeCell ref="AO56:AP56"/>
    <mergeCell ref="A57:B57"/>
    <mergeCell ref="C57:F57"/>
    <mergeCell ref="G57:J57"/>
    <mergeCell ref="K57:O57"/>
    <mergeCell ref="P57:V57"/>
    <mergeCell ref="W57:AE57"/>
    <mergeCell ref="BH58:BI58"/>
    <mergeCell ref="BH57:BI57"/>
    <mergeCell ref="BF57:BG57"/>
    <mergeCell ref="BD57:BE57"/>
    <mergeCell ref="BF58:BG58"/>
    <mergeCell ref="A56:B56"/>
    <mergeCell ref="C56:F56"/>
    <mergeCell ref="G56:J56"/>
    <mergeCell ref="K56:O56"/>
    <mergeCell ref="BD56:BE56"/>
    <mergeCell ref="AQ59:AS59"/>
    <mergeCell ref="AZ59:BA59"/>
    <mergeCell ref="AQ58:AS58"/>
    <mergeCell ref="AQ56:AS56"/>
    <mergeCell ref="AT56:AU56"/>
    <mergeCell ref="BB56:BC56"/>
    <mergeCell ref="BB58:BC58"/>
    <mergeCell ref="AT58:AU58"/>
    <mergeCell ref="AV58:AW58"/>
    <mergeCell ref="AZ58:BA58"/>
    <mergeCell ref="C59:F59"/>
    <mergeCell ref="G59:J59"/>
    <mergeCell ref="K59:O59"/>
    <mergeCell ref="BD59:BE59"/>
    <mergeCell ref="P59:V59"/>
    <mergeCell ref="W59:AE59"/>
    <mergeCell ref="AF59:AN59"/>
    <mergeCell ref="AO59:AP59"/>
    <mergeCell ref="AV59:AW59"/>
    <mergeCell ref="AT59:AU59"/>
    <mergeCell ref="BB59:BC59"/>
    <mergeCell ref="A60:B60"/>
    <mergeCell ref="AV57:AW57"/>
    <mergeCell ref="AZ57:BA57"/>
    <mergeCell ref="BB57:BC57"/>
    <mergeCell ref="C60:F60"/>
    <mergeCell ref="G60:J60"/>
    <mergeCell ref="K60:O60"/>
    <mergeCell ref="W60:AE60"/>
    <mergeCell ref="A59:B59"/>
    <mergeCell ref="BF60:BG60"/>
    <mergeCell ref="BH60:BI60"/>
    <mergeCell ref="AF60:AN60"/>
    <mergeCell ref="AO60:AP60"/>
    <mergeCell ref="AQ60:AS60"/>
    <mergeCell ref="AT60:AU60"/>
    <mergeCell ref="AV60:AW60"/>
    <mergeCell ref="AZ60:BA60"/>
    <mergeCell ref="K62:O62"/>
    <mergeCell ref="BF61:BG61"/>
    <mergeCell ref="BH61:BI61"/>
    <mergeCell ref="BF59:BG59"/>
    <mergeCell ref="BH59:BI59"/>
    <mergeCell ref="P61:V61"/>
    <mergeCell ref="W61:AE61"/>
    <mergeCell ref="BB60:BC60"/>
    <mergeCell ref="BD60:BE60"/>
    <mergeCell ref="P60:V60"/>
    <mergeCell ref="AZ61:BA61"/>
    <mergeCell ref="A61:B61"/>
    <mergeCell ref="C61:F61"/>
    <mergeCell ref="G61:J61"/>
    <mergeCell ref="K61:O61"/>
    <mergeCell ref="P62:V62"/>
    <mergeCell ref="W62:AE62"/>
    <mergeCell ref="A62:B62"/>
    <mergeCell ref="C62:F62"/>
    <mergeCell ref="G62:J62"/>
    <mergeCell ref="AZ62:BA62"/>
    <mergeCell ref="BB62:BC62"/>
    <mergeCell ref="BD62:BE62"/>
    <mergeCell ref="BB61:BC61"/>
    <mergeCell ref="BD61:BE61"/>
    <mergeCell ref="AF61:AN61"/>
    <mergeCell ref="AO61:AP61"/>
    <mergeCell ref="AQ61:AS61"/>
    <mergeCell ref="AT61:AU61"/>
    <mergeCell ref="AV61:AW61"/>
    <mergeCell ref="BF64:BG64"/>
    <mergeCell ref="P64:V64"/>
    <mergeCell ref="W64:AE64"/>
    <mergeCell ref="BF62:BG62"/>
    <mergeCell ref="BH62:BI62"/>
    <mergeCell ref="AF62:AN62"/>
    <mergeCell ref="AO62:AP62"/>
    <mergeCell ref="AQ62:AS62"/>
    <mergeCell ref="AT62:AU62"/>
    <mergeCell ref="AV62:AW62"/>
    <mergeCell ref="BH63:BI63"/>
    <mergeCell ref="A63:B63"/>
    <mergeCell ref="C63:F63"/>
    <mergeCell ref="G63:J63"/>
    <mergeCell ref="K63:O63"/>
    <mergeCell ref="P63:V63"/>
    <mergeCell ref="W63:AE63"/>
    <mergeCell ref="AF63:AN63"/>
    <mergeCell ref="BB63:BC63"/>
    <mergeCell ref="BD63:BE63"/>
    <mergeCell ref="AO63:AP63"/>
    <mergeCell ref="BF63:BG63"/>
    <mergeCell ref="AQ63:AS63"/>
    <mergeCell ref="AT63:AU63"/>
    <mergeCell ref="AV63:AW63"/>
    <mergeCell ref="AZ63:BA63"/>
    <mergeCell ref="A64:B64"/>
    <mergeCell ref="C64:F64"/>
    <mergeCell ref="G64:J64"/>
    <mergeCell ref="K64:O64"/>
    <mergeCell ref="BH64:BI64"/>
    <mergeCell ref="AF64:AN64"/>
    <mergeCell ref="AO64:AP64"/>
    <mergeCell ref="AQ64:AS64"/>
    <mergeCell ref="AT64:AU64"/>
    <mergeCell ref="AV64:AW64"/>
    <mergeCell ref="AT65:AU65"/>
    <mergeCell ref="AZ64:BA64"/>
    <mergeCell ref="BB64:BC64"/>
    <mergeCell ref="BD64:BE64"/>
    <mergeCell ref="P65:V65"/>
    <mergeCell ref="W65:AE65"/>
    <mergeCell ref="AF65:AN65"/>
    <mergeCell ref="AV65:AW65"/>
    <mergeCell ref="A65:B65"/>
    <mergeCell ref="C65:F65"/>
    <mergeCell ref="G65:J65"/>
    <mergeCell ref="K65:O65"/>
    <mergeCell ref="AO65:AP65"/>
    <mergeCell ref="AQ65:AS65"/>
    <mergeCell ref="A67:B67"/>
    <mergeCell ref="C67:F67"/>
    <mergeCell ref="G67:J67"/>
    <mergeCell ref="K67:O67"/>
    <mergeCell ref="AT67:AU67"/>
    <mergeCell ref="AV67:AW67"/>
    <mergeCell ref="AQ67:AS67"/>
    <mergeCell ref="P67:V67"/>
    <mergeCell ref="W67:AE67"/>
    <mergeCell ref="AF67:AN67"/>
    <mergeCell ref="BF65:BG65"/>
    <mergeCell ref="BH65:BI65"/>
    <mergeCell ref="AV66:AW66"/>
    <mergeCell ref="AZ66:BA66"/>
    <mergeCell ref="BF66:BG66"/>
    <mergeCell ref="BH66:BI66"/>
    <mergeCell ref="BD66:BE66"/>
    <mergeCell ref="AZ65:BA65"/>
    <mergeCell ref="BB65:BC65"/>
    <mergeCell ref="BD65:BE65"/>
    <mergeCell ref="A66:B66"/>
    <mergeCell ref="C66:F66"/>
    <mergeCell ref="G66:J66"/>
    <mergeCell ref="K66:O66"/>
    <mergeCell ref="P66:V66"/>
    <mergeCell ref="W66:AE66"/>
    <mergeCell ref="W68:AE68"/>
    <mergeCell ref="AQ68:AS68"/>
    <mergeCell ref="AF66:AN66"/>
    <mergeCell ref="AO66:AP66"/>
    <mergeCell ref="AZ67:BA67"/>
    <mergeCell ref="BB67:BC67"/>
    <mergeCell ref="AT66:AU66"/>
    <mergeCell ref="BB66:BC66"/>
    <mergeCell ref="AF68:AN68"/>
    <mergeCell ref="AO67:AP67"/>
    <mergeCell ref="A69:B69"/>
    <mergeCell ref="C69:F69"/>
    <mergeCell ref="G69:J69"/>
    <mergeCell ref="K69:O69"/>
    <mergeCell ref="BB69:BC69"/>
    <mergeCell ref="A68:B68"/>
    <mergeCell ref="C68:F68"/>
    <mergeCell ref="G68:J68"/>
    <mergeCell ref="K68:O68"/>
    <mergeCell ref="P68:V68"/>
    <mergeCell ref="AZ69:BA69"/>
    <mergeCell ref="AO68:AP68"/>
    <mergeCell ref="BB68:BC68"/>
    <mergeCell ref="AT68:AU68"/>
    <mergeCell ref="AV68:AW68"/>
    <mergeCell ref="AZ68:BA68"/>
    <mergeCell ref="BH68:BI68"/>
    <mergeCell ref="BH67:BI67"/>
    <mergeCell ref="BD68:BE68"/>
    <mergeCell ref="BF67:BG67"/>
    <mergeCell ref="BD67:BE67"/>
    <mergeCell ref="AQ70:AS70"/>
    <mergeCell ref="AT70:AU70"/>
    <mergeCell ref="BD69:BE69"/>
    <mergeCell ref="AV69:AW69"/>
    <mergeCell ref="BF69:BG69"/>
    <mergeCell ref="P69:V69"/>
    <mergeCell ref="W69:AE69"/>
    <mergeCell ref="AF69:AN69"/>
    <mergeCell ref="AO69:AP69"/>
    <mergeCell ref="AQ69:AS69"/>
    <mergeCell ref="AT69:AU69"/>
    <mergeCell ref="BH69:BI69"/>
    <mergeCell ref="BF68:BG68"/>
    <mergeCell ref="P71:V71"/>
    <mergeCell ref="W71:AE71"/>
    <mergeCell ref="BB70:BC70"/>
    <mergeCell ref="BD70:BE70"/>
    <mergeCell ref="BF70:BG70"/>
    <mergeCell ref="BH70:BI70"/>
    <mergeCell ref="AZ70:BA70"/>
    <mergeCell ref="BH71:BI71"/>
    <mergeCell ref="P72:V72"/>
    <mergeCell ref="W72:AE72"/>
    <mergeCell ref="BB71:BC71"/>
    <mergeCell ref="BD71:BE71"/>
    <mergeCell ref="AF71:AN71"/>
    <mergeCell ref="AO71:AP71"/>
    <mergeCell ref="AQ71:AS71"/>
    <mergeCell ref="AF70:AN70"/>
    <mergeCell ref="BF71:BG71"/>
    <mergeCell ref="A70:B70"/>
    <mergeCell ref="C70:F70"/>
    <mergeCell ref="G70:J70"/>
    <mergeCell ref="K70:O70"/>
    <mergeCell ref="AV70:AW70"/>
    <mergeCell ref="P70:V70"/>
    <mergeCell ref="W70:AE70"/>
    <mergeCell ref="AO70:AP70"/>
    <mergeCell ref="A71:B71"/>
    <mergeCell ref="C71:F71"/>
    <mergeCell ref="G71:J71"/>
    <mergeCell ref="K71:O71"/>
    <mergeCell ref="A72:B72"/>
    <mergeCell ref="C72:F72"/>
    <mergeCell ref="G72:J72"/>
    <mergeCell ref="K72:O72"/>
    <mergeCell ref="BD74:BE74"/>
    <mergeCell ref="AV71:AW71"/>
    <mergeCell ref="AZ71:BA71"/>
    <mergeCell ref="AF73:AN73"/>
    <mergeCell ref="AO73:AP73"/>
    <mergeCell ref="BB73:BC73"/>
    <mergeCell ref="BD73:BE73"/>
    <mergeCell ref="AT71:AU71"/>
    <mergeCell ref="AF74:AN74"/>
    <mergeCell ref="AO74:AP74"/>
    <mergeCell ref="AQ74:AS74"/>
    <mergeCell ref="AT74:AU74"/>
    <mergeCell ref="AV74:AW74"/>
    <mergeCell ref="AZ74:BA74"/>
    <mergeCell ref="P73:V73"/>
    <mergeCell ref="W73:AE73"/>
    <mergeCell ref="BF72:BG72"/>
    <mergeCell ref="BH72:BI72"/>
    <mergeCell ref="AF72:AN72"/>
    <mergeCell ref="AO72:AP72"/>
    <mergeCell ref="AQ72:AS72"/>
    <mergeCell ref="AT72:AU72"/>
    <mergeCell ref="AV72:AW72"/>
    <mergeCell ref="AZ72:BA72"/>
    <mergeCell ref="W75:AE75"/>
    <mergeCell ref="AF75:AN75"/>
    <mergeCell ref="AO75:AP75"/>
    <mergeCell ref="BH73:BI73"/>
    <mergeCell ref="P74:V74"/>
    <mergeCell ref="W74:AE74"/>
    <mergeCell ref="AQ73:AS73"/>
    <mergeCell ref="AT73:AU73"/>
    <mergeCell ref="AV73:AW73"/>
    <mergeCell ref="AZ73:BA73"/>
    <mergeCell ref="K76:O76"/>
    <mergeCell ref="AF76:AN76"/>
    <mergeCell ref="AO76:AP76"/>
    <mergeCell ref="AV75:AW75"/>
    <mergeCell ref="AZ75:BA75"/>
    <mergeCell ref="A75:B75"/>
    <mergeCell ref="C75:F75"/>
    <mergeCell ref="G75:J75"/>
    <mergeCell ref="K75:O75"/>
    <mergeCell ref="P75:V75"/>
    <mergeCell ref="A73:B73"/>
    <mergeCell ref="C73:F73"/>
    <mergeCell ref="G73:J73"/>
    <mergeCell ref="K73:O73"/>
    <mergeCell ref="BF73:BG73"/>
    <mergeCell ref="P76:V76"/>
    <mergeCell ref="W76:AE76"/>
    <mergeCell ref="AQ75:AS75"/>
    <mergeCell ref="AT75:AU75"/>
    <mergeCell ref="A76:B76"/>
    <mergeCell ref="BF77:BG77"/>
    <mergeCell ref="BH77:BI77"/>
    <mergeCell ref="BB77:BC77"/>
    <mergeCell ref="BD77:BE77"/>
    <mergeCell ref="A74:B74"/>
    <mergeCell ref="C74:F74"/>
    <mergeCell ref="G74:J74"/>
    <mergeCell ref="K74:O74"/>
    <mergeCell ref="C76:F76"/>
    <mergeCell ref="G76:J76"/>
    <mergeCell ref="A77:B77"/>
    <mergeCell ref="C77:F77"/>
    <mergeCell ref="G77:J77"/>
    <mergeCell ref="K77:O77"/>
    <mergeCell ref="P77:V77"/>
    <mergeCell ref="W77:AE77"/>
    <mergeCell ref="AF77:AN77"/>
    <mergeCell ref="AO77:AP77"/>
    <mergeCell ref="AQ77:AS77"/>
    <mergeCell ref="AT77:AU77"/>
    <mergeCell ref="AV77:AW77"/>
    <mergeCell ref="AZ77:BA77"/>
    <mergeCell ref="BF78:BG78"/>
    <mergeCell ref="BH78:BI78"/>
    <mergeCell ref="A78:B78"/>
    <mergeCell ref="C78:F78"/>
    <mergeCell ref="G78:J78"/>
    <mergeCell ref="K78:O78"/>
    <mergeCell ref="P78:V78"/>
    <mergeCell ref="W78:AE78"/>
    <mergeCell ref="BB78:BC78"/>
    <mergeCell ref="BD78:BE78"/>
    <mergeCell ref="AF78:AN78"/>
    <mergeCell ref="AO78:AP78"/>
    <mergeCell ref="AQ78:AS78"/>
    <mergeCell ref="AT78:AU78"/>
    <mergeCell ref="AV78:AW78"/>
    <mergeCell ref="AZ78:BA78"/>
    <mergeCell ref="BF79:BG79"/>
    <mergeCell ref="BH79:BI79"/>
    <mergeCell ref="A79:B79"/>
    <mergeCell ref="C79:F79"/>
    <mergeCell ref="G79:J79"/>
    <mergeCell ref="K79:O79"/>
    <mergeCell ref="P79:V79"/>
    <mergeCell ref="W79:AE79"/>
    <mergeCell ref="BB79:BC79"/>
    <mergeCell ref="BD79:BE79"/>
    <mergeCell ref="AF79:AN79"/>
    <mergeCell ref="AO79:AP79"/>
    <mergeCell ref="AQ79:AS79"/>
    <mergeCell ref="AT79:AU79"/>
    <mergeCell ref="AV79:AW79"/>
    <mergeCell ref="AZ79:BA79"/>
    <mergeCell ref="BF80:BG80"/>
    <mergeCell ref="BH80:BI80"/>
    <mergeCell ref="A80:B80"/>
    <mergeCell ref="C80:F80"/>
    <mergeCell ref="G80:J80"/>
    <mergeCell ref="K80:O80"/>
    <mergeCell ref="P80:V80"/>
    <mergeCell ref="W80:AE80"/>
    <mergeCell ref="BB80:BC80"/>
    <mergeCell ref="BD80:BE80"/>
    <mergeCell ref="AF80:AN80"/>
    <mergeCell ref="AO80:AP80"/>
    <mergeCell ref="AQ80:AS80"/>
    <mergeCell ref="AT80:AU80"/>
    <mergeCell ref="AV80:AW80"/>
    <mergeCell ref="AZ80:BA80"/>
    <mergeCell ref="BF81:BG81"/>
    <mergeCell ref="BH81:BI81"/>
    <mergeCell ref="A81:B81"/>
    <mergeCell ref="C81:F81"/>
    <mergeCell ref="G81:J81"/>
    <mergeCell ref="K81:O81"/>
    <mergeCell ref="P81:V81"/>
    <mergeCell ref="W81:AE81"/>
    <mergeCell ref="BB81:BC81"/>
    <mergeCell ref="BD81:BE81"/>
    <mergeCell ref="AF81:AN81"/>
    <mergeCell ref="AO81:AP81"/>
    <mergeCell ref="AQ81:AS81"/>
    <mergeCell ref="AT81:AU81"/>
    <mergeCell ref="AV81:AW81"/>
    <mergeCell ref="AZ81:BA81"/>
    <mergeCell ref="BF82:BG82"/>
    <mergeCell ref="BH82:BI82"/>
    <mergeCell ref="A82:B82"/>
    <mergeCell ref="C82:F82"/>
    <mergeCell ref="G82:J82"/>
    <mergeCell ref="K82:O82"/>
    <mergeCell ref="P82:V82"/>
    <mergeCell ref="W82:AE82"/>
    <mergeCell ref="BB82:BC82"/>
    <mergeCell ref="BD82:BE82"/>
    <mergeCell ref="AF82:AN82"/>
    <mergeCell ref="AO82:AP82"/>
    <mergeCell ref="AQ82:AS82"/>
    <mergeCell ref="AT82:AU82"/>
    <mergeCell ref="AV82:AW82"/>
    <mergeCell ref="AZ82:BA82"/>
    <mergeCell ref="BF83:BG83"/>
    <mergeCell ref="BH83:BI83"/>
    <mergeCell ref="A83:B83"/>
    <mergeCell ref="C83:F83"/>
    <mergeCell ref="G83:J83"/>
    <mergeCell ref="K83:O83"/>
    <mergeCell ref="P83:V83"/>
    <mergeCell ref="W83:AE83"/>
    <mergeCell ref="BB83:BC83"/>
    <mergeCell ref="BD83:BE83"/>
    <mergeCell ref="AF83:AN83"/>
    <mergeCell ref="AO83:AP83"/>
    <mergeCell ref="AQ83:AS83"/>
    <mergeCell ref="AT83:AU83"/>
    <mergeCell ref="AV83:AW83"/>
    <mergeCell ref="AZ83:BA83"/>
    <mergeCell ref="BF84:BG84"/>
    <mergeCell ref="BH84:BI84"/>
    <mergeCell ref="A84:B84"/>
    <mergeCell ref="C84:F84"/>
    <mergeCell ref="G84:J84"/>
    <mergeCell ref="K84:O84"/>
    <mergeCell ref="P84:V84"/>
    <mergeCell ref="W84:AE84"/>
    <mergeCell ref="BB84:BC84"/>
    <mergeCell ref="BD84:BE84"/>
    <mergeCell ref="AF84:AN84"/>
    <mergeCell ref="AO84:AP84"/>
    <mergeCell ref="AQ84:AS84"/>
    <mergeCell ref="AT84:AU84"/>
    <mergeCell ref="AV84:AW84"/>
    <mergeCell ref="AZ84:BA84"/>
    <mergeCell ref="BF85:BG85"/>
    <mergeCell ref="BH85:BI85"/>
    <mergeCell ref="A85:B85"/>
    <mergeCell ref="C85:F85"/>
    <mergeCell ref="G85:J85"/>
    <mergeCell ref="K85:O85"/>
    <mergeCell ref="P85:V85"/>
    <mergeCell ref="W85:AE85"/>
    <mergeCell ref="BB85:BC85"/>
    <mergeCell ref="BD85:BE85"/>
    <mergeCell ref="AF85:AN85"/>
    <mergeCell ref="AO85:AP85"/>
    <mergeCell ref="AQ85:AS85"/>
    <mergeCell ref="AT85:AU85"/>
    <mergeCell ref="AV85:AW85"/>
    <mergeCell ref="AZ85:BA85"/>
    <mergeCell ref="BF86:BG86"/>
    <mergeCell ref="BH86:BI86"/>
    <mergeCell ref="A86:B86"/>
    <mergeCell ref="C86:F86"/>
    <mergeCell ref="G86:J86"/>
    <mergeCell ref="K86:O86"/>
    <mergeCell ref="P86:V86"/>
    <mergeCell ref="W86:AE86"/>
    <mergeCell ref="BB86:BC86"/>
    <mergeCell ref="BD86:BE86"/>
    <mergeCell ref="AF86:AN86"/>
    <mergeCell ref="AO86:AP86"/>
    <mergeCell ref="AQ86:AS86"/>
    <mergeCell ref="AT86:AU86"/>
    <mergeCell ref="AV86:AW86"/>
    <mergeCell ref="AZ86:BA86"/>
    <mergeCell ref="BF87:BG87"/>
    <mergeCell ref="BH87:BI87"/>
    <mergeCell ref="A87:B87"/>
    <mergeCell ref="C87:F87"/>
    <mergeCell ref="G87:J87"/>
    <mergeCell ref="K87:O87"/>
    <mergeCell ref="P87:V87"/>
    <mergeCell ref="W87:AE87"/>
    <mergeCell ref="BB87:BC87"/>
    <mergeCell ref="BD87:BE87"/>
    <mergeCell ref="BD88:BE88"/>
    <mergeCell ref="AF87:AN87"/>
    <mergeCell ref="AO87:AP87"/>
    <mergeCell ref="AQ87:AS87"/>
    <mergeCell ref="AT87:AU87"/>
    <mergeCell ref="AV87:AW87"/>
    <mergeCell ref="AZ87:BA87"/>
    <mergeCell ref="AF88:AN88"/>
    <mergeCell ref="A88:B88"/>
    <mergeCell ref="C88:F88"/>
    <mergeCell ref="G88:J88"/>
    <mergeCell ref="K88:O88"/>
    <mergeCell ref="P88:V88"/>
    <mergeCell ref="W88:AE88"/>
    <mergeCell ref="BF90:BG90"/>
    <mergeCell ref="BH90:BI90"/>
    <mergeCell ref="AO88:AP88"/>
    <mergeCell ref="AQ88:AS88"/>
    <mergeCell ref="AT88:AU88"/>
    <mergeCell ref="AV88:AW88"/>
    <mergeCell ref="AZ88:BA88"/>
    <mergeCell ref="BF88:BG88"/>
    <mergeCell ref="BH88:BI88"/>
    <mergeCell ref="BB88:BC88"/>
    <mergeCell ref="BB90:BC90"/>
    <mergeCell ref="BD90:BE90"/>
    <mergeCell ref="AF90:AN90"/>
    <mergeCell ref="AO90:AP90"/>
    <mergeCell ref="AQ90:AS90"/>
    <mergeCell ref="AT90:AU90"/>
    <mergeCell ref="AV90:AW90"/>
    <mergeCell ref="AZ90:BA90"/>
    <mergeCell ref="BF89:BG89"/>
    <mergeCell ref="BH89:BI89"/>
    <mergeCell ref="A89:B89"/>
    <mergeCell ref="C89:F89"/>
    <mergeCell ref="G89:J89"/>
    <mergeCell ref="K89:O89"/>
    <mergeCell ref="P89:V89"/>
    <mergeCell ref="W89:AE89"/>
    <mergeCell ref="BB89:BC89"/>
    <mergeCell ref="BD89:BE89"/>
    <mergeCell ref="AF89:AN89"/>
    <mergeCell ref="AO89:AP89"/>
    <mergeCell ref="AQ89:AS89"/>
    <mergeCell ref="AT89:AU89"/>
    <mergeCell ref="AV89:AW89"/>
    <mergeCell ref="AZ89:BA89"/>
    <mergeCell ref="A90:B90"/>
    <mergeCell ref="C90:F90"/>
    <mergeCell ref="G90:J90"/>
    <mergeCell ref="K90:O90"/>
    <mergeCell ref="P90:V90"/>
    <mergeCell ref="W90:AE90"/>
    <mergeCell ref="A91:B91"/>
    <mergeCell ref="C91:F91"/>
    <mergeCell ref="G91:J91"/>
    <mergeCell ref="K91:O91"/>
    <mergeCell ref="AF91:AN91"/>
    <mergeCell ref="AO91:AP91"/>
    <mergeCell ref="P91:V91"/>
    <mergeCell ref="W91:AE91"/>
    <mergeCell ref="AQ91:AS91"/>
    <mergeCell ref="AT91:AU91"/>
    <mergeCell ref="AV91:AW91"/>
    <mergeCell ref="AZ91:BA91"/>
    <mergeCell ref="BB91:BC91"/>
    <mergeCell ref="BD91:BE91"/>
    <mergeCell ref="A92:B92"/>
    <mergeCell ref="C92:F92"/>
    <mergeCell ref="G92:J92"/>
    <mergeCell ref="K92:O92"/>
    <mergeCell ref="P92:V92"/>
    <mergeCell ref="W92:AE92"/>
    <mergeCell ref="A93:B93"/>
    <mergeCell ref="C93:F93"/>
    <mergeCell ref="G93:J93"/>
    <mergeCell ref="K93:O93"/>
    <mergeCell ref="AQ93:AS93"/>
    <mergeCell ref="AT93:AU93"/>
    <mergeCell ref="P93:V93"/>
    <mergeCell ref="W93:AE93"/>
    <mergeCell ref="AF93:AN93"/>
    <mergeCell ref="AO93:AP93"/>
    <mergeCell ref="A94:B94"/>
    <mergeCell ref="C94:F94"/>
    <mergeCell ref="G94:J94"/>
    <mergeCell ref="K94:O94"/>
    <mergeCell ref="P94:V94"/>
    <mergeCell ref="W94:AE94"/>
    <mergeCell ref="BB94:BC94"/>
    <mergeCell ref="BD94:BE94"/>
    <mergeCell ref="AV94:AW94"/>
    <mergeCell ref="AZ94:BA94"/>
    <mergeCell ref="BB93:BC93"/>
    <mergeCell ref="BD93:BE93"/>
    <mergeCell ref="AV93:AW93"/>
    <mergeCell ref="AZ93:BA93"/>
    <mergeCell ref="A95:B95"/>
    <mergeCell ref="C95:F95"/>
    <mergeCell ref="G95:J95"/>
    <mergeCell ref="K95:O95"/>
    <mergeCell ref="AF94:AN94"/>
    <mergeCell ref="AO94:AP94"/>
    <mergeCell ref="P95:V95"/>
    <mergeCell ref="W95:AE95"/>
    <mergeCell ref="AF95:AN95"/>
    <mergeCell ref="AO95:AP95"/>
    <mergeCell ref="BH92:BI92"/>
    <mergeCell ref="AQ92:AS92"/>
    <mergeCell ref="AT92:AU92"/>
    <mergeCell ref="BB92:BC92"/>
    <mergeCell ref="BD92:BE92"/>
    <mergeCell ref="AV92:AW92"/>
    <mergeCell ref="AZ92:BA92"/>
    <mergeCell ref="AF92:AN92"/>
    <mergeCell ref="AO92:AP92"/>
    <mergeCell ref="AQ95:AS95"/>
    <mergeCell ref="AT95:AU95"/>
    <mergeCell ref="BB95:BC95"/>
    <mergeCell ref="BD95:BE95"/>
    <mergeCell ref="AV95:AW95"/>
    <mergeCell ref="AZ95:BA95"/>
    <mergeCell ref="AQ94:AS94"/>
    <mergeCell ref="AT94:AU94"/>
    <mergeCell ref="BH74:BI74"/>
    <mergeCell ref="BF95:BG95"/>
    <mergeCell ref="BH95:BI95"/>
    <mergeCell ref="BF94:BG94"/>
    <mergeCell ref="BH94:BI94"/>
    <mergeCell ref="BF93:BG93"/>
    <mergeCell ref="BH93:BI93"/>
    <mergeCell ref="BF91:BG91"/>
    <mergeCell ref="BH91:BI91"/>
    <mergeCell ref="BF92:BG92"/>
    <mergeCell ref="BH76:BI76"/>
    <mergeCell ref="BB75:BC75"/>
    <mergeCell ref="BD75:BE75"/>
    <mergeCell ref="BF75:BG75"/>
    <mergeCell ref="BH75:BI75"/>
    <mergeCell ref="BB76:BC76"/>
    <mergeCell ref="BD76:BE76"/>
    <mergeCell ref="AQ66:AS66"/>
    <mergeCell ref="AQ76:AS76"/>
    <mergeCell ref="AT76:AU76"/>
    <mergeCell ref="AV76:AW76"/>
    <mergeCell ref="AZ76:BA76"/>
    <mergeCell ref="BF76:BG76"/>
    <mergeCell ref="BF74:BG74"/>
    <mergeCell ref="BB72:BC72"/>
    <mergeCell ref="BD72:BE72"/>
    <mergeCell ref="BB74:BC74"/>
  </mergeCells>
  <phoneticPr fontId="4"/>
  <pageMargins left="0.61" right="0.59" top="0.45" bottom="0.4" header="0.14000000000000001" footer="0.4"/>
  <pageSetup paperSize="9" scale="57" fitToHeight="3"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25"/>
  <sheetViews>
    <sheetView workbookViewId="0"/>
  </sheetViews>
  <sheetFormatPr defaultColWidth="13" defaultRowHeight="13.5"/>
  <cols>
    <col min="1" max="61" width="2.375" style="45" customWidth="1"/>
    <col min="62" max="92" width="3.125" style="55" customWidth="1"/>
    <col min="93" max="16384" width="13" style="45"/>
  </cols>
  <sheetData>
    <row r="1" spans="1:92" ht="18.75">
      <c r="A1" s="6" t="s">
        <v>364</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row>
    <row r="2" spans="1:92">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row>
    <row r="3" spans="1:92">
      <c r="A3" s="337" t="s">
        <v>16</v>
      </c>
      <c r="B3" s="337"/>
      <c r="C3" s="337"/>
      <c r="D3" s="337"/>
      <c r="E3" s="337"/>
      <c r="F3" s="342" t="str">
        <f>+入力シート!F3</f>
        <v>第21回13-15歳ソロ・デュエット大会</v>
      </c>
      <c r="G3" s="343"/>
      <c r="H3" s="343"/>
      <c r="I3" s="343"/>
      <c r="J3" s="343"/>
      <c r="K3" s="343"/>
      <c r="L3" s="343"/>
      <c r="M3" s="343"/>
      <c r="N3" s="343"/>
      <c r="O3" s="343"/>
      <c r="P3" s="343"/>
      <c r="Q3" s="343"/>
      <c r="R3" s="343"/>
      <c r="S3" s="343"/>
      <c r="T3" s="343"/>
      <c r="U3" s="343"/>
      <c r="V3" s="343"/>
      <c r="W3" s="343"/>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row>
    <row r="4" spans="1:92">
      <c r="A4" s="337" t="s">
        <v>17</v>
      </c>
      <c r="B4" s="337"/>
      <c r="C4" s="337"/>
      <c r="D4" s="337"/>
      <c r="E4" s="337"/>
      <c r="F4" s="342" t="str">
        <f>+入力シート!F4</f>
        <v>2018年1月19日（金）-1月20日（土）</v>
      </c>
      <c r="G4" s="343"/>
      <c r="H4" s="343"/>
      <c r="I4" s="343"/>
      <c r="J4" s="343"/>
      <c r="K4" s="343"/>
      <c r="L4" s="343"/>
      <c r="M4" s="343"/>
      <c r="N4" s="343"/>
      <c r="O4" s="343"/>
      <c r="P4" s="343"/>
      <c r="Q4" s="343"/>
      <c r="R4" s="343"/>
      <c r="S4" s="343"/>
      <c r="T4" s="343"/>
      <c r="U4" s="343"/>
      <c r="V4" s="343"/>
      <c r="W4" s="343"/>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row>
    <row r="5" spans="1:92">
      <c r="A5" s="337" t="s">
        <v>18</v>
      </c>
      <c r="B5" s="337"/>
      <c r="C5" s="337"/>
      <c r="D5" s="337"/>
      <c r="E5" s="337"/>
      <c r="F5" s="342" t="str">
        <f>+入力シート!F5</f>
        <v>東京辰巳国際水泳場</v>
      </c>
      <c r="G5" s="343"/>
      <c r="H5" s="343"/>
      <c r="I5" s="343"/>
      <c r="J5" s="343"/>
      <c r="K5" s="343"/>
      <c r="L5" s="343"/>
      <c r="M5" s="343"/>
      <c r="N5" s="343"/>
      <c r="O5" s="343"/>
      <c r="P5" s="343"/>
      <c r="Q5" s="343"/>
      <c r="R5" s="343"/>
      <c r="S5" s="343"/>
      <c r="T5" s="343"/>
      <c r="U5" s="343"/>
      <c r="V5" s="343"/>
      <c r="W5" s="343"/>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row>
    <row r="6" spans="1:92">
      <c r="A6" s="337" t="s">
        <v>28</v>
      </c>
      <c r="B6" s="337"/>
      <c r="C6" s="337"/>
      <c r="D6" s="337"/>
      <c r="E6" s="337"/>
      <c r="F6" s="342">
        <f>+入力シート!F6</f>
        <v>0</v>
      </c>
      <c r="G6" s="343"/>
      <c r="H6" s="343"/>
      <c r="I6" s="343"/>
      <c r="J6" s="343"/>
      <c r="K6" s="343"/>
      <c r="L6" s="343"/>
      <c r="M6" s="343"/>
      <c r="N6" s="343"/>
      <c r="O6" s="343"/>
      <c r="P6" s="343"/>
      <c r="Q6" s="343"/>
      <c r="R6" s="343"/>
      <c r="S6" s="343"/>
      <c r="T6" s="343"/>
      <c r="U6" s="343"/>
      <c r="V6" s="343"/>
      <c r="W6" s="343"/>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2">
      <c r="A7" s="337" t="s">
        <v>358</v>
      </c>
      <c r="B7" s="337"/>
      <c r="C7" s="337"/>
      <c r="D7" s="337"/>
      <c r="E7" s="337"/>
      <c r="F7" s="342">
        <f>+入力シート!F7</f>
        <v>0</v>
      </c>
      <c r="G7" s="343"/>
      <c r="H7" s="343"/>
      <c r="I7" s="343"/>
      <c r="J7" s="343"/>
      <c r="K7" s="343"/>
      <c r="L7" s="343"/>
      <c r="M7" s="343"/>
      <c r="N7" s="343"/>
      <c r="O7" s="343"/>
      <c r="P7" s="343"/>
      <c r="Q7" s="343"/>
      <c r="R7" s="343"/>
      <c r="S7" s="343"/>
      <c r="T7" s="343"/>
      <c r="U7" s="343"/>
      <c r="V7" s="343"/>
      <c r="W7" s="343"/>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7"/>
      <c r="BK7" s="7"/>
      <c r="BL7" s="7"/>
      <c r="BM7" s="7"/>
      <c r="BN7" s="7"/>
      <c r="BO7" s="7"/>
      <c r="BP7" s="7"/>
      <c r="BQ7" s="7"/>
      <c r="BR7" s="44"/>
      <c r="BS7" s="44"/>
      <c r="BT7" s="44"/>
      <c r="BU7" s="44"/>
      <c r="BV7" s="44"/>
      <c r="BW7" s="44"/>
      <c r="BX7" s="44"/>
      <c r="BY7" s="44"/>
      <c r="BZ7" s="44"/>
      <c r="CA7" s="44"/>
      <c r="CB7" s="44"/>
      <c r="CC7" s="44"/>
      <c r="CD7" s="44"/>
      <c r="CE7" s="44"/>
      <c r="CF7" s="44"/>
      <c r="CG7" s="44"/>
      <c r="CH7" s="44"/>
      <c r="CI7" s="44"/>
      <c r="CJ7" s="44"/>
      <c r="CK7" s="44"/>
      <c r="CL7" s="44"/>
      <c r="CM7" s="44"/>
      <c r="CN7" s="44"/>
    </row>
    <row r="8" spans="1:92">
      <c r="A8" s="337" t="s">
        <v>29</v>
      </c>
      <c r="B8" s="337"/>
      <c r="C8" s="337"/>
      <c r="D8" s="337"/>
      <c r="E8" s="337"/>
      <c r="F8" s="342">
        <f>+入力シート!F8</f>
        <v>0</v>
      </c>
      <c r="G8" s="343"/>
      <c r="H8" s="343"/>
      <c r="I8" s="343"/>
      <c r="J8" s="343"/>
      <c r="K8" s="343"/>
      <c r="L8" s="343"/>
      <c r="M8" s="343"/>
      <c r="N8" s="343"/>
      <c r="O8" s="343"/>
      <c r="P8" s="343"/>
      <c r="Q8" s="343"/>
      <c r="R8" s="343"/>
      <c r="S8" s="343"/>
      <c r="T8" s="343"/>
      <c r="U8" s="343"/>
      <c r="V8" s="343"/>
      <c r="W8" s="343"/>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row>
    <row r="9" spans="1:92">
      <c r="A9" s="337" t="s">
        <v>30</v>
      </c>
      <c r="B9" s="337"/>
      <c r="C9" s="337"/>
      <c r="D9" s="337"/>
      <c r="E9" s="337"/>
      <c r="F9" s="688">
        <f>+入力シート!F9</f>
        <v>0</v>
      </c>
      <c r="G9" s="692"/>
      <c r="H9" s="692"/>
      <c r="I9" s="692"/>
      <c r="J9" s="692"/>
      <c r="K9" s="692"/>
      <c r="L9" s="692"/>
      <c r="M9" s="692"/>
      <c r="N9" s="693"/>
      <c r="O9" s="688" t="s">
        <v>356</v>
      </c>
      <c r="P9" s="689"/>
      <c r="Q9" s="690"/>
      <c r="R9" s="691">
        <f>+入力シート!R9</f>
        <v>0</v>
      </c>
      <c r="S9" s="692"/>
      <c r="T9" s="692"/>
      <c r="U9" s="692"/>
      <c r="V9" s="692"/>
      <c r="W9" s="693"/>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7"/>
      <c r="BK9" s="7"/>
      <c r="BL9" s="7"/>
      <c r="BM9" s="7"/>
      <c r="BN9" s="7"/>
      <c r="BO9" s="7"/>
      <c r="BP9" s="7"/>
      <c r="BQ9" s="7"/>
      <c r="BR9" s="44"/>
      <c r="BS9" s="44"/>
      <c r="BT9" s="44"/>
      <c r="BU9" s="44"/>
      <c r="BV9" s="44"/>
      <c r="BW9" s="44"/>
      <c r="BX9" s="44"/>
      <c r="BY9" s="44"/>
      <c r="BZ9" s="44"/>
      <c r="CA9" s="44"/>
      <c r="CB9" s="44"/>
      <c r="CC9" s="44"/>
      <c r="CD9" s="44"/>
      <c r="CE9" s="44"/>
      <c r="CF9" s="44"/>
      <c r="CG9" s="44"/>
      <c r="CH9" s="44"/>
      <c r="CI9" s="44"/>
      <c r="CJ9" s="44"/>
      <c r="CK9" s="44"/>
      <c r="CL9" s="44"/>
      <c r="CM9" s="44"/>
      <c r="CN9" s="44"/>
    </row>
    <row r="10" spans="1:92">
      <c r="A10" s="337" t="s">
        <v>31</v>
      </c>
      <c r="B10" s="337"/>
      <c r="C10" s="337"/>
      <c r="D10" s="337"/>
      <c r="E10" s="337"/>
      <c r="F10" s="342">
        <f>+入力シート!F10</f>
        <v>0</v>
      </c>
      <c r="G10" s="343"/>
      <c r="H10" s="343"/>
      <c r="I10" s="343"/>
      <c r="J10" s="343"/>
      <c r="K10" s="343"/>
      <c r="L10" s="343"/>
      <c r="M10" s="343"/>
      <c r="N10" s="343"/>
      <c r="O10" s="343"/>
      <c r="P10" s="343"/>
      <c r="Q10" s="343"/>
      <c r="R10" s="343"/>
      <c r="S10" s="343"/>
      <c r="T10" s="343"/>
      <c r="U10" s="343"/>
      <c r="V10" s="343"/>
      <c r="W10" s="343"/>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row>
    <row r="11" spans="1:92">
      <c r="A11" s="337" t="s">
        <v>32</v>
      </c>
      <c r="B11" s="337"/>
      <c r="C11" s="337"/>
      <c r="D11" s="337"/>
      <c r="E11" s="337"/>
      <c r="F11" s="342">
        <f>+入力シート!F11</f>
        <v>0</v>
      </c>
      <c r="G11" s="343"/>
      <c r="H11" s="343"/>
      <c r="I11" s="343"/>
      <c r="J11" s="343"/>
      <c r="K11" s="343"/>
      <c r="L11" s="343"/>
      <c r="M11" s="343"/>
      <c r="N11" s="343"/>
      <c r="O11" s="343"/>
      <c r="P11" s="343"/>
      <c r="Q11" s="343"/>
      <c r="R11" s="343"/>
      <c r="S11" s="343"/>
      <c r="T11" s="343"/>
      <c r="U11" s="343"/>
      <c r="V11" s="343"/>
      <c r="W11" s="343"/>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row>
    <row r="12" spans="1:92">
      <c r="A12" s="337" t="s">
        <v>33</v>
      </c>
      <c r="B12" s="337"/>
      <c r="C12" s="337"/>
      <c r="D12" s="337"/>
      <c r="E12" s="337"/>
      <c r="F12" s="342">
        <f>+入力シート!F12</f>
        <v>0</v>
      </c>
      <c r="G12" s="343"/>
      <c r="H12" s="343"/>
      <c r="I12" s="343"/>
      <c r="J12" s="343"/>
      <c r="K12" s="343"/>
      <c r="L12" s="343"/>
      <c r="M12" s="343"/>
      <c r="N12" s="343"/>
      <c r="O12" s="343"/>
      <c r="P12" s="343"/>
      <c r="Q12" s="343"/>
      <c r="R12" s="343"/>
      <c r="S12" s="343"/>
      <c r="T12" s="343"/>
      <c r="U12" s="343"/>
      <c r="V12" s="343"/>
      <c r="W12" s="343"/>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row>
    <row r="13" spans="1:92">
      <c r="A13" s="337" t="s">
        <v>34</v>
      </c>
      <c r="B13" s="337"/>
      <c r="C13" s="337"/>
      <c r="D13" s="337"/>
      <c r="E13" s="337"/>
      <c r="F13" s="342">
        <f>+入力シート!F13</f>
        <v>0</v>
      </c>
      <c r="G13" s="343"/>
      <c r="H13" s="343"/>
      <c r="I13" s="343"/>
      <c r="J13" s="343"/>
      <c r="K13" s="343"/>
      <c r="L13" s="343"/>
      <c r="M13" s="343"/>
      <c r="N13" s="343"/>
      <c r="O13" s="343"/>
      <c r="P13" s="343"/>
      <c r="Q13" s="343"/>
      <c r="R13" s="343"/>
      <c r="S13" s="343"/>
      <c r="T13" s="343"/>
      <c r="U13" s="343"/>
      <c r="V13" s="343"/>
      <c r="W13" s="343"/>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row>
    <row r="14" spans="1:92">
      <c r="A14" s="337" t="s">
        <v>35</v>
      </c>
      <c r="B14" s="337"/>
      <c r="C14" s="337"/>
      <c r="D14" s="337"/>
      <c r="E14" s="337"/>
      <c r="F14" s="342">
        <f>+入力シート!F14</f>
        <v>0</v>
      </c>
      <c r="G14" s="343"/>
      <c r="H14" s="343"/>
      <c r="I14" s="343"/>
      <c r="J14" s="343"/>
      <c r="K14" s="343"/>
      <c r="L14" s="343"/>
      <c r="M14" s="343"/>
      <c r="N14" s="343"/>
      <c r="O14" s="343"/>
      <c r="P14" s="343"/>
      <c r="Q14" s="343"/>
      <c r="R14" s="343"/>
      <c r="S14" s="343"/>
      <c r="T14" s="343"/>
      <c r="U14" s="343"/>
      <c r="V14" s="343"/>
      <c r="W14" s="343"/>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row>
    <row r="15" spans="1:92">
      <c r="A15" s="337" t="s">
        <v>361</v>
      </c>
      <c r="B15" s="337"/>
      <c r="C15" s="337"/>
      <c r="D15" s="337"/>
      <c r="E15" s="337"/>
      <c r="F15" s="342">
        <f>+入力シート!F15</f>
        <v>0</v>
      </c>
      <c r="G15" s="343"/>
      <c r="H15" s="343"/>
      <c r="I15" s="343"/>
      <c r="J15" s="343"/>
      <c r="K15" s="343"/>
      <c r="L15" s="343"/>
      <c r="M15" s="343"/>
      <c r="N15" s="343"/>
      <c r="O15" s="343"/>
      <c r="P15" s="343"/>
      <c r="Q15" s="343"/>
      <c r="R15" s="343"/>
      <c r="S15" s="343"/>
      <c r="T15" s="343"/>
      <c r="U15" s="343"/>
      <c r="V15" s="343"/>
      <c r="W15" s="343"/>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row>
    <row r="16" spans="1:92">
      <c r="A16" s="337" t="s">
        <v>362</v>
      </c>
      <c r="B16" s="337"/>
      <c r="C16" s="337"/>
      <c r="D16" s="337"/>
      <c r="E16" s="337"/>
      <c r="F16" s="342">
        <f>+入力シート!F16</f>
        <v>0</v>
      </c>
      <c r="G16" s="343"/>
      <c r="H16" s="343"/>
      <c r="I16" s="343"/>
      <c r="J16" s="343"/>
      <c r="K16" s="343"/>
      <c r="L16" s="343"/>
      <c r="M16" s="343"/>
      <c r="N16" s="343"/>
      <c r="O16" s="343"/>
      <c r="P16" s="343"/>
      <c r="Q16" s="343"/>
      <c r="R16" s="343"/>
      <c r="S16" s="343"/>
      <c r="T16" s="343"/>
      <c r="U16" s="343"/>
      <c r="V16" s="343"/>
      <c r="W16" s="343"/>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row>
    <row r="17" spans="1:92">
      <c r="A17" s="337" t="s">
        <v>36</v>
      </c>
      <c r="B17" s="337"/>
      <c r="C17" s="337"/>
      <c r="D17" s="337"/>
      <c r="E17" s="337"/>
      <c r="F17" s="342">
        <f>+入力シート!F17</f>
        <v>0</v>
      </c>
      <c r="G17" s="343"/>
      <c r="H17" s="343"/>
      <c r="I17" s="343"/>
      <c r="J17" s="343"/>
      <c r="K17" s="343"/>
      <c r="L17" s="343"/>
      <c r="M17" s="343"/>
      <c r="N17" s="343"/>
      <c r="O17" s="343"/>
      <c r="P17" s="343"/>
      <c r="Q17" s="343"/>
      <c r="R17" s="343"/>
      <c r="S17" s="343"/>
      <c r="T17" s="343"/>
      <c r="U17" s="343"/>
      <c r="V17" s="343"/>
      <c r="W17" s="343"/>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row>
    <row r="18" spans="1:92">
      <c r="A18" s="337" t="s">
        <v>363</v>
      </c>
      <c r="B18" s="337"/>
      <c r="C18" s="337"/>
      <c r="D18" s="337"/>
      <c r="E18" s="337"/>
      <c r="F18" s="342">
        <f>+入力シート!F18</f>
        <v>0</v>
      </c>
      <c r="G18" s="343"/>
      <c r="H18" s="343"/>
      <c r="I18" s="343"/>
      <c r="J18" s="343"/>
      <c r="K18" s="343"/>
      <c r="L18" s="343"/>
      <c r="M18" s="343"/>
      <c r="N18" s="343"/>
      <c r="O18" s="343"/>
      <c r="P18" s="343"/>
      <c r="Q18" s="343"/>
      <c r="R18" s="343"/>
      <c r="S18" s="343"/>
      <c r="T18" s="343"/>
      <c r="U18" s="343"/>
      <c r="V18" s="343"/>
      <c r="W18" s="343"/>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row>
    <row r="19" spans="1:92">
      <c r="A19" s="8"/>
      <c r="B19" s="8"/>
      <c r="C19" s="8"/>
      <c r="D19" s="8"/>
      <c r="E19" s="8"/>
      <c r="F19" s="12"/>
      <c r="G19" s="12"/>
      <c r="H19" s="12"/>
      <c r="I19" s="12"/>
      <c r="J19" s="12"/>
      <c r="K19" s="12"/>
      <c r="L19" s="12"/>
      <c r="M19" s="12"/>
      <c r="N19" s="12"/>
      <c r="O19" s="12"/>
      <c r="P19" s="12"/>
      <c r="Q19" s="12"/>
      <c r="R19" s="12"/>
      <c r="S19" s="12"/>
      <c r="T19" s="12"/>
      <c r="U19" s="12"/>
      <c r="V19" s="12"/>
      <c r="W19" s="12"/>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row>
    <row r="20" spans="1:92">
      <c r="A20" s="337" t="s">
        <v>37</v>
      </c>
      <c r="B20" s="337"/>
      <c r="C20" s="337"/>
      <c r="D20" s="337"/>
      <c r="E20" s="337"/>
      <c r="F20" s="342">
        <f>+入力シート!F20</f>
        <v>0</v>
      </c>
      <c r="G20" s="343"/>
      <c r="H20" s="343"/>
      <c r="I20" s="343"/>
      <c r="J20" s="343"/>
      <c r="K20" s="343"/>
      <c r="L20" s="343"/>
      <c r="M20" s="343"/>
      <c r="N20" s="343"/>
      <c r="O20" s="343"/>
      <c r="P20" s="343"/>
      <c r="Q20" s="343"/>
      <c r="R20" s="343"/>
      <c r="S20" s="343"/>
      <c r="T20" s="343"/>
      <c r="U20" s="343"/>
      <c r="V20" s="343"/>
      <c r="W20" s="343"/>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row>
    <row r="21" spans="1:92">
      <c r="A21" s="337" t="s">
        <v>38</v>
      </c>
      <c r="B21" s="337"/>
      <c r="C21" s="337"/>
      <c r="D21" s="337"/>
      <c r="E21" s="337"/>
      <c r="F21" s="342">
        <f>+入力シート!F21</f>
        <v>0</v>
      </c>
      <c r="G21" s="343"/>
      <c r="H21" s="343"/>
      <c r="I21" s="343"/>
      <c r="J21" s="343"/>
      <c r="K21" s="343"/>
      <c r="L21" s="343"/>
      <c r="M21" s="343"/>
      <c r="N21" s="343"/>
      <c r="O21" s="343"/>
      <c r="P21" s="343"/>
      <c r="Q21" s="343"/>
      <c r="R21" s="343"/>
      <c r="S21" s="343"/>
      <c r="T21" s="343"/>
      <c r="U21" s="343"/>
      <c r="V21" s="343"/>
      <c r="W21" s="343"/>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row>
    <row r="22" spans="1:92" ht="14.25" thickBo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54" t="s">
        <v>350</v>
      </c>
      <c r="BK22" s="54"/>
      <c r="BL22" s="54"/>
      <c r="BM22" s="54"/>
      <c r="BN22" s="54"/>
      <c r="BO22" s="54"/>
      <c r="BP22" s="54"/>
      <c r="BQ22" s="54"/>
      <c r="BR22" s="54" t="s">
        <v>351</v>
      </c>
      <c r="BS22" s="54"/>
      <c r="BT22" s="54"/>
      <c r="BU22" s="54"/>
      <c r="BV22" s="54"/>
      <c r="BW22" s="54"/>
      <c r="BX22" s="54"/>
      <c r="BY22" s="54"/>
      <c r="BZ22" s="54"/>
      <c r="CA22" s="54"/>
      <c r="CB22" s="54"/>
      <c r="CC22" s="54"/>
      <c r="CD22" s="54"/>
      <c r="CE22" s="54"/>
      <c r="CF22" s="54"/>
      <c r="CG22" s="54"/>
      <c r="CH22" s="54"/>
      <c r="CI22" s="54"/>
      <c r="CJ22" s="54"/>
      <c r="CK22" s="54"/>
      <c r="CL22" s="54"/>
      <c r="CM22" s="54"/>
      <c r="CN22" s="625" t="s">
        <v>352</v>
      </c>
    </row>
    <row r="23" spans="1:92">
      <c r="A23" s="462" t="s">
        <v>39</v>
      </c>
      <c r="B23" s="463"/>
      <c r="C23" s="468" t="s">
        <v>40</v>
      </c>
      <c r="D23" s="463"/>
      <c r="E23" s="463"/>
      <c r="F23" s="463"/>
      <c r="G23" s="468" t="s">
        <v>41</v>
      </c>
      <c r="H23" s="463"/>
      <c r="I23" s="463"/>
      <c r="J23" s="463"/>
      <c r="K23" s="480" t="s">
        <v>42</v>
      </c>
      <c r="L23" s="463"/>
      <c r="M23" s="463"/>
      <c r="N23" s="463"/>
      <c r="O23" s="463"/>
      <c r="P23" s="468" t="s">
        <v>43</v>
      </c>
      <c r="Q23" s="468"/>
      <c r="R23" s="468"/>
      <c r="S23" s="468"/>
      <c r="T23" s="468"/>
      <c r="U23" s="468"/>
      <c r="V23" s="468"/>
      <c r="W23" s="482" t="s">
        <v>44</v>
      </c>
      <c r="X23" s="482"/>
      <c r="Y23" s="482"/>
      <c r="Z23" s="482"/>
      <c r="AA23" s="482"/>
      <c r="AB23" s="482"/>
      <c r="AC23" s="482"/>
      <c r="AD23" s="482"/>
      <c r="AE23" s="483"/>
      <c r="AF23" s="468" t="s">
        <v>45</v>
      </c>
      <c r="AG23" s="468"/>
      <c r="AH23" s="468"/>
      <c r="AI23" s="468"/>
      <c r="AJ23" s="468"/>
      <c r="AK23" s="468"/>
      <c r="AL23" s="468"/>
      <c r="AM23" s="468"/>
      <c r="AN23" s="468"/>
      <c r="AO23" s="468" t="s">
        <v>46</v>
      </c>
      <c r="AP23" s="468"/>
      <c r="AQ23" s="488" t="s">
        <v>47</v>
      </c>
      <c r="AR23" s="489"/>
      <c r="AS23" s="489"/>
      <c r="AT23" s="489"/>
      <c r="AU23" s="489"/>
      <c r="AV23" s="489"/>
      <c r="AW23" s="490"/>
      <c r="AX23" s="328" t="s">
        <v>308</v>
      </c>
      <c r="AY23" s="328"/>
      <c r="AZ23" s="488" t="s">
        <v>23</v>
      </c>
      <c r="BA23" s="489"/>
      <c r="BB23" s="489"/>
      <c r="BC23" s="489"/>
      <c r="BD23" s="489"/>
      <c r="BE23" s="489"/>
      <c r="BF23" s="489"/>
      <c r="BG23" s="489"/>
      <c r="BH23" s="489"/>
      <c r="BI23" s="491"/>
      <c r="BJ23" s="626" t="s">
        <v>353</v>
      </c>
      <c r="BK23" s="259"/>
      <c r="BL23" s="259"/>
      <c r="BM23" s="259"/>
      <c r="BN23" s="259"/>
      <c r="BO23" s="259"/>
      <c r="BP23" s="259"/>
      <c r="BQ23" s="259"/>
      <c r="BR23" s="259"/>
      <c r="BS23" s="259"/>
      <c r="BT23" s="259"/>
      <c r="BU23" s="259"/>
      <c r="BV23" s="259"/>
      <c r="BW23" s="259"/>
      <c r="BX23" s="259"/>
      <c r="BY23" s="259"/>
      <c r="BZ23" s="259"/>
      <c r="CA23" s="259"/>
      <c r="CB23" s="259"/>
      <c r="CC23" s="259"/>
      <c r="CD23" s="259"/>
      <c r="CE23" s="259"/>
      <c r="CF23" s="259"/>
      <c r="CG23" s="259"/>
      <c r="CH23" s="259"/>
      <c r="CI23" s="259"/>
      <c r="CJ23" s="259"/>
      <c r="CK23" s="259"/>
      <c r="CL23" s="259"/>
      <c r="CM23" s="259"/>
      <c r="CN23" s="260"/>
    </row>
    <row r="24" spans="1:92">
      <c r="A24" s="464"/>
      <c r="B24" s="465"/>
      <c r="C24" s="457"/>
      <c r="D24" s="465"/>
      <c r="E24" s="465"/>
      <c r="F24" s="465"/>
      <c r="G24" s="457"/>
      <c r="H24" s="465"/>
      <c r="I24" s="465"/>
      <c r="J24" s="465"/>
      <c r="K24" s="481"/>
      <c r="L24" s="465"/>
      <c r="M24" s="465"/>
      <c r="N24" s="465"/>
      <c r="O24" s="465"/>
      <c r="P24" s="457"/>
      <c r="Q24" s="457"/>
      <c r="R24" s="457"/>
      <c r="S24" s="457"/>
      <c r="T24" s="457"/>
      <c r="U24" s="457"/>
      <c r="V24" s="457"/>
      <c r="W24" s="484"/>
      <c r="X24" s="484"/>
      <c r="Y24" s="484"/>
      <c r="Z24" s="484"/>
      <c r="AA24" s="484"/>
      <c r="AB24" s="484"/>
      <c r="AC24" s="484"/>
      <c r="AD24" s="484"/>
      <c r="AE24" s="485"/>
      <c r="AF24" s="457"/>
      <c r="AG24" s="457"/>
      <c r="AH24" s="457"/>
      <c r="AI24" s="457"/>
      <c r="AJ24" s="457"/>
      <c r="AK24" s="457"/>
      <c r="AL24" s="457"/>
      <c r="AM24" s="457"/>
      <c r="AN24" s="457"/>
      <c r="AO24" s="457"/>
      <c r="AP24" s="457"/>
      <c r="AQ24" s="425" t="s">
        <v>48</v>
      </c>
      <c r="AR24" s="426"/>
      <c r="AS24" s="427"/>
      <c r="AT24" s="457" t="s">
        <v>49</v>
      </c>
      <c r="AU24" s="457"/>
      <c r="AV24" s="457" t="s">
        <v>50</v>
      </c>
      <c r="AW24" s="457"/>
      <c r="AX24" s="316"/>
      <c r="AY24" s="316"/>
      <c r="AZ24" s="457" t="s">
        <v>20</v>
      </c>
      <c r="BA24" s="457"/>
      <c r="BB24" s="457" t="s">
        <v>21</v>
      </c>
      <c r="BC24" s="457"/>
      <c r="BD24" s="457"/>
      <c r="BE24" s="457"/>
      <c r="BF24" s="493" t="s">
        <v>165</v>
      </c>
      <c r="BG24" s="320"/>
      <c r="BH24" s="320"/>
      <c r="BI24" s="321"/>
      <c r="BJ24" s="631" t="s">
        <v>354</v>
      </c>
      <c r="BK24" s="632"/>
      <c r="BL24" s="633" t="s">
        <v>355</v>
      </c>
      <c r="BM24" s="633"/>
      <c r="BN24" s="633"/>
      <c r="BO24" s="633"/>
      <c r="BP24" s="633"/>
      <c r="BQ24" s="632"/>
      <c r="BR24" s="634" t="s">
        <v>356</v>
      </c>
      <c r="BS24" s="635"/>
      <c r="BT24" s="634" t="s">
        <v>357</v>
      </c>
      <c r="BU24" s="636"/>
      <c r="BV24" s="636"/>
      <c r="BW24" s="636"/>
      <c r="BX24" s="636"/>
      <c r="BY24" s="636"/>
      <c r="BZ24" s="636"/>
      <c r="CA24" s="636"/>
      <c r="CB24" s="636"/>
      <c r="CC24" s="636"/>
      <c r="CD24" s="636"/>
      <c r="CE24" s="636"/>
      <c r="CF24" s="636"/>
      <c r="CG24" s="636"/>
      <c r="CH24" s="636"/>
      <c r="CI24" s="635"/>
      <c r="CJ24" s="636" t="s">
        <v>358</v>
      </c>
      <c r="CK24" s="636"/>
      <c r="CL24" s="636"/>
      <c r="CM24" s="636"/>
      <c r="CN24" s="637"/>
    </row>
    <row r="25" spans="1:92" ht="14.25" thickBot="1">
      <c r="A25" s="466"/>
      <c r="B25" s="467"/>
      <c r="C25" s="467"/>
      <c r="D25" s="467"/>
      <c r="E25" s="467"/>
      <c r="F25" s="467"/>
      <c r="G25" s="467"/>
      <c r="H25" s="467"/>
      <c r="I25" s="467"/>
      <c r="J25" s="467"/>
      <c r="K25" s="467"/>
      <c r="L25" s="467"/>
      <c r="M25" s="467"/>
      <c r="N25" s="467"/>
      <c r="O25" s="467"/>
      <c r="P25" s="458"/>
      <c r="Q25" s="458"/>
      <c r="R25" s="458"/>
      <c r="S25" s="458"/>
      <c r="T25" s="458"/>
      <c r="U25" s="458"/>
      <c r="V25" s="458"/>
      <c r="W25" s="429"/>
      <c r="X25" s="429"/>
      <c r="Y25" s="429"/>
      <c r="Z25" s="429"/>
      <c r="AA25" s="429"/>
      <c r="AB25" s="429"/>
      <c r="AC25" s="429"/>
      <c r="AD25" s="429"/>
      <c r="AE25" s="430"/>
      <c r="AF25" s="458"/>
      <c r="AG25" s="458"/>
      <c r="AH25" s="458"/>
      <c r="AI25" s="458"/>
      <c r="AJ25" s="458"/>
      <c r="AK25" s="458"/>
      <c r="AL25" s="458"/>
      <c r="AM25" s="458"/>
      <c r="AN25" s="458"/>
      <c r="AO25" s="458"/>
      <c r="AP25" s="458"/>
      <c r="AQ25" s="428"/>
      <c r="AR25" s="429"/>
      <c r="AS25" s="430"/>
      <c r="AT25" s="458"/>
      <c r="AU25" s="458"/>
      <c r="AV25" s="458"/>
      <c r="AW25" s="458"/>
      <c r="AX25" s="310"/>
      <c r="AY25" s="310"/>
      <c r="AZ25" s="455" t="s">
        <v>19</v>
      </c>
      <c r="BA25" s="458"/>
      <c r="BB25" s="455" t="s">
        <v>22</v>
      </c>
      <c r="BC25" s="458"/>
      <c r="BD25" s="486" t="s">
        <v>19</v>
      </c>
      <c r="BE25" s="487"/>
      <c r="BF25" s="492" t="s">
        <v>22</v>
      </c>
      <c r="BG25" s="458"/>
      <c r="BH25" s="455" t="s">
        <v>19</v>
      </c>
      <c r="BI25" s="456"/>
      <c r="BJ25" s="645"/>
      <c r="BK25" s="646"/>
      <c r="BL25" s="647"/>
      <c r="BM25" s="647"/>
      <c r="BN25" s="647"/>
      <c r="BO25" s="647"/>
      <c r="BP25" s="647"/>
      <c r="BQ25" s="646"/>
      <c r="BR25" s="648"/>
      <c r="BS25" s="649"/>
      <c r="BT25" s="648"/>
      <c r="BU25" s="650"/>
      <c r="BV25" s="650"/>
      <c r="BW25" s="650"/>
      <c r="BX25" s="650"/>
      <c r="BY25" s="650"/>
      <c r="BZ25" s="650"/>
      <c r="CA25" s="650"/>
      <c r="CB25" s="650"/>
      <c r="CC25" s="650"/>
      <c r="CD25" s="650"/>
      <c r="CE25" s="650"/>
      <c r="CF25" s="650"/>
      <c r="CG25" s="650"/>
      <c r="CH25" s="650"/>
      <c r="CI25" s="649"/>
      <c r="CJ25" s="650"/>
      <c r="CK25" s="650"/>
      <c r="CL25" s="650"/>
      <c r="CM25" s="650"/>
      <c r="CN25" s="651"/>
    </row>
    <row r="26" spans="1:92" ht="14.25" thickTop="1">
      <c r="A26" s="449">
        <v>1</v>
      </c>
      <c r="B26" s="450"/>
      <c r="C26" s="446">
        <f>入力シート!C26</f>
        <v>0</v>
      </c>
      <c r="D26" s="438"/>
      <c r="E26" s="438"/>
      <c r="F26" s="438"/>
      <c r="G26" s="447">
        <f>入力シート!G26</f>
        <v>0</v>
      </c>
      <c r="H26" s="438"/>
      <c r="I26" s="438"/>
      <c r="J26" s="438"/>
      <c r="K26" s="447">
        <f>入力シート!K26</f>
        <v>0</v>
      </c>
      <c r="L26" s="438"/>
      <c r="M26" s="438"/>
      <c r="N26" s="438"/>
      <c r="O26" s="439"/>
      <c r="P26" s="451">
        <f>入力シート!P26</f>
        <v>0</v>
      </c>
      <c r="Q26" s="441"/>
      <c r="R26" s="441"/>
      <c r="S26" s="441"/>
      <c r="T26" s="441"/>
      <c r="U26" s="441"/>
      <c r="V26" s="452"/>
      <c r="W26" s="453">
        <f>入力シート!W26</f>
        <v>0</v>
      </c>
      <c r="X26" s="453"/>
      <c r="Y26" s="453"/>
      <c r="Z26" s="453"/>
      <c r="AA26" s="453"/>
      <c r="AB26" s="453"/>
      <c r="AC26" s="453"/>
      <c r="AD26" s="453"/>
      <c r="AE26" s="454"/>
      <c r="AF26" s="440">
        <f>入力シート!AF26</f>
        <v>0</v>
      </c>
      <c r="AG26" s="441"/>
      <c r="AH26" s="441"/>
      <c r="AI26" s="441"/>
      <c r="AJ26" s="441"/>
      <c r="AK26" s="441"/>
      <c r="AL26" s="441"/>
      <c r="AM26" s="441"/>
      <c r="AN26" s="442"/>
      <c r="AO26" s="443">
        <f>入力シート!AO26</f>
        <v>0</v>
      </c>
      <c r="AP26" s="439"/>
      <c r="AQ26" s="444">
        <f>入力シート!AQ26</f>
        <v>0</v>
      </c>
      <c r="AR26" s="445"/>
      <c r="AS26" s="446"/>
      <c r="AT26" s="447">
        <f>入力シート!AT26</f>
        <v>0</v>
      </c>
      <c r="AU26" s="438"/>
      <c r="AV26" s="447">
        <f>入力シート!AV26</f>
        <v>0</v>
      </c>
      <c r="AW26" s="439"/>
      <c r="AX26" s="696">
        <f>入力シート!AX26</f>
        <v>0</v>
      </c>
      <c r="AY26" s="697"/>
      <c r="AZ26" s="448">
        <f>入力シート!AZ26</f>
        <v>0</v>
      </c>
      <c r="BA26" s="439"/>
      <c r="BB26" s="437">
        <f>入力シート!BB26</f>
        <v>0</v>
      </c>
      <c r="BC26" s="438"/>
      <c r="BD26" s="438">
        <f>入力シート!BD26</f>
        <v>0</v>
      </c>
      <c r="BE26" s="439"/>
      <c r="BF26" s="459" t="str">
        <f>入力シート!BF26</f>
        <v>A</v>
      </c>
      <c r="BG26" s="460"/>
      <c r="BH26" s="438">
        <f>入力シート!BH26</f>
        <v>0</v>
      </c>
      <c r="BI26" s="461"/>
      <c r="BJ26" s="658">
        <f>入力シート!BR26</f>
        <v>0</v>
      </c>
      <c r="BK26" s="659"/>
      <c r="BL26" s="704">
        <f>入力シート!BT26</f>
        <v>0</v>
      </c>
      <c r="BM26" s="653"/>
      <c r="BN26" s="653">
        <f>入力シート!BV26</f>
        <v>0</v>
      </c>
      <c r="BO26" s="653"/>
      <c r="BP26" s="653">
        <f>入力シート!BX26</f>
        <v>0</v>
      </c>
      <c r="BQ26" s="659"/>
      <c r="BR26" s="700">
        <f>入力シート!BZ26</f>
        <v>0</v>
      </c>
      <c r="BS26" s="703"/>
      <c r="BT26" s="700">
        <f>入力シート!CB26</f>
        <v>0</v>
      </c>
      <c r="BU26" s="701"/>
      <c r="BV26" s="701">
        <f>入力シート!CD26</f>
        <v>0</v>
      </c>
      <c r="BW26" s="701"/>
      <c r="BX26" s="701">
        <f>入力シート!CF26</f>
        <v>0</v>
      </c>
      <c r="BY26" s="701"/>
      <c r="BZ26" s="701">
        <f>入力シート!CH26</f>
        <v>0</v>
      </c>
      <c r="CA26" s="701"/>
      <c r="CB26" s="701">
        <f>入力シート!CJ26</f>
        <v>0</v>
      </c>
      <c r="CC26" s="701"/>
      <c r="CD26" s="701">
        <f>入力シート!CL26</f>
        <v>0</v>
      </c>
      <c r="CE26" s="701"/>
      <c r="CF26" s="701">
        <f>入力シート!CN26</f>
        <v>0</v>
      </c>
      <c r="CG26" s="701"/>
      <c r="CH26" s="701">
        <f>入力シート!CP26</f>
        <v>0</v>
      </c>
      <c r="CI26" s="703"/>
      <c r="CJ26" s="700">
        <f>+入力シート!CR26</f>
        <v>0</v>
      </c>
      <c r="CK26" s="701"/>
      <c r="CL26" s="701"/>
      <c r="CM26" s="701"/>
      <c r="CN26" s="702"/>
    </row>
    <row r="27" spans="1:92">
      <c r="A27" s="392">
        <v>2</v>
      </c>
      <c r="B27" s="393"/>
      <c r="C27" s="358">
        <f>入力シート!C27</f>
        <v>0</v>
      </c>
      <c r="D27" s="360"/>
      <c r="E27" s="360"/>
      <c r="F27" s="360"/>
      <c r="G27" s="359">
        <f>入力シート!G27</f>
        <v>0</v>
      </c>
      <c r="H27" s="360"/>
      <c r="I27" s="360"/>
      <c r="J27" s="360"/>
      <c r="K27" s="359">
        <f>入力シート!K27</f>
        <v>0</v>
      </c>
      <c r="L27" s="360"/>
      <c r="M27" s="360"/>
      <c r="N27" s="360"/>
      <c r="O27" s="361"/>
      <c r="P27" s="394">
        <f>入力シート!P27</f>
        <v>0</v>
      </c>
      <c r="Q27" s="372"/>
      <c r="R27" s="372"/>
      <c r="S27" s="372"/>
      <c r="T27" s="372"/>
      <c r="U27" s="372"/>
      <c r="V27" s="395"/>
      <c r="W27" s="396">
        <f>入力シート!W27</f>
        <v>0</v>
      </c>
      <c r="X27" s="396"/>
      <c r="Y27" s="396"/>
      <c r="Z27" s="396"/>
      <c r="AA27" s="396"/>
      <c r="AB27" s="396"/>
      <c r="AC27" s="396"/>
      <c r="AD27" s="396"/>
      <c r="AE27" s="397"/>
      <c r="AF27" s="371">
        <f>入力シート!AF27</f>
        <v>0</v>
      </c>
      <c r="AG27" s="372"/>
      <c r="AH27" s="372"/>
      <c r="AI27" s="372"/>
      <c r="AJ27" s="372"/>
      <c r="AK27" s="372"/>
      <c r="AL27" s="372"/>
      <c r="AM27" s="372"/>
      <c r="AN27" s="373"/>
      <c r="AO27" s="374">
        <f>入力シート!AO27</f>
        <v>0</v>
      </c>
      <c r="AP27" s="361"/>
      <c r="AQ27" s="356">
        <f>入力シート!AQ27</f>
        <v>0</v>
      </c>
      <c r="AR27" s="357"/>
      <c r="AS27" s="358"/>
      <c r="AT27" s="359">
        <f>入力シート!AT27</f>
        <v>0</v>
      </c>
      <c r="AU27" s="360"/>
      <c r="AV27" s="359">
        <f>入力シート!AV27</f>
        <v>0</v>
      </c>
      <c r="AW27" s="361"/>
      <c r="AX27" s="698">
        <f>入力シート!AX27</f>
        <v>0</v>
      </c>
      <c r="AY27" s="699"/>
      <c r="AZ27" s="362">
        <f>入力シート!AZ27</f>
        <v>0</v>
      </c>
      <c r="BA27" s="361"/>
      <c r="BB27" s="365">
        <f>入力シート!BB27</f>
        <v>0</v>
      </c>
      <c r="BC27" s="360"/>
      <c r="BD27" s="360">
        <f>入力シート!BD27</f>
        <v>0</v>
      </c>
      <c r="BE27" s="361"/>
      <c r="BF27" s="363" t="str">
        <f>入力シート!BF27</f>
        <v>A</v>
      </c>
      <c r="BG27" s="364"/>
      <c r="BH27" s="360">
        <f>入力シート!BH27</f>
        <v>0</v>
      </c>
      <c r="BI27" s="366"/>
      <c r="BJ27" s="669">
        <f>入力シート!BR27</f>
        <v>0</v>
      </c>
      <c r="BK27" s="670"/>
      <c r="BL27" s="709">
        <f>入力シート!BT27</f>
        <v>0</v>
      </c>
      <c r="BM27" s="664"/>
      <c r="BN27" s="664">
        <f>入力シート!BV27</f>
        <v>0</v>
      </c>
      <c r="BO27" s="664"/>
      <c r="BP27" s="664">
        <f>入力シート!BX27</f>
        <v>0</v>
      </c>
      <c r="BQ27" s="670"/>
      <c r="BR27" s="705">
        <f>入力シート!BZ27</f>
        <v>0</v>
      </c>
      <c r="BS27" s="708"/>
      <c r="BT27" s="705">
        <f>入力シート!CB27</f>
        <v>0</v>
      </c>
      <c r="BU27" s="706"/>
      <c r="BV27" s="706">
        <f>入力シート!CD27</f>
        <v>0</v>
      </c>
      <c r="BW27" s="706"/>
      <c r="BX27" s="706">
        <f>入力シート!CF27</f>
        <v>0</v>
      </c>
      <c r="BY27" s="706"/>
      <c r="BZ27" s="706">
        <f>入力シート!CH27</f>
        <v>0</v>
      </c>
      <c r="CA27" s="706"/>
      <c r="CB27" s="706">
        <f>入力シート!CJ27</f>
        <v>0</v>
      </c>
      <c r="CC27" s="706"/>
      <c r="CD27" s="706">
        <f>入力シート!CL27</f>
        <v>0</v>
      </c>
      <c r="CE27" s="706"/>
      <c r="CF27" s="706">
        <f>入力シート!CN27</f>
        <v>0</v>
      </c>
      <c r="CG27" s="706"/>
      <c r="CH27" s="706">
        <f>入力シート!CP27</f>
        <v>0</v>
      </c>
      <c r="CI27" s="708"/>
      <c r="CJ27" s="705">
        <f>+入力シート!CR27</f>
        <v>0</v>
      </c>
      <c r="CK27" s="706"/>
      <c r="CL27" s="706"/>
      <c r="CM27" s="706"/>
      <c r="CN27" s="707"/>
    </row>
    <row r="28" spans="1:92">
      <c r="A28" s="392">
        <v>3</v>
      </c>
      <c r="B28" s="393"/>
      <c r="C28" s="358">
        <f>入力シート!C28</f>
        <v>0</v>
      </c>
      <c r="D28" s="360"/>
      <c r="E28" s="360"/>
      <c r="F28" s="360"/>
      <c r="G28" s="359">
        <f>入力シート!G28</f>
        <v>0</v>
      </c>
      <c r="H28" s="360"/>
      <c r="I28" s="360"/>
      <c r="J28" s="360"/>
      <c r="K28" s="359">
        <f>入力シート!K28</f>
        <v>0</v>
      </c>
      <c r="L28" s="360"/>
      <c r="M28" s="360"/>
      <c r="N28" s="360"/>
      <c r="O28" s="361"/>
      <c r="P28" s="394">
        <f>入力シート!P28</f>
        <v>0</v>
      </c>
      <c r="Q28" s="372"/>
      <c r="R28" s="372"/>
      <c r="S28" s="372"/>
      <c r="T28" s="372"/>
      <c r="U28" s="372"/>
      <c r="V28" s="395"/>
      <c r="W28" s="396">
        <f>入力シート!W28</f>
        <v>0</v>
      </c>
      <c r="X28" s="396"/>
      <c r="Y28" s="396"/>
      <c r="Z28" s="396"/>
      <c r="AA28" s="396"/>
      <c r="AB28" s="396"/>
      <c r="AC28" s="396"/>
      <c r="AD28" s="396"/>
      <c r="AE28" s="397"/>
      <c r="AF28" s="371">
        <f>入力シート!AF28</f>
        <v>0</v>
      </c>
      <c r="AG28" s="372"/>
      <c r="AH28" s="372"/>
      <c r="AI28" s="372"/>
      <c r="AJ28" s="372"/>
      <c r="AK28" s="372"/>
      <c r="AL28" s="372"/>
      <c r="AM28" s="372"/>
      <c r="AN28" s="373"/>
      <c r="AO28" s="374">
        <f>入力シート!AO28</f>
        <v>0</v>
      </c>
      <c r="AP28" s="361"/>
      <c r="AQ28" s="356">
        <f>入力シート!AQ28</f>
        <v>0</v>
      </c>
      <c r="AR28" s="357"/>
      <c r="AS28" s="358"/>
      <c r="AT28" s="359">
        <f>入力シート!AT28</f>
        <v>0</v>
      </c>
      <c r="AU28" s="360"/>
      <c r="AV28" s="359">
        <f>入力シート!AV28</f>
        <v>0</v>
      </c>
      <c r="AW28" s="361"/>
      <c r="AX28" s="698">
        <f>入力シート!AX28</f>
        <v>0</v>
      </c>
      <c r="AY28" s="699"/>
      <c r="AZ28" s="362">
        <f>入力シート!AZ28</f>
        <v>0</v>
      </c>
      <c r="BA28" s="361"/>
      <c r="BB28" s="365">
        <f>入力シート!BB28</f>
        <v>0</v>
      </c>
      <c r="BC28" s="360"/>
      <c r="BD28" s="360">
        <f>入力シート!BD28</f>
        <v>0</v>
      </c>
      <c r="BE28" s="361"/>
      <c r="BF28" s="398" t="str">
        <f>入力シート!BF28</f>
        <v>A</v>
      </c>
      <c r="BG28" s="363"/>
      <c r="BH28" s="360">
        <f>入力シート!BH28</f>
        <v>0</v>
      </c>
      <c r="BI28" s="366"/>
      <c r="BJ28" s="669">
        <f>入力シート!BR28</f>
        <v>0</v>
      </c>
      <c r="BK28" s="670"/>
      <c r="BL28" s="664">
        <f>入力シート!BT28</f>
        <v>0</v>
      </c>
      <c r="BM28" s="664"/>
      <c r="BN28" s="664">
        <f>入力シート!BV28</f>
        <v>0</v>
      </c>
      <c r="BO28" s="664"/>
      <c r="BP28" s="664">
        <f>入力シート!BX28</f>
        <v>0</v>
      </c>
      <c r="BQ28" s="670"/>
      <c r="BR28" s="671">
        <f>入力シート!BZ28</f>
        <v>0</v>
      </c>
      <c r="BS28" s="672"/>
      <c r="BT28" s="671">
        <f>入力シート!CB28</f>
        <v>0</v>
      </c>
      <c r="BU28" s="666"/>
      <c r="BV28" s="666">
        <f>入力シート!CD28</f>
        <v>0</v>
      </c>
      <c r="BW28" s="666"/>
      <c r="BX28" s="666">
        <f>入力シート!CF28</f>
        <v>0</v>
      </c>
      <c r="BY28" s="666"/>
      <c r="BZ28" s="666">
        <f>入力シート!CH28</f>
        <v>0</v>
      </c>
      <c r="CA28" s="666"/>
      <c r="CB28" s="666">
        <f>入力シート!CJ28</f>
        <v>0</v>
      </c>
      <c r="CC28" s="666"/>
      <c r="CD28" s="666">
        <f>入力シート!CL28</f>
        <v>0</v>
      </c>
      <c r="CE28" s="666"/>
      <c r="CF28" s="666">
        <f>入力シート!CN28</f>
        <v>0</v>
      </c>
      <c r="CG28" s="666"/>
      <c r="CH28" s="666">
        <f>入力シート!CP28</f>
        <v>0</v>
      </c>
      <c r="CI28" s="672"/>
      <c r="CJ28" s="666">
        <f>+入力シート!CR28</f>
        <v>0</v>
      </c>
      <c r="CK28" s="673"/>
      <c r="CL28" s="673"/>
      <c r="CM28" s="673"/>
      <c r="CN28" s="668"/>
    </row>
    <row r="29" spans="1:92">
      <c r="A29" s="392">
        <v>4</v>
      </c>
      <c r="B29" s="393"/>
      <c r="C29" s="358">
        <f>入力シート!C29</f>
        <v>0</v>
      </c>
      <c r="D29" s="360"/>
      <c r="E29" s="360"/>
      <c r="F29" s="360"/>
      <c r="G29" s="359">
        <f>入力シート!G29</f>
        <v>0</v>
      </c>
      <c r="H29" s="360"/>
      <c r="I29" s="360"/>
      <c r="J29" s="360"/>
      <c r="K29" s="359">
        <f>入力シート!K29</f>
        <v>0</v>
      </c>
      <c r="L29" s="360"/>
      <c r="M29" s="360"/>
      <c r="N29" s="360"/>
      <c r="O29" s="361"/>
      <c r="P29" s="394">
        <f>入力シート!P29</f>
        <v>0</v>
      </c>
      <c r="Q29" s="372"/>
      <c r="R29" s="372"/>
      <c r="S29" s="372"/>
      <c r="T29" s="372"/>
      <c r="U29" s="372"/>
      <c r="V29" s="395"/>
      <c r="W29" s="396">
        <f>入力シート!W29</f>
        <v>0</v>
      </c>
      <c r="X29" s="396"/>
      <c r="Y29" s="396"/>
      <c r="Z29" s="396"/>
      <c r="AA29" s="396"/>
      <c r="AB29" s="396"/>
      <c r="AC29" s="396"/>
      <c r="AD29" s="396"/>
      <c r="AE29" s="397"/>
      <c r="AF29" s="371">
        <f>入力シート!AF29</f>
        <v>0</v>
      </c>
      <c r="AG29" s="372"/>
      <c r="AH29" s="372"/>
      <c r="AI29" s="372"/>
      <c r="AJ29" s="372"/>
      <c r="AK29" s="372"/>
      <c r="AL29" s="372"/>
      <c r="AM29" s="372"/>
      <c r="AN29" s="373"/>
      <c r="AO29" s="374">
        <f>入力シート!AO29</f>
        <v>0</v>
      </c>
      <c r="AP29" s="361"/>
      <c r="AQ29" s="356">
        <f>入力シート!AQ29</f>
        <v>0</v>
      </c>
      <c r="AR29" s="357"/>
      <c r="AS29" s="358"/>
      <c r="AT29" s="359">
        <f>入力シート!AT29</f>
        <v>0</v>
      </c>
      <c r="AU29" s="360"/>
      <c r="AV29" s="359">
        <f>入力シート!AV29</f>
        <v>0</v>
      </c>
      <c r="AW29" s="361"/>
      <c r="AX29" s="698">
        <f>入力シート!AX29</f>
        <v>0</v>
      </c>
      <c r="AY29" s="699"/>
      <c r="AZ29" s="362">
        <f>入力シート!AZ29</f>
        <v>0</v>
      </c>
      <c r="BA29" s="361"/>
      <c r="BB29" s="365">
        <f>入力シート!BB29</f>
        <v>0</v>
      </c>
      <c r="BC29" s="360"/>
      <c r="BD29" s="360">
        <f>入力シート!BD29</f>
        <v>0</v>
      </c>
      <c r="BE29" s="361"/>
      <c r="BF29" s="398" t="str">
        <f>入力シート!BF29</f>
        <v>A</v>
      </c>
      <c r="BG29" s="363"/>
      <c r="BH29" s="360">
        <f>入力シート!BH29</f>
        <v>0</v>
      </c>
      <c r="BI29" s="366"/>
      <c r="BJ29" s="669">
        <f>入力シート!BR29</f>
        <v>0</v>
      </c>
      <c r="BK29" s="670"/>
      <c r="BL29" s="664">
        <f>入力シート!BT29</f>
        <v>0</v>
      </c>
      <c r="BM29" s="664"/>
      <c r="BN29" s="664">
        <f>入力シート!BV29</f>
        <v>0</v>
      </c>
      <c r="BO29" s="664"/>
      <c r="BP29" s="664">
        <f>入力シート!BX29</f>
        <v>0</v>
      </c>
      <c r="BQ29" s="670"/>
      <c r="BR29" s="671">
        <f>入力シート!BZ29</f>
        <v>0</v>
      </c>
      <c r="BS29" s="672"/>
      <c r="BT29" s="671">
        <f>入力シート!CB29</f>
        <v>0</v>
      </c>
      <c r="BU29" s="666"/>
      <c r="BV29" s="666">
        <f>入力シート!CD29</f>
        <v>0</v>
      </c>
      <c r="BW29" s="666"/>
      <c r="BX29" s="666">
        <f>入力シート!CF29</f>
        <v>0</v>
      </c>
      <c r="BY29" s="666"/>
      <c r="BZ29" s="666">
        <f>入力シート!CH29</f>
        <v>0</v>
      </c>
      <c r="CA29" s="666"/>
      <c r="CB29" s="666">
        <f>入力シート!CJ29</f>
        <v>0</v>
      </c>
      <c r="CC29" s="666"/>
      <c r="CD29" s="666">
        <f>入力シート!CL29</f>
        <v>0</v>
      </c>
      <c r="CE29" s="666"/>
      <c r="CF29" s="666">
        <f>入力シート!CN29</f>
        <v>0</v>
      </c>
      <c r="CG29" s="666"/>
      <c r="CH29" s="666">
        <f>入力シート!CP29</f>
        <v>0</v>
      </c>
      <c r="CI29" s="672"/>
      <c r="CJ29" s="666">
        <f>+入力シート!CR29</f>
        <v>0</v>
      </c>
      <c r="CK29" s="673"/>
      <c r="CL29" s="673"/>
      <c r="CM29" s="673"/>
      <c r="CN29" s="668"/>
    </row>
    <row r="30" spans="1:92">
      <c r="A30" s="392">
        <v>5</v>
      </c>
      <c r="B30" s="393"/>
      <c r="C30" s="358">
        <f>入力シート!C30</f>
        <v>0</v>
      </c>
      <c r="D30" s="360"/>
      <c r="E30" s="360"/>
      <c r="F30" s="360"/>
      <c r="G30" s="359">
        <f>入力シート!G30</f>
        <v>0</v>
      </c>
      <c r="H30" s="360"/>
      <c r="I30" s="360"/>
      <c r="J30" s="360"/>
      <c r="K30" s="359">
        <f>入力シート!K30</f>
        <v>0</v>
      </c>
      <c r="L30" s="360"/>
      <c r="M30" s="360"/>
      <c r="N30" s="360"/>
      <c r="O30" s="361"/>
      <c r="P30" s="394">
        <f>入力シート!P30</f>
        <v>0</v>
      </c>
      <c r="Q30" s="372"/>
      <c r="R30" s="372"/>
      <c r="S30" s="372"/>
      <c r="T30" s="372"/>
      <c r="U30" s="372"/>
      <c r="V30" s="395"/>
      <c r="W30" s="396">
        <f>入力シート!W30</f>
        <v>0</v>
      </c>
      <c r="X30" s="396"/>
      <c r="Y30" s="396"/>
      <c r="Z30" s="396"/>
      <c r="AA30" s="396"/>
      <c r="AB30" s="396"/>
      <c r="AC30" s="396"/>
      <c r="AD30" s="396"/>
      <c r="AE30" s="397"/>
      <c r="AF30" s="371">
        <f>入力シート!AF30</f>
        <v>0</v>
      </c>
      <c r="AG30" s="372"/>
      <c r="AH30" s="372"/>
      <c r="AI30" s="372"/>
      <c r="AJ30" s="372"/>
      <c r="AK30" s="372"/>
      <c r="AL30" s="372"/>
      <c r="AM30" s="372"/>
      <c r="AN30" s="373"/>
      <c r="AO30" s="374">
        <f>入力シート!AO30</f>
        <v>0</v>
      </c>
      <c r="AP30" s="361"/>
      <c r="AQ30" s="356">
        <f>入力シート!AQ30</f>
        <v>0</v>
      </c>
      <c r="AR30" s="357"/>
      <c r="AS30" s="358"/>
      <c r="AT30" s="359">
        <f>入力シート!AT30</f>
        <v>0</v>
      </c>
      <c r="AU30" s="360"/>
      <c r="AV30" s="359">
        <f>入力シート!AV30</f>
        <v>0</v>
      </c>
      <c r="AW30" s="361"/>
      <c r="AX30" s="698">
        <f>入力シート!AX30</f>
        <v>0</v>
      </c>
      <c r="AY30" s="699"/>
      <c r="AZ30" s="362">
        <f>入力シート!AZ30</f>
        <v>0</v>
      </c>
      <c r="BA30" s="361"/>
      <c r="BB30" s="365">
        <f>入力シート!BB30</f>
        <v>0</v>
      </c>
      <c r="BC30" s="360"/>
      <c r="BD30" s="360">
        <f>入力シート!BD30</f>
        <v>0</v>
      </c>
      <c r="BE30" s="361"/>
      <c r="BF30" s="398" t="str">
        <f>入力シート!BF30</f>
        <v>A</v>
      </c>
      <c r="BG30" s="363"/>
      <c r="BH30" s="360">
        <f>入力シート!BH30</f>
        <v>0</v>
      </c>
      <c r="BI30" s="366"/>
      <c r="BJ30" s="669">
        <f>入力シート!BR30</f>
        <v>0</v>
      </c>
      <c r="BK30" s="670"/>
      <c r="BL30" s="664">
        <f>入力シート!BT30</f>
        <v>0</v>
      </c>
      <c r="BM30" s="664"/>
      <c r="BN30" s="664">
        <f>入力シート!BV30</f>
        <v>0</v>
      </c>
      <c r="BO30" s="664"/>
      <c r="BP30" s="664">
        <f>入力シート!BX30</f>
        <v>0</v>
      </c>
      <c r="BQ30" s="670"/>
      <c r="BR30" s="671">
        <f>入力シート!BZ30</f>
        <v>0</v>
      </c>
      <c r="BS30" s="672"/>
      <c r="BT30" s="671">
        <f>入力シート!CB30</f>
        <v>0</v>
      </c>
      <c r="BU30" s="666"/>
      <c r="BV30" s="666">
        <f>入力シート!CD30</f>
        <v>0</v>
      </c>
      <c r="BW30" s="666"/>
      <c r="BX30" s="666">
        <f>入力シート!CF30</f>
        <v>0</v>
      </c>
      <c r="BY30" s="666"/>
      <c r="BZ30" s="666">
        <f>入力シート!CH30</f>
        <v>0</v>
      </c>
      <c r="CA30" s="666"/>
      <c r="CB30" s="666">
        <f>入力シート!CJ30</f>
        <v>0</v>
      </c>
      <c r="CC30" s="666"/>
      <c r="CD30" s="666">
        <f>入力シート!CL30</f>
        <v>0</v>
      </c>
      <c r="CE30" s="666"/>
      <c r="CF30" s="666">
        <f>入力シート!CN30</f>
        <v>0</v>
      </c>
      <c r="CG30" s="666"/>
      <c r="CH30" s="666">
        <f>入力シート!CP30</f>
        <v>0</v>
      </c>
      <c r="CI30" s="672"/>
      <c r="CJ30" s="666">
        <f>+入力シート!CR30</f>
        <v>0</v>
      </c>
      <c r="CK30" s="673"/>
      <c r="CL30" s="673"/>
      <c r="CM30" s="673"/>
      <c r="CN30" s="668"/>
    </row>
    <row r="31" spans="1:92">
      <c r="A31" s="392">
        <v>6</v>
      </c>
      <c r="B31" s="393"/>
      <c r="C31" s="358">
        <f>入力シート!C31</f>
        <v>0</v>
      </c>
      <c r="D31" s="360"/>
      <c r="E31" s="360"/>
      <c r="F31" s="360"/>
      <c r="G31" s="359">
        <f>入力シート!G31</f>
        <v>0</v>
      </c>
      <c r="H31" s="360"/>
      <c r="I31" s="360"/>
      <c r="J31" s="360"/>
      <c r="K31" s="359">
        <f>入力シート!K31</f>
        <v>0</v>
      </c>
      <c r="L31" s="360"/>
      <c r="M31" s="360"/>
      <c r="N31" s="360"/>
      <c r="O31" s="361"/>
      <c r="P31" s="394">
        <f>入力シート!P31</f>
        <v>0</v>
      </c>
      <c r="Q31" s="372"/>
      <c r="R31" s="372"/>
      <c r="S31" s="372"/>
      <c r="T31" s="372"/>
      <c r="U31" s="372"/>
      <c r="V31" s="395"/>
      <c r="W31" s="396">
        <f>入力シート!W31</f>
        <v>0</v>
      </c>
      <c r="X31" s="396"/>
      <c r="Y31" s="396"/>
      <c r="Z31" s="396"/>
      <c r="AA31" s="396"/>
      <c r="AB31" s="396"/>
      <c r="AC31" s="396"/>
      <c r="AD31" s="396"/>
      <c r="AE31" s="397"/>
      <c r="AF31" s="371">
        <f>入力シート!AF31</f>
        <v>0</v>
      </c>
      <c r="AG31" s="372"/>
      <c r="AH31" s="372"/>
      <c r="AI31" s="372"/>
      <c r="AJ31" s="372"/>
      <c r="AK31" s="372"/>
      <c r="AL31" s="372"/>
      <c r="AM31" s="372"/>
      <c r="AN31" s="373"/>
      <c r="AO31" s="374">
        <f>入力シート!AO31</f>
        <v>0</v>
      </c>
      <c r="AP31" s="361"/>
      <c r="AQ31" s="356">
        <f>入力シート!AQ31</f>
        <v>0</v>
      </c>
      <c r="AR31" s="357"/>
      <c r="AS31" s="358"/>
      <c r="AT31" s="359">
        <f>入力シート!AT31</f>
        <v>0</v>
      </c>
      <c r="AU31" s="360"/>
      <c r="AV31" s="359">
        <f>入力シート!AV31</f>
        <v>0</v>
      </c>
      <c r="AW31" s="361"/>
      <c r="AX31" s="698">
        <f>入力シート!AX31</f>
        <v>0</v>
      </c>
      <c r="AY31" s="699"/>
      <c r="AZ31" s="362">
        <f>入力シート!AZ31</f>
        <v>0</v>
      </c>
      <c r="BA31" s="361"/>
      <c r="BB31" s="365">
        <f>入力シート!BB31</f>
        <v>0</v>
      </c>
      <c r="BC31" s="360"/>
      <c r="BD31" s="360">
        <f>入力シート!BD31</f>
        <v>0</v>
      </c>
      <c r="BE31" s="361"/>
      <c r="BF31" s="398" t="str">
        <f>入力シート!BF31</f>
        <v>A</v>
      </c>
      <c r="BG31" s="363"/>
      <c r="BH31" s="360">
        <f>入力シート!BH31</f>
        <v>0</v>
      </c>
      <c r="BI31" s="366"/>
      <c r="BJ31" s="669">
        <f>入力シート!BR31</f>
        <v>0</v>
      </c>
      <c r="BK31" s="670"/>
      <c r="BL31" s="664">
        <f>入力シート!BT31</f>
        <v>0</v>
      </c>
      <c r="BM31" s="664"/>
      <c r="BN31" s="664">
        <f>入力シート!BV31</f>
        <v>0</v>
      </c>
      <c r="BO31" s="664"/>
      <c r="BP31" s="664">
        <f>入力シート!BX31</f>
        <v>0</v>
      </c>
      <c r="BQ31" s="670"/>
      <c r="BR31" s="671">
        <f>入力シート!BZ31</f>
        <v>0</v>
      </c>
      <c r="BS31" s="672"/>
      <c r="BT31" s="671">
        <f>入力シート!CB31</f>
        <v>0</v>
      </c>
      <c r="BU31" s="666"/>
      <c r="BV31" s="666">
        <f>入力シート!CD31</f>
        <v>0</v>
      </c>
      <c r="BW31" s="666"/>
      <c r="BX31" s="666">
        <f>入力シート!CF31</f>
        <v>0</v>
      </c>
      <c r="BY31" s="666"/>
      <c r="BZ31" s="666">
        <f>入力シート!CH31</f>
        <v>0</v>
      </c>
      <c r="CA31" s="666"/>
      <c r="CB31" s="666">
        <f>入力シート!CJ31</f>
        <v>0</v>
      </c>
      <c r="CC31" s="666"/>
      <c r="CD31" s="666">
        <f>入力シート!CL31</f>
        <v>0</v>
      </c>
      <c r="CE31" s="666"/>
      <c r="CF31" s="666">
        <f>入力シート!CN31</f>
        <v>0</v>
      </c>
      <c r="CG31" s="666"/>
      <c r="CH31" s="666">
        <f>入力シート!CP31</f>
        <v>0</v>
      </c>
      <c r="CI31" s="672"/>
      <c r="CJ31" s="666">
        <f>+入力シート!CR31</f>
        <v>0</v>
      </c>
      <c r="CK31" s="673"/>
      <c r="CL31" s="673"/>
      <c r="CM31" s="673"/>
      <c r="CN31" s="668"/>
    </row>
    <row r="32" spans="1:92">
      <c r="A32" s="392">
        <v>7</v>
      </c>
      <c r="B32" s="393"/>
      <c r="C32" s="358">
        <f>入力シート!C32</f>
        <v>0</v>
      </c>
      <c r="D32" s="360"/>
      <c r="E32" s="360"/>
      <c r="F32" s="360"/>
      <c r="G32" s="359">
        <f>入力シート!G32</f>
        <v>0</v>
      </c>
      <c r="H32" s="360"/>
      <c r="I32" s="360"/>
      <c r="J32" s="360"/>
      <c r="K32" s="359">
        <f>入力シート!K32</f>
        <v>0</v>
      </c>
      <c r="L32" s="360"/>
      <c r="M32" s="360"/>
      <c r="N32" s="360"/>
      <c r="O32" s="361"/>
      <c r="P32" s="394">
        <f>入力シート!P32</f>
        <v>0</v>
      </c>
      <c r="Q32" s="372"/>
      <c r="R32" s="372"/>
      <c r="S32" s="372"/>
      <c r="T32" s="372"/>
      <c r="U32" s="372"/>
      <c r="V32" s="395"/>
      <c r="W32" s="396">
        <f>入力シート!W32</f>
        <v>0</v>
      </c>
      <c r="X32" s="396"/>
      <c r="Y32" s="396"/>
      <c r="Z32" s="396"/>
      <c r="AA32" s="396"/>
      <c r="AB32" s="396"/>
      <c r="AC32" s="396"/>
      <c r="AD32" s="396"/>
      <c r="AE32" s="397"/>
      <c r="AF32" s="371">
        <f>入力シート!AF32</f>
        <v>0</v>
      </c>
      <c r="AG32" s="372"/>
      <c r="AH32" s="372"/>
      <c r="AI32" s="372"/>
      <c r="AJ32" s="372"/>
      <c r="AK32" s="372"/>
      <c r="AL32" s="372"/>
      <c r="AM32" s="372"/>
      <c r="AN32" s="373"/>
      <c r="AO32" s="374">
        <f>入力シート!AO32</f>
        <v>0</v>
      </c>
      <c r="AP32" s="361"/>
      <c r="AQ32" s="356">
        <f>入力シート!AQ32</f>
        <v>0</v>
      </c>
      <c r="AR32" s="357"/>
      <c r="AS32" s="358"/>
      <c r="AT32" s="359">
        <f>入力シート!AT32</f>
        <v>0</v>
      </c>
      <c r="AU32" s="360"/>
      <c r="AV32" s="359">
        <f>入力シート!AV32</f>
        <v>0</v>
      </c>
      <c r="AW32" s="361"/>
      <c r="AX32" s="698">
        <f>入力シート!AX32</f>
        <v>0</v>
      </c>
      <c r="AY32" s="699"/>
      <c r="AZ32" s="362">
        <f>入力シート!AZ32</f>
        <v>0</v>
      </c>
      <c r="BA32" s="361"/>
      <c r="BB32" s="365">
        <f>入力シート!BB32</f>
        <v>0</v>
      </c>
      <c r="BC32" s="360"/>
      <c r="BD32" s="360">
        <f>入力シート!BD32</f>
        <v>0</v>
      </c>
      <c r="BE32" s="361"/>
      <c r="BF32" s="398" t="str">
        <f>入力シート!BF32</f>
        <v>A</v>
      </c>
      <c r="BG32" s="363"/>
      <c r="BH32" s="360">
        <f>入力シート!BH32</f>
        <v>0</v>
      </c>
      <c r="BI32" s="366"/>
      <c r="BJ32" s="669">
        <f>入力シート!BR32</f>
        <v>0</v>
      </c>
      <c r="BK32" s="670"/>
      <c r="BL32" s="664">
        <f>入力シート!BT32</f>
        <v>0</v>
      </c>
      <c r="BM32" s="664"/>
      <c r="BN32" s="664">
        <f>入力シート!BV32</f>
        <v>0</v>
      </c>
      <c r="BO32" s="664"/>
      <c r="BP32" s="664">
        <f>入力シート!BX32</f>
        <v>0</v>
      </c>
      <c r="BQ32" s="670"/>
      <c r="BR32" s="671">
        <f>入力シート!BZ32</f>
        <v>0</v>
      </c>
      <c r="BS32" s="672"/>
      <c r="BT32" s="671">
        <f>入力シート!CB32</f>
        <v>0</v>
      </c>
      <c r="BU32" s="666"/>
      <c r="BV32" s="666">
        <f>入力シート!CD32</f>
        <v>0</v>
      </c>
      <c r="BW32" s="666"/>
      <c r="BX32" s="666">
        <f>入力シート!CF32</f>
        <v>0</v>
      </c>
      <c r="BY32" s="666"/>
      <c r="BZ32" s="666">
        <f>入力シート!CH32</f>
        <v>0</v>
      </c>
      <c r="CA32" s="666"/>
      <c r="CB32" s="666">
        <f>入力シート!CJ32</f>
        <v>0</v>
      </c>
      <c r="CC32" s="666"/>
      <c r="CD32" s="666">
        <f>入力シート!CL32</f>
        <v>0</v>
      </c>
      <c r="CE32" s="666"/>
      <c r="CF32" s="666">
        <f>入力シート!CN32</f>
        <v>0</v>
      </c>
      <c r="CG32" s="666"/>
      <c r="CH32" s="666">
        <f>入力シート!CP32</f>
        <v>0</v>
      </c>
      <c r="CI32" s="672"/>
      <c r="CJ32" s="666">
        <f>+入力シート!CR32</f>
        <v>0</v>
      </c>
      <c r="CK32" s="673"/>
      <c r="CL32" s="673"/>
      <c r="CM32" s="673"/>
      <c r="CN32" s="668"/>
    </row>
    <row r="33" spans="1:92">
      <c r="A33" s="392">
        <v>8</v>
      </c>
      <c r="B33" s="393"/>
      <c r="C33" s="358">
        <f>入力シート!C33</f>
        <v>0</v>
      </c>
      <c r="D33" s="360"/>
      <c r="E33" s="360"/>
      <c r="F33" s="360"/>
      <c r="G33" s="359">
        <f>入力シート!G33</f>
        <v>0</v>
      </c>
      <c r="H33" s="360"/>
      <c r="I33" s="360"/>
      <c r="J33" s="360"/>
      <c r="K33" s="359">
        <f>入力シート!K33</f>
        <v>0</v>
      </c>
      <c r="L33" s="360"/>
      <c r="M33" s="360"/>
      <c r="N33" s="360"/>
      <c r="O33" s="361"/>
      <c r="P33" s="394">
        <f>入力シート!P33</f>
        <v>0</v>
      </c>
      <c r="Q33" s="372"/>
      <c r="R33" s="372"/>
      <c r="S33" s="372"/>
      <c r="T33" s="372"/>
      <c r="U33" s="372"/>
      <c r="V33" s="395"/>
      <c r="W33" s="396">
        <f>入力シート!W33</f>
        <v>0</v>
      </c>
      <c r="X33" s="396"/>
      <c r="Y33" s="396"/>
      <c r="Z33" s="396"/>
      <c r="AA33" s="396"/>
      <c r="AB33" s="396"/>
      <c r="AC33" s="396"/>
      <c r="AD33" s="396"/>
      <c r="AE33" s="397"/>
      <c r="AF33" s="371">
        <f>入力シート!AF33</f>
        <v>0</v>
      </c>
      <c r="AG33" s="372"/>
      <c r="AH33" s="372"/>
      <c r="AI33" s="372"/>
      <c r="AJ33" s="372"/>
      <c r="AK33" s="372"/>
      <c r="AL33" s="372"/>
      <c r="AM33" s="372"/>
      <c r="AN33" s="373"/>
      <c r="AO33" s="374">
        <f>入力シート!AO33</f>
        <v>0</v>
      </c>
      <c r="AP33" s="361"/>
      <c r="AQ33" s="356">
        <f>入力シート!AQ33</f>
        <v>0</v>
      </c>
      <c r="AR33" s="357"/>
      <c r="AS33" s="358"/>
      <c r="AT33" s="359">
        <f>入力シート!AT33</f>
        <v>0</v>
      </c>
      <c r="AU33" s="360"/>
      <c r="AV33" s="359">
        <f>入力シート!AV33</f>
        <v>0</v>
      </c>
      <c r="AW33" s="361"/>
      <c r="AX33" s="698">
        <f>入力シート!AX33</f>
        <v>0</v>
      </c>
      <c r="AY33" s="699"/>
      <c r="AZ33" s="362">
        <f>入力シート!AZ33</f>
        <v>0</v>
      </c>
      <c r="BA33" s="361"/>
      <c r="BB33" s="365">
        <f>入力シート!BB33</f>
        <v>0</v>
      </c>
      <c r="BC33" s="360"/>
      <c r="BD33" s="360">
        <f>入力シート!BD33</f>
        <v>0</v>
      </c>
      <c r="BE33" s="361"/>
      <c r="BF33" s="398" t="str">
        <f>入力シート!BF33</f>
        <v>A</v>
      </c>
      <c r="BG33" s="363"/>
      <c r="BH33" s="360">
        <f>入力シート!BH33</f>
        <v>0</v>
      </c>
      <c r="BI33" s="366"/>
      <c r="BJ33" s="669">
        <f>入力シート!BR33</f>
        <v>0</v>
      </c>
      <c r="BK33" s="670"/>
      <c r="BL33" s="664">
        <f>入力シート!BT33</f>
        <v>0</v>
      </c>
      <c r="BM33" s="664"/>
      <c r="BN33" s="664">
        <f>入力シート!BV33</f>
        <v>0</v>
      </c>
      <c r="BO33" s="664"/>
      <c r="BP33" s="664">
        <f>入力シート!BX33</f>
        <v>0</v>
      </c>
      <c r="BQ33" s="670"/>
      <c r="BR33" s="671">
        <f>入力シート!BZ33</f>
        <v>0</v>
      </c>
      <c r="BS33" s="672"/>
      <c r="BT33" s="671">
        <f>入力シート!CB33</f>
        <v>0</v>
      </c>
      <c r="BU33" s="666"/>
      <c r="BV33" s="666">
        <f>入力シート!CD33</f>
        <v>0</v>
      </c>
      <c r="BW33" s="666"/>
      <c r="BX33" s="666">
        <f>入力シート!CF33</f>
        <v>0</v>
      </c>
      <c r="BY33" s="666"/>
      <c r="BZ33" s="666">
        <f>入力シート!CH33</f>
        <v>0</v>
      </c>
      <c r="CA33" s="666"/>
      <c r="CB33" s="666">
        <f>入力シート!CJ33</f>
        <v>0</v>
      </c>
      <c r="CC33" s="666"/>
      <c r="CD33" s="666">
        <f>入力シート!CL33</f>
        <v>0</v>
      </c>
      <c r="CE33" s="666"/>
      <c r="CF33" s="666">
        <f>入力シート!CN33</f>
        <v>0</v>
      </c>
      <c r="CG33" s="666"/>
      <c r="CH33" s="666">
        <f>入力シート!CP33</f>
        <v>0</v>
      </c>
      <c r="CI33" s="672"/>
      <c r="CJ33" s="666">
        <f>+入力シート!CR33</f>
        <v>0</v>
      </c>
      <c r="CK33" s="673"/>
      <c r="CL33" s="673"/>
      <c r="CM33" s="673"/>
      <c r="CN33" s="668"/>
    </row>
    <row r="34" spans="1:92">
      <c r="A34" s="392">
        <v>9</v>
      </c>
      <c r="B34" s="393"/>
      <c r="C34" s="358">
        <f>入力シート!C34</f>
        <v>0</v>
      </c>
      <c r="D34" s="360"/>
      <c r="E34" s="360"/>
      <c r="F34" s="360"/>
      <c r="G34" s="359">
        <f>入力シート!G34</f>
        <v>0</v>
      </c>
      <c r="H34" s="360"/>
      <c r="I34" s="360"/>
      <c r="J34" s="360"/>
      <c r="K34" s="359">
        <f>入力シート!K34</f>
        <v>0</v>
      </c>
      <c r="L34" s="360"/>
      <c r="M34" s="360"/>
      <c r="N34" s="360"/>
      <c r="O34" s="361"/>
      <c r="P34" s="394">
        <f>入力シート!P34</f>
        <v>0</v>
      </c>
      <c r="Q34" s="372"/>
      <c r="R34" s="372"/>
      <c r="S34" s="372"/>
      <c r="T34" s="372"/>
      <c r="U34" s="372"/>
      <c r="V34" s="395"/>
      <c r="W34" s="396">
        <f>入力シート!W34</f>
        <v>0</v>
      </c>
      <c r="X34" s="396"/>
      <c r="Y34" s="396"/>
      <c r="Z34" s="396"/>
      <c r="AA34" s="396"/>
      <c r="AB34" s="396"/>
      <c r="AC34" s="396"/>
      <c r="AD34" s="396"/>
      <c r="AE34" s="397"/>
      <c r="AF34" s="371">
        <f>入力シート!AF34</f>
        <v>0</v>
      </c>
      <c r="AG34" s="372"/>
      <c r="AH34" s="372"/>
      <c r="AI34" s="372"/>
      <c r="AJ34" s="372"/>
      <c r="AK34" s="372"/>
      <c r="AL34" s="372"/>
      <c r="AM34" s="372"/>
      <c r="AN34" s="373"/>
      <c r="AO34" s="374">
        <f>入力シート!AO34</f>
        <v>0</v>
      </c>
      <c r="AP34" s="361"/>
      <c r="AQ34" s="356">
        <f>入力シート!AQ34</f>
        <v>0</v>
      </c>
      <c r="AR34" s="357"/>
      <c r="AS34" s="358"/>
      <c r="AT34" s="359">
        <f>入力シート!AT34</f>
        <v>0</v>
      </c>
      <c r="AU34" s="360"/>
      <c r="AV34" s="359">
        <f>入力シート!AV34</f>
        <v>0</v>
      </c>
      <c r="AW34" s="361"/>
      <c r="AX34" s="698">
        <f>入力シート!AX34</f>
        <v>0</v>
      </c>
      <c r="AY34" s="699"/>
      <c r="AZ34" s="362">
        <f>入力シート!AZ34</f>
        <v>0</v>
      </c>
      <c r="BA34" s="361"/>
      <c r="BB34" s="365">
        <f>入力シート!BB34</f>
        <v>0</v>
      </c>
      <c r="BC34" s="360"/>
      <c r="BD34" s="360">
        <f>入力シート!BD34</f>
        <v>0</v>
      </c>
      <c r="BE34" s="361"/>
      <c r="BF34" s="398" t="str">
        <f>入力シート!BF34</f>
        <v>A</v>
      </c>
      <c r="BG34" s="363"/>
      <c r="BH34" s="360">
        <f>入力シート!BH34</f>
        <v>0</v>
      </c>
      <c r="BI34" s="366"/>
      <c r="BJ34" s="669">
        <f>入力シート!BR34</f>
        <v>0</v>
      </c>
      <c r="BK34" s="670"/>
      <c r="BL34" s="664">
        <f>入力シート!BT34</f>
        <v>0</v>
      </c>
      <c r="BM34" s="664"/>
      <c r="BN34" s="664">
        <f>入力シート!BV34</f>
        <v>0</v>
      </c>
      <c r="BO34" s="664"/>
      <c r="BP34" s="664">
        <f>入力シート!BX34</f>
        <v>0</v>
      </c>
      <c r="BQ34" s="670"/>
      <c r="BR34" s="671">
        <f>入力シート!BZ34</f>
        <v>0</v>
      </c>
      <c r="BS34" s="672"/>
      <c r="BT34" s="671">
        <f>入力シート!CB34</f>
        <v>0</v>
      </c>
      <c r="BU34" s="666"/>
      <c r="BV34" s="666">
        <f>入力シート!CD34</f>
        <v>0</v>
      </c>
      <c r="BW34" s="666"/>
      <c r="BX34" s="666">
        <f>入力シート!CF34</f>
        <v>0</v>
      </c>
      <c r="BY34" s="666"/>
      <c r="BZ34" s="666">
        <f>入力シート!CH34</f>
        <v>0</v>
      </c>
      <c r="CA34" s="666"/>
      <c r="CB34" s="666">
        <f>入力シート!CJ34</f>
        <v>0</v>
      </c>
      <c r="CC34" s="666"/>
      <c r="CD34" s="666">
        <f>入力シート!CL34</f>
        <v>0</v>
      </c>
      <c r="CE34" s="666"/>
      <c r="CF34" s="666">
        <f>入力シート!CN34</f>
        <v>0</v>
      </c>
      <c r="CG34" s="666"/>
      <c r="CH34" s="666">
        <f>入力シート!CP34</f>
        <v>0</v>
      </c>
      <c r="CI34" s="672"/>
      <c r="CJ34" s="666">
        <f>+入力シート!CR34</f>
        <v>0</v>
      </c>
      <c r="CK34" s="673"/>
      <c r="CL34" s="673"/>
      <c r="CM34" s="673"/>
      <c r="CN34" s="668"/>
    </row>
    <row r="35" spans="1:92">
      <c r="A35" s="392">
        <v>10</v>
      </c>
      <c r="B35" s="393"/>
      <c r="C35" s="358">
        <f>入力シート!C35</f>
        <v>0</v>
      </c>
      <c r="D35" s="360"/>
      <c r="E35" s="360"/>
      <c r="F35" s="360"/>
      <c r="G35" s="359">
        <f>入力シート!G35</f>
        <v>0</v>
      </c>
      <c r="H35" s="360"/>
      <c r="I35" s="360"/>
      <c r="J35" s="360"/>
      <c r="K35" s="359">
        <f>入力シート!K35</f>
        <v>0</v>
      </c>
      <c r="L35" s="360"/>
      <c r="M35" s="360"/>
      <c r="N35" s="360"/>
      <c r="O35" s="361"/>
      <c r="P35" s="394">
        <f>入力シート!P35</f>
        <v>0</v>
      </c>
      <c r="Q35" s="372"/>
      <c r="R35" s="372"/>
      <c r="S35" s="372"/>
      <c r="T35" s="372"/>
      <c r="U35" s="372"/>
      <c r="V35" s="395"/>
      <c r="W35" s="396">
        <f>入力シート!W35</f>
        <v>0</v>
      </c>
      <c r="X35" s="396"/>
      <c r="Y35" s="396"/>
      <c r="Z35" s="396"/>
      <c r="AA35" s="396"/>
      <c r="AB35" s="396"/>
      <c r="AC35" s="396"/>
      <c r="AD35" s="396"/>
      <c r="AE35" s="397"/>
      <c r="AF35" s="371">
        <f>入力シート!AF35</f>
        <v>0</v>
      </c>
      <c r="AG35" s="372"/>
      <c r="AH35" s="372"/>
      <c r="AI35" s="372"/>
      <c r="AJ35" s="372"/>
      <c r="AK35" s="372"/>
      <c r="AL35" s="372"/>
      <c r="AM35" s="372"/>
      <c r="AN35" s="373"/>
      <c r="AO35" s="374">
        <f>入力シート!AO35</f>
        <v>0</v>
      </c>
      <c r="AP35" s="361"/>
      <c r="AQ35" s="356">
        <f>入力シート!AQ35</f>
        <v>0</v>
      </c>
      <c r="AR35" s="357"/>
      <c r="AS35" s="358"/>
      <c r="AT35" s="359">
        <f>入力シート!AT35</f>
        <v>0</v>
      </c>
      <c r="AU35" s="360"/>
      <c r="AV35" s="359">
        <f>入力シート!AV35</f>
        <v>0</v>
      </c>
      <c r="AW35" s="361"/>
      <c r="AX35" s="698">
        <f>入力シート!AX35</f>
        <v>0</v>
      </c>
      <c r="AY35" s="699"/>
      <c r="AZ35" s="362">
        <f>入力シート!AZ35</f>
        <v>0</v>
      </c>
      <c r="BA35" s="361"/>
      <c r="BB35" s="365">
        <f>入力シート!BB35</f>
        <v>0</v>
      </c>
      <c r="BC35" s="360"/>
      <c r="BD35" s="360">
        <f>入力シート!BD35</f>
        <v>0</v>
      </c>
      <c r="BE35" s="361"/>
      <c r="BF35" s="398" t="str">
        <f>入力シート!BF35</f>
        <v>A</v>
      </c>
      <c r="BG35" s="363"/>
      <c r="BH35" s="360">
        <f>入力シート!BH35</f>
        <v>0</v>
      </c>
      <c r="BI35" s="366"/>
      <c r="BJ35" s="669">
        <f>入力シート!BR35</f>
        <v>0</v>
      </c>
      <c r="BK35" s="670"/>
      <c r="BL35" s="664">
        <f>入力シート!BT35</f>
        <v>0</v>
      </c>
      <c r="BM35" s="664"/>
      <c r="BN35" s="664">
        <f>入力シート!BV35</f>
        <v>0</v>
      </c>
      <c r="BO35" s="664"/>
      <c r="BP35" s="664">
        <f>入力シート!BX35</f>
        <v>0</v>
      </c>
      <c r="BQ35" s="670"/>
      <c r="BR35" s="671">
        <f>入力シート!BZ35</f>
        <v>0</v>
      </c>
      <c r="BS35" s="672"/>
      <c r="BT35" s="671">
        <f>入力シート!CB35</f>
        <v>0</v>
      </c>
      <c r="BU35" s="666"/>
      <c r="BV35" s="666">
        <f>入力シート!CD35</f>
        <v>0</v>
      </c>
      <c r="BW35" s="666"/>
      <c r="BX35" s="666">
        <f>入力シート!CF35</f>
        <v>0</v>
      </c>
      <c r="BY35" s="666"/>
      <c r="BZ35" s="666">
        <f>入力シート!CH35</f>
        <v>0</v>
      </c>
      <c r="CA35" s="666"/>
      <c r="CB35" s="666">
        <f>入力シート!CJ35</f>
        <v>0</v>
      </c>
      <c r="CC35" s="666"/>
      <c r="CD35" s="666">
        <f>入力シート!CL35</f>
        <v>0</v>
      </c>
      <c r="CE35" s="666"/>
      <c r="CF35" s="666">
        <f>入力シート!CN35</f>
        <v>0</v>
      </c>
      <c r="CG35" s="666"/>
      <c r="CH35" s="666">
        <f>入力シート!CP35</f>
        <v>0</v>
      </c>
      <c r="CI35" s="672"/>
      <c r="CJ35" s="666">
        <f>+入力シート!CR35</f>
        <v>0</v>
      </c>
      <c r="CK35" s="673"/>
      <c r="CL35" s="673"/>
      <c r="CM35" s="673"/>
      <c r="CN35" s="668"/>
    </row>
    <row r="36" spans="1:92">
      <c r="A36" s="392">
        <v>11</v>
      </c>
      <c r="B36" s="393"/>
      <c r="C36" s="358">
        <f>入力シート!C36</f>
        <v>0</v>
      </c>
      <c r="D36" s="360"/>
      <c r="E36" s="360"/>
      <c r="F36" s="360"/>
      <c r="G36" s="359">
        <f>入力シート!G36</f>
        <v>0</v>
      </c>
      <c r="H36" s="360"/>
      <c r="I36" s="360"/>
      <c r="J36" s="360"/>
      <c r="K36" s="359">
        <f>入力シート!K36</f>
        <v>0</v>
      </c>
      <c r="L36" s="360"/>
      <c r="M36" s="360"/>
      <c r="N36" s="360"/>
      <c r="O36" s="361"/>
      <c r="P36" s="394">
        <f>入力シート!P36</f>
        <v>0</v>
      </c>
      <c r="Q36" s="372"/>
      <c r="R36" s="372"/>
      <c r="S36" s="372"/>
      <c r="T36" s="372"/>
      <c r="U36" s="372"/>
      <c r="V36" s="395"/>
      <c r="W36" s="396">
        <f>入力シート!W36</f>
        <v>0</v>
      </c>
      <c r="X36" s="396"/>
      <c r="Y36" s="396"/>
      <c r="Z36" s="396"/>
      <c r="AA36" s="396"/>
      <c r="AB36" s="396"/>
      <c r="AC36" s="396"/>
      <c r="AD36" s="396"/>
      <c r="AE36" s="397"/>
      <c r="AF36" s="371">
        <f>入力シート!AF36</f>
        <v>0</v>
      </c>
      <c r="AG36" s="372"/>
      <c r="AH36" s="372"/>
      <c r="AI36" s="372"/>
      <c r="AJ36" s="372"/>
      <c r="AK36" s="372"/>
      <c r="AL36" s="372"/>
      <c r="AM36" s="372"/>
      <c r="AN36" s="373"/>
      <c r="AO36" s="374">
        <f>入力シート!AO36</f>
        <v>0</v>
      </c>
      <c r="AP36" s="361"/>
      <c r="AQ36" s="356">
        <f>入力シート!AQ36</f>
        <v>0</v>
      </c>
      <c r="AR36" s="357"/>
      <c r="AS36" s="358"/>
      <c r="AT36" s="359">
        <f>入力シート!AT36</f>
        <v>0</v>
      </c>
      <c r="AU36" s="360"/>
      <c r="AV36" s="359">
        <f>入力シート!AV36</f>
        <v>0</v>
      </c>
      <c r="AW36" s="361"/>
      <c r="AX36" s="279">
        <f>入力シート!AX36</f>
        <v>0</v>
      </c>
      <c r="AY36" s="280"/>
      <c r="AZ36" s="362">
        <f>入力シート!AZ36</f>
        <v>0</v>
      </c>
      <c r="BA36" s="361"/>
      <c r="BB36" s="365">
        <f>入力シート!BB36</f>
        <v>0</v>
      </c>
      <c r="BC36" s="360"/>
      <c r="BD36" s="360">
        <f>入力シート!BD36</f>
        <v>0</v>
      </c>
      <c r="BE36" s="361"/>
      <c r="BF36" s="398" t="str">
        <f>入力シート!BF36</f>
        <v>A</v>
      </c>
      <c r="BG36" s="363"/>
      <c r="BH36" s="360">
        <f>入力シート!BH36</f>
        <v>0</v>
      </c>
      <c r="BI36" s="366"/>
      <c r="BJ36" s="669">
        <f>入力シート!BR36</f>
        <v>0</v>
      </c>
      <c r="BK36" s="670"/>
      <c r="BL36" s="664">
        <f>入力シート!BT36</f>
        <v>0</v>
      </c>
      <c r="BM36" s="664"/>
      <c r="BN36" s="664">
        <f>入力シート!BV36</f>
        <v>0</v>
      </c>
      <c r="BO36" s="664"/>
      <c r="BP36" s="664">
        <f>入力シート!BX36</f>
        <v>0</v>
      </c>
      <c r="BQ36" s="670"/>
      <c r="BR36" s="671">
        <f>入力シート!BZ36</f>
        <v>0</v>
      </c>
      <c r="BS36" s="672"/>
      <c r="BT36" s="671">
        <f>入力シート!CB36</f>
        <v>0</v>
      </c>
      <c r="BU36" s="666"/>
      <c r="BV36" s="666">
        <f>入力シート!CD36</f>
        <v>0</v>
      </c>
      <c r="BW36" s="666"/>
      <c r="BX36" s="666">
        <f>入力シート!CF36</f>
        <v>0</v>
      </c>
      <c r="BY36" s="666"/>
      <c r="BZ36" s="666">
        <f>入力シート!CH36</f>
        <v>0</v>
      </c>
      <c r="CA36" s="666"/>
      <c r="CB36" s="666">
        <f>入力シート!CJ36</f>
        <v>0</v>
      </c>
      <c r="CC36" s="666"/>
      <c r="CD36" s="666">
        <f>入力シート!CL36</f>
        <v>0</v>
      </c>
      <c r="CE36" s="666"/>
      <c r="CF36" s="666">
        <f>入力シート!CN36</f>
        <v>0</v>
      </c>
      <c r="CG36" s="666"/>
      <c r="CH36" s="666">
        <f>入力シート!CP36</f>
        <v>0</v>
      </c>
      <c r="CI36" s="672"/>
      <c r="CJ36" s="666">
        <f>+入力シート!CR36</f>
        <v>0</v>
      </c>
      <c r="CK36" s="673"/>
      <c r="CL36" s="673"/>
      <c r="CM36" s="673"/>
      <c r="CN36" s="668"/>
    </row>
    <row r="37" spans="1:92">
      <c r="A37" s="392">
        <v>12</v>
      </c>
      <c r="B37" s="393"/>
      <c r="C37" s="358">
        <f>入力シート!C37</f>
        <v>0</v>
      </c>
      <c r="D37" s="360"/>
      <c r="E37" s="360"/>
      <c r="F37" s="360"/>
      <c r="G37" s="359">
        <f>入力シート!G37</f>
        <v>0</v>
      </c>
      <c r="H37" s="360"/>
      <c r="I37" s="360"/>
      <c r="J37" s="360"/>
      <c r="K37" s="359">
        <f>入力シート!K37</f>
        <v>0</v>
      </c>
      <c r="L37" s="360"/>
      <c r="M37" s="360"/>
      <c r="N37" s="360"/>
      <c r="O37" s="361"/>
      <c r="P37" s="394">
        <f>入力シート!P37</f>
        <v>0</v>
      </c>
      <c r="Q37" s="372"/>
      <c r="R37" s="372"/>
      <c r="S37" s="372"/>
      <c r="T37" s="372"/>
      <c r="U37" s="372"/>
      <c r="V37" s="395"/>
      <c r="W37" s="396">
        <f>入力シート!W37</f>
        <v>0</v>
      </c>
      <c r="X37" s="396"/>
      <c r="Y37" s="396"/>
      <c r="Z37" s="396"/>
      <c r="AA37" s="396"/>
      <c r="AB37" s="396"/>
      <c r="AC37" s="396"/>
      <c r="AD37" s="396"/>
      <c r="AE37" s="397"/>
      <c r="AF37" s="371">
        <f>入力シート!AF37</f>
        <v>0</v>
      </c>
      <c r="AG37" s="372"/>
      <c r="AH37" s="372"/>
      <c r="AI37" s="372"/>
      <c r="AJ37" s="372"/>
      <c r="AK37" s="372"/>
      <c r="AL37" s="372"/>
      <c r="AM37" s="372"/>
      <c r="AN37" s="373"/>
      <c r="AO37" s="374">
        <f>入力シート!AO37</f>
        <v>0</v>
      </c>
      <c r="AP37" s="361"/>
      <c r="AQ37" s="356">
        <f>入力シート!AQ37</f>
        <v>0</v>
      </c>
      <c r="AR37" s="357"/>
      <c r="AS37" s="358"/>
      <c r="AT37" s="359">
        <f>入力シート!AT37</f>
        <v>0</v>
      </c>
      <c r="AU37" s="360"/>
      <c r="AV37" s="359">
        <f>入力シート!AV37</f>
        <v>0</v>
      </c>
      <c r="AW37" s="361"/>
      <c r="AX37" s="694">
        <f>入力シート!AX37</f>
        <v>0</v>
      </c>
      <c r="AY37" s="694"/>
      <c r="AZ37" s="362">
        <f>入力シート!AZ37</f>
        <v>0</v>
      </c>
      <c r="BA37" s="361"/>
      <c r="BB37" s="365">
        <f>入力シート!BB37</f>
        <v>0</v>
      </c>
      <c r="BC37" s="360"/>
      <c r="BD37" s="360">
        <f>入力シート!BD37</f>
        <v>0</v>
      </c>
      <c r="BE37" s="361"/>
      <c r="BF37" s="398" t="str">
        <f>入力シート!BF37</f>
        <v>A</v>
      </c>
      <c r="BG37" s="363"/>
      <c r="BH37" s="360">
        <f>入力シート!BH37</f>
        <v>0</v>
      </c>
      <c r="BI37" s="366"/>
      <c r="BJ37" s="669">
        <f>入力シート!BR37</f>
        <v>0</v>
      </c>
      <c r="BK37" s="670"/>
      <c r="BL37" s="664">
        <f>入力シート!BT37</f>
        <v>0</v>
      </c>
      <c r="BM37" s="664"/>
      <c r="BN37" s="664">
        <f>入力シート!BV37</f>
        <v>0</v>
      </c>
      <c r="BO37" s="664"/>
      <c r="BP37" s="664">
        <f>入力シート!BX37</f>
        <v>0</v>
      </c>
      <c r="BQ37" s="670"/>
      <c r="BR37" s="671">
        <f>入力シート!BZ37</f>
        <v>0</v>
      </c>
      <c r="BS37" s="672"/>
      <c r="BT37" s="671">
        <f>入力シート!CB37</f>
        <v>0</v>
      </c>
      <c r="BU37" s="666"/>
      <c r="BV37" s="666">
        <f>入力シート!CD37</f>
        <v>0</v>
      </c>
      <c r="BW37" s="666"/>
      <c r="BX37" s="666">
        <f>入力シート!CF37</f>
        <v>0</v>
      </c>
      <c r="BY37" s="666"/>
      <c r="BZ37" s="666">
        <f>入力シート!CH37</f>
        <v>0</v>
      </c>
      <c r="CA37" s="666"/>
      <c r="CB37" s="666">
        <f>入力シート!CJ37</f>
        <v>0</v>
      </c>
      <c r="CC37" s="666"/>
      <c r="CD37" s="666">
        <f>入力シート!CL37</f>
        <v>0</v>
      </c>
      <c r="CE37" s="666"/>
      <c r="CF37" s="666">
        <f>入力シート!CN37</f>
        <v>0</v>
      </c>
      <c r="CG37" s="666"/>
      <c r="CH37" s="666">
        <f>入力シート!CP37</f>
        <v>0</v>
      </c>
      <c r="CI37" s="672"/>
      <c r="CJ37" s="666">
        <f>+入力シート!CR37</f>
        <v>0</v>
      </c>
      <c r="CK37" s="673"/>
      <c r="CL37" s="673"/>
      <c r="CM37" s="673"/>
      <c r="CN37" s="668"/>
    </row>
    <row r="38" spans="1:92">
      <c r="A38" s="392">
        <v>13</v>
      </c>
      <c r="B38" s="393"/>
      <c r="C38" s="358">
        <f>入力シート!C38</f>
        <v>0</v>
      </c>
      <c r="D38" s="360"/>
      <c r="E38" s="360"/>
      <c r="F38" s="360"/>
      <c r="G38" s="359">
        <f>入力シート!G38</f>
        <v>0</v>
      </c>
      <c r="H38" s="360"/>
      <c r="I38" s="360"/>
      <c r="J38" s="360"/>
      <c r="K38" s="359">
        <f>入力シート!K38</f>
        <v>0</v>
      </c>
      <c r="L38" s="360"/>
      <c r="M38" s="360"/>
      <c r="N38" s="360"/>
      <c r="O38" s="361"/>
      <c r="P38" s="394">
        <f>入力シート!P38</f>
        <v>0</v>
      </c>
      <c r="Q38" s="372"/>
      <c r="R38" s="372"/>
      <c r="S38" s="372"/>
      <c r="T38" s="372"/>
      <c r="U38" s="372"/>
      <c r="V38" s="395"/>
      <c r="W38" s="396">
        <f>入力シート!W38</f>
        <v>0</v>
      </c>
      <c r="X38" s="396"/>
      <c r="Y38" s="396"/>
      <c r="Z38" s="396"/>
      <c r="AA38" s="396"/>
      <c r="AB38" s="396"/>
      <c r="AC38" s="396"/>
      <c r="AD38" s="396"/>
      <c r="AE38" s="397"/>
      <c r="AF38" s="371">
        <f>入力シート!AF38</f>
        <v>0</v>
      </c>
      <c r="AG38" s="372"/>
      <c r="AH38" s="372"/>
      <c r="AI38" s="372"/>
      <c r="AJ38" s="372"/>
      <c r="AK38" s="372"/>
      <c r="AL38" s="372"/>
      <c r="AM38" s="372"/>
      <c r="AN38" s="373"/>
      <c r="AO38" s="374">
        <f>入力シート!AO38</f>
        <v>0</v>
      </c>
      <c r="AP38" s="361"/>
      <c r="AQ38" s="356">
        <f>入力シート!AQ38</f>
        <v>0</v>
      </c>
      <c r="AR38" s="357"/>
      <c r="AS38" s="358"/>
      <c r="AT38" s="359">
        <f>入力シート!AT38</f>
        <v>0</v>
      </c>
      <c r="AU38" s="360"/>
      <c r="AV38" s="359">
        <f>入力シート!AV38</f>
        <v>0</v>
      </c>
      <c r="AW38" s="361"/>
      <c r="AX38" s="694">
        <f>入力シート!AX38</f>
        <v>0</v>
      </c>
      <c r="AY38" s="694"/>
      <c r="AZ38" s="362">
        <f>入力シート!AZ38</f>
        <v>0</v>
      </c>
      <c r="BA38" s="361"/>
      <c r="BB38" s="365">
        <f>入力シート!BB38</f>
        <v>0</v>
      </c>
      <c r="BC38" s="360"/>
      <c r="BD38" s="360">
        <f>入力シート!BD38</f>
        <v>0</v>
      </c>
      <c r="BE38" s="361"/>
      <c r="BF38" s="363" t="str">
        <f>入力シート!BF38</f>
        <v>A</v>
      </c>
      <c r="BG38" s="364"/>
      <c r="BH38" s="360">
        <f>入力シート!BH38</f>
        <v>0</v>
      </c>
      <c r="BI38" s="366"/>
      <c r="BJ38" s="669">
        <f>入力シート!BR38</f>
        <v>0</v>
      </c>
      <c r="BK38" s="670"/>
      <c r="BL38" s="664">
        <f>入力シート!BT38</f>
        <v>0</v>
      </c>
      <c r="BM38" s="664"/>
      <c r="BN38" s="664">
        <f>入力シート!BV38</f>
        <v>0</v>
      </c>
      <c r="BO38" s="664"/>
      <c r="BP38" s="664">
        <f>入力シート!BX38</f>
        <v>0</v>
      </c>
      <c r="BQ38" s="670"/>
      <c r="BR38" s="671">
        <f>入力シート!BZ38</f>
        <v>0</v>
      </c>
      <c r="BS38" s="672"/>
      <c r="BT38" s="671">
        <f>入力シート!CB38</f>
        <v>0</v>
      </c>
      <c r="BU38" s="666"/>
      <c r="BV38" s="666">
        <f>入力シート!CD38</f>
        <v>0</v>
      </c>
      <c r="BW38" s="666"/>
      <c r="BX38" s="666">
        <f>入力シート!CF38</f>
        <v>0</v>
      </c>
      <c r="BY38" s="666"/>
      <c r="BZ38" s="666">
        <f>入力シート!CH38</f>
        <v>0</v>
      </c>
      <c r="CA38" s="666"/>
      <c r="CB38" s="666">
        <f>入力シート!CJ38</f>
        <v>0</v>
      </c>
      <c r="CC38" s="666"/>
      <c r="CD38" s="666">
        <f>入力シート!CL38</f>
        <v>0</v>
      </c>
      <c r="CE38" s="666"/>
      <c r="CF38" s="666">
        <f>入力シート!CN38</f>
        <v>0</v>
      </c>
      <c r="CG38" s="666"/>
      <c r="CH38" s="666">
        <f>入力シート!CP38</f>
        <v>0</v>
      </c>
      <c r="CI38" s="672"/>
      <c r="CJ38" s="666">
        <f>+入力シート!CR38</f>
        <v>0</v>
      </c>
      <c r="CK38" s="673"/>
      <c r="CL38" s="673"/>
      <c r="CM38" s="673"/>
      <c r="CN38" s="668"/>
    </row>
    <row r="39" spans="1:92">
      <c r="A39" s="392">
        <v>14</v>
      </c>
      <c r="B39" s="393"/>
      <c r="C39" s="358">
        <f>入力シート!C39</f>
        <v>0</v>
      </c>
      <c r="D39" s="360"/>
      <c r="E39" s="360"/>
      <c r="F39" s="360"/>
      <c r="G39" s="359">
        <f>入力シート!G39</f>
        <v>0</v>
      </c>
      <c r="H39" s="360"/>
      <c r="I39" s="360"/>
      <c r="J39" s="360"/>
      <c r="K39" s="359">
        <f>入力シート!K39</f>
        <v>0</v>
      </c>
      <c r="L39" s="360"/>
      <c r="M39" s="360"/>
      <c r="N39" s="360"/>
      <c r="O39" s="361"/>
      <c r="P39" s="394">
        <f>入力シート!P39</f>
        <v>0</v>
      </c>
      <c r="Q39" s="372"/>
      <c r="R39" s="372"/>
      <c r="S39" s="372"/>
      <c r="T39" s="372"/>
      <c r="U39" s="372"/>
      <c r="V39" s="395"/>
      <c r="W39" s="396">
        <f>入力シート!W39</f>
        <v>0</v>
      </c>
      <c r="X39" s="396"/>
      <c r="Y39" s="396"/>
      <c r="Z39" s="396"/>
      <c r="AA39" s="396"/>
      <c r="AB39" s="396"/>
      <c r="AC39" s="396"/>
      <c r="AD39" s="396"/>
      <c r="AE39" s="397"/>
      <c r="AF39" s="371">
        <f>入力シート!AF39</f>
        <v>0</v>
      </c>
      <c r="AG39" s="372"/>
      <c r="AH39" s="372"/>
      <c r="AI39" s="372"/>
      <c r="AJ39" s="372"/>
      <c r="AK39" s="372"/>
      <c r="AL39" s="372"/>
      <c r="AM39" s="372"/>
      <c r="AN39" s="373"/>
      <c r="AO39" s="374">
        <f>入力シート!AO39</f>
        <v>0</v>
      </c>
      <c r="AP39" s="361"/>
      <c r="AQ39" s="356">
        <f>入力シート!AQ39</f>
        <v>0</v>
      </c>
      <c r="AR39" s="357"/>
      <c r="AS39" s="358"/>
      <c r="AT39" s="359">
        <f>入力シート!AT39</f>
        <v>0</v>
      </c>
      <c r="AU39" s="360"/>
      <c r="AV39" s="359">
        <f>入力シート!AV39</f>
        <v>0</v>
      </c>
      <c r="AW39" s="361"/>
      <c r="AX39" s="694">
        <f>入力シート!AX39</f>
        <v>0</v>
      </c>
      <c r="AY39" s="694"/>
      <c r="AZ39" s="362">
        <f>入力シート!AZ39</f>
        <v>0</v>
      </c>
      <c r="BA39" s="361"/>
      <c r="BB39" s="365">
        <f>入力シート!BB39</f>
        <v>0</v>
      </c>
      <c r="BC39" s="360"/>
      <c r="BD39" s="360">
        <f>入力シート!BD39</f>
        <v>0</v>
      </c>
      <c r="BE39" s="361"/>
      <c r="BF39" s="363" t="str">
        <f>入力シート!BF39</f>
        <v>A</v>
      </c>
      <c r="BG39" s="364"/>
      <c r="BH39" s="360">
        <f>入力シート!BH39</f>
        <v>0</v>
      </c>
      <c r="BI39" s="366"/>
      <c r="BJ39" s="669">
        <f>入力シート!BR39</f>
        <v>0</v>
      </c>
      <c r="BK39" s="670"/>
      <c r="BL39" s="664">
        <f>入力シート!BT39</f>
        <v>0</v>
      </c>
      <c r="BM39" s="664"/>
      <c r="BN39" s="664">
        <f>入力シート!BV39</f>
        <v>0</v>
      </c>
      <c r="BO39" s="664"/>
      <c r="BP39" s="664">
        <f>入力シート!BX39</f>
        <v>0</v>
      </c>
      <c r="BQ39" s="670"/>
      <c r="BR39" s="671">
        <f>入力シート!BZ39</f>
        <v>0</v>
      </c>
      <c r="BS39" s="672"/>
      <c r="BT39" s="671">
        <f>入力シート!CB39</f>
        <v>0</v>
      </c>
      <c r="BU39" s="666"/>
      <c r="BV39" s="666">
        <f>入力シート!CD39</f>
        <v>0</v>
      </c>
      <c r="BW39" s="666"/>
      <c r="BX39" s="666">
        <f>入力シート!CF39</f>
        <v>0</v>
      </c>
      <c r="BY39" s="666"/>
      <c r="BZ39" s="666">
        <f>入力シート!CH39</f>
        <v>0</v>
      </c>
      <c r="CA39" s="666"/>
      <c r="CB39" s="666">
        <f>入力シート!CJ39</f>
        <v>0</v>
      </c>
      <c r="CC39" s="666"/>
      <c r="CD39" s="666">
        <f>入力シート!CL39</f>
        <v>0</v>
      </c>
      <c r="CE39" s="666"/>
      <c r="CF39" s="666">
        <f>入力シート!CN39</f>
        <v>0</v>
      </c>
      <c r="CG39" s="666"/>
      <c r="CH39" s="666">
        <f>入力シート!CP39</f>
        <v>0</v>
      </c>
      <c r="CI39" s="672"/>
      <c r="CJ39" s="666">
        <f>+入力シート!CR39</f>
        <v>0</v>
      </c>
      <c r="CK39" s="673"/>
      <c r="CL39" s="673"/>
      <c r="CM39" s="673"/>
      <c r="CN39" s="668"/>
    </row>
    <row r="40" spans="1:92">
      <c r="A40" s="392">
        <v>15</v>
      </c>
      <c r="B40" s="393"/>
      <c r="C40" s="358">
        <f>入力シート!C40</f>
        <v>0</v>
      </c>
      <c r="D40" s="360"/>
      <c r="E40" s="360"/>
      <c r="F40" s="360"/>
      <c r="G40" s="359">
        <f>入力シート!G40</f>
        <v>0</v>
      </c>
      <c r="H40" s="360"/>
      <c r="I40" s="360"/>
      <c r="J40" s="360"/>
      <c r="K40" s="359">
        <f>入力シート!K40</f>
        <v>0</v>
      </c>
      <c r="L40" s="360"/>
      <c r="M40" s="360"/>
      <c r="N40" s="360"/>
      <c r="O40" s="361"/>
      <c r="P40" s="394">
        <f>入力シート!P40</f>
        <v>0</v>
      </c>
      <c r="Q40" s="372"/>
      <c r="R40" s="372"/>
      <c r="S40" s="372"/>
      <c r="T40" s="372"/>
      <c r="U40" s="372"/>
      <c r="V40" s="395"/>
      <c r="W40" s="396">
        <f>入力シート!W40</f>
        <v>0</v>
      </c>
      <c r="X40" s="396"/>
      <c r="Y40" s="396"/>
      <c r="Z40" s="396"/>
      <c r="AA40" s="396"/>
      <c r="AB40" s="396"/>
      <c r="AC40" s="396"/>
      <c r="AD40" s="396"/>
      <c r="AE40" s="397"/>
      <c r="AF40" s="371">
        <f>入力シート!AF40</f>
        <v>0</v>
      </c>
      <c r="AG40" s="372"/>
      <c r="AH40" s="372"/>
      <c r="AI40" s="372"/>
      <c r="AJ40" s="372"/>
      <c r="AK40" s="372"/>
      <c r="AL40" s="372"/>
      <c r="AM40" s="372"/>
      <c r="AN40" s="373"/>
      <c r="AO40" s="374">
        <f>入力シート!AO40</f>
        <v>0</v>
      </c>
      <c r="AP40" s="361"/>
      <c r="AQ40" s="356">
        <f>入力シート!AQ40</f>
        <v>0</v>
      </c>
      <c r="AR40" s="357"/>
      <c r="AS40" s="358"/>
      <c r="AT40" s="359">
        <f>入力シート!AT40</f>
        <v>0</v>
      </c>
      <c r="AU40" s="360"/>
      <c r="AV40" s="359">
        <f>入力シート!AV40</f>
        <v>0</v>
      </c>
      <c r="AW40" s="361"/>
      <c r="AX40" s="694">
        <f>入力シート!AX40</f>
        <v>0</v>
      </c>
      <c r="AY40" s="694"/>
      <c r="AZ40" s="362">
        <f>入力シート!AZ40</f>
        <v>0</v>
      </c>
      <c r="BA40" s="361"/>
      <c r="BB40" s="365">
        <f>入力シート!BB40</f>
        <v>0</v>
      </c>
      <c r="BC40" s="360"/>
      <c r="BD40" s="360">
        <f>入力シート!BD40</f>
        <v>0</v>
      </c>
      <c r="BE40" s="361"/>
      <c r="BF40" s="363" t="str">
        <f>入力シート!BF40</f>
        <v>A</v>
      </c>
      <c r="BG40" s="364"/>
      <c r="BH40" s="360">
        <f>入力シート!BH40</f>
        <v>0</v>
      </c>
      <c r="BI40" s="366"/>
      <c r="BJ40" s="669">
        <f>入力シート!BR40</f>
        <v>0</v>
      </c>
      <c r="BK40" s="670"/>
      <c r="BL40" s="664">
        <f>入力シート!BT40</f>
        <v>0</v>
      </c>
      <c r="BM40" s="664"/>
      <c r="BN40" s="664">
        <f>入力シート!BV40</f>
        <v>0</v>
      </c>
      <c r="BO40" s="664"/>
      <c r="BP40" s="664">
        <f>入力シート!BX40</f>
        <v>0</v>
      </c>
      <c r="BQ40" s="670"/>
      <c r="BR40" s="671">
        <f>入力シート!BZ40</f>
        <v>0</v>
      </c>
      <c r="BS40" s="672"/>
      <c r="BT40" s="671">
        <f>入力シート!CB40</f>
        <v>0</v>
      </c>
      <c r="BU40" s="666"/>
      <c r="BV40" s="666">
        <f>入力シート!CD40</f>
        <v>0</v>
      </c>
      <c r="BW40" s="666"/>
      <c r="BX40" s="666">
        <f>入力シート!CF40</f>
        <v>0</v>
      </c>
      <c r="BY40" s="666"/>
      <c r="BZ40" s="666">
        <f>入力シート!CH40</f>
        <v>0</v>
      </c>
      <c r="CA40" s="666"/>
      <c r="CB40" s="666">
        <f>入力シート!CJ40</f>
        <v>0</v>
      </c>
      <c r="CC40" s="666"/>
      <c r="CD40" s="666">
        <f>入力シート!CL40</f>
        <v>0</v>
      </c>
      <c r="CE40" s="666"/>
      <c r="CF40" s="666">
        <f>入力シート!CN40</f>
        <v>0</v>
      </c>
      <c r="CG40" s="666"/>
      <c r="CH40" s="666">
        <f>入力シート!CP40</f>
        <v>0</v>
      </c>
      <c r="CI40" s="672"/>
      <c r="CJ40" s="666">
        <f>+入力シート!CR40</f>
        <v>0</v>
      </c>
      <c r="CK40" s="673"/>
      <c r="CL40" s="673"/>
      <c r="CM40" s="673"/>
      <c r="CN40" s="668"/>
    </row>
    <row r="41" spans="1:92">
      <c r="A41" s="392">
        <v>16</v>
      </c>
      <c r="B41" s="393"/>
      <c r="C41" s="358">
        <f>入力シート!C41</f>
        <v>0</v>
      </c>
      <c r="D41" s="360"/>
      <c r="E41" s="360"/>
      <c r="F41" s="360"/>
      <c r="G41" s="359">
        <f>入力シート!G41</f>
        <v>0</v>
      </c>
      <c r="H41" s="360"/>
      <c r="I41" s="360"/>
      <c r="J41" s="360"/>
      <c r="K41" s="359">
        <f>入力シート!K41</f>
        <v>0</v>
      </c>
      <c r="L41" s="360"/>
      <c r="M41" s="360"/>
      <c r="N41" s="360"/>
      <c r="O41" s="361"/>
      <c r="P41" s="394">
        <f>入力シート!P41</f>
        <v>0</v>
      </c>
      <c r="Q41" s="372"/>
      <c r="R41" s="372"/>
      <c r="S41" s="372"/>
      <c r="T41" s="372"/>
      <c r="U41" s="372"/>
      <c r="V41" s="395"/>
      <c r="W41" s="396">
        <f>入力シート!W41</f>
        <v>0</v>
      </c>
      <c r="X41" s="396"/>
      <c r="Y41" s="396"/>
      <c r="Z41" s="396"/>
      <c r="AA41" s="396"/>
      <c r="AB41" s="396"/>
      <c r="AC41" s="396"/>
      <c r="AD41" s="396"/>
      <c r="AE41" s="397"/>
      <c r="AF41" s="371">
        <f>入力シート!AF41</f>
        <v>0</v>
      </c>
      <c r="AG41" s="372"/>
      <c r="AH41" s="372"/>
      <c r="AI41" s="372"/>
      <c r="AJ41" s="372"/>
      <c r="AK41" s="372"/>
      <c r="AL41" s="372"/>
      <c r="AM41" s="372"/>
      <c r="AN41" s="373"/>
      <c r="AO41" s="374">
        <f>入力シート!AO41</f>
        <v>0</v>
      </c>
      <c r="AP41" s="361"/>
      <c r="AQ41" s="356">
        <f>入力シート!AQ41</f>
        <v>0</v>
      </c>
      <c r="AR41" s="357"/>
      <c r="AS41" s="358"/>
      <c r="AT41" s="359">
        <f>入力シート!AT41</f>
        <v>0</v>
      </c>
      <c r="AU41" s="360"/>
      <c r="AV41" s="359">
        <f>入力シート!AV41</f>
        <v>0</v>
      </c>
      <c r="AW41" s="361"/>
      <c r="AX41" s="694">
        <f>入力シート!AX41</f>
        <v>0</v>
      </c>
      <c r="AY41" s="694"/>
      <c r="AZ41" s="362">
        <f>入力シート!AZ41</f>
        <v>0</v>
      </c>
      <c r="BA41" s="361"/>
      <c r="BB41" s="365">
        <f>入力シート!BB41</f>
        <v>0</v>
      </c>
      <c r="BC41" s="360"/>
      <c r="BD41" s="360">
        <f>入力シート!BD41</f>
        <v>0</v>
      </c>
      <c r="BE41" s="361"/>
      <c r="BF41" s="363" t="str">
        <f>入力シート!BF41</f>
        <v>A</v>
      </c>
      <c r="BG41" s="364"/>
      <c r="BH41" s="360">
        <f>入力シート!BH41</f>
        <v>0</v>
      </c>
      <c r="BI41" s="366"/>
      <c r="BJ41" s="669">
        <f>入力シート!BR41</f>
        <v>0</v>
      </c>
      <c r="BK41" s="670"/>
      <c r="BL41" s="664">
        <f>入力シート!BT41</f>
        <v>0</v>
      </c>
      <c r="BM41" s="664"/>
      <c r="BN41" s="664">
        <f>入力シート!BV41</f>
        <v>0</v>
      </c>
      <c r="BO41" s="664"/>
      <c r="BP41" s="664">
        <f>入力シート!BX41</f>
        <v>0</v>
      </c>
      <c r="BQ41" s="670"/>
      <c r="BR41" s="671">
        <f>入力シート!BZ41</f>
        <v>0</v>
      </c>
      <c r="BS41" s="672"/>
      <c r="BT41" s="671">
        <f>入力シート!CB41</f>
        <v>0</v>
      </c>
      <c r="BU41" s="666"/>
      <c r="BV41" s="666">
        <f>入力シート!CD41</f>
        <v>0</v>
      </c>
      <c r="BW41" s="666"/>
      <c r="BX41" s="666">
        <f>入力シート!CF41</f>
        <v>0</v>
      </c>
      <c r="BY41" s="666"/>
      <c r="BZ41" s="666">
        <f>入力シート!CH41</f>
        <v>0</v>
      </c>
      <c r="CA41" s="666"/>
      <c r="CB41" s="666">
        <f>入力シート!CJ41</f>
        <v>0</v>
      </c>
      <c r="CC41" s="666"/>
      <c r="CD41" s="666">
        <f>入力シート!CL41</f>
        <v>0</v>
      </c>
      <c r="CE41" s="666"/>
      <c r="CF41" s="666">
        <f>入力シート!CN41</f>
        <v>0</v>
      </c>
      <c r="CG41" s="666"/>
      <c r="CH41" s="666">
        <f>入力シート!CP41</f>
        <v>0</v>
      </c>
      <c r="CI41" s="672"/>
      <c r="CJ41" s="666">
        <f>+入力シート!CR41</f>
        <v>0</v>
      </c>
      <c r="CK41" s="673"/>
      <c r="CL41" s="673"/>
      <c r="CM41" s="673"/>
      <c r="CN41" s="668"/>
    </row>
    <row r="42" spans="1:92">
      <c r="A42" s="392">
        <v>17</v>
      </c>
      <c r="B42" s="393"/>
      <c r="C42" s="358">
        <f>入力シート!C42</f>
        <v>0</v>
      </c>
      <c r="D42" s="360"/>
      <c r="E42" s="360"/>
      <c r="F42" s="360"/>
      <c r="G42" s="359">
        <f>入力シート!G42</f>
        <v>0</v>
      </c>
      <c r="H42" s="360"/>
      <c r="I42" s="360"/>
      <c r="J42" s="360"/>
      <c r="K42" s="359">
        <f>入力シート!K42</f>
        <v>0</v>
      </c>
      <c r="L42" s="360"/>
      <c r="M42" s="360"/>
      <c r="N42" s="360"/>
      <c r="O42" s="361"/>
      <c r="P42" s="394">
        <f>入力シート!P42</f>
        <v>0</v>
      </c>
      <c r="Q42" s="372"/>
      <c r="R42" s="372"/>
      <c r="S42" s="372"/>
      <c r="T42" s="372"/>
      <c r="U42" s="372"/>
      <c r="V42" s="395"/>
      <c r="W42" s="396">
        <f>入力シート!W42</f>
        <v>0</v>
      </c>
      <c r="X42" s="396"/>
      <c r="Y42" s="396"/>
      <c r="Z42" s="396"/>
      <c r="AA42" s="396"/>
      <c r="AB42" s="396"/>
      <c r="AC42" s="396"/>
      <c r="AD42" s="396"/>
      <c r="AE42" s="397"/>
      <c r="AF42" s="371">
        <f>入力シート!AF42</f>
        <v>0</v>
      </c>
      <c r="AG42" s="372"/>
      <c r="AH42" s="372"/>
      <c r="AI42" s="372"/>
      <c r="AJ42" s="372"/>
      <c r="AK42" s="372"/>
      <c r="AL42" s="372"/>
      <c r="AM42" s="372"/>
      <c r="AN42" s="373"/>
      <c r="AO42" s="374">
        <f>入力シート!AO42</f>
        <v>0</v>
      </c>
      <c r="AP42" s="361"/>
      <c r="AQ42" s="356">
        <f>入力シート!AQ42</f>
        <v>0</v>
      </c>
      <c r="AR42" s="357"/>
      <c r="AS42" s="358"/>
      <c r="AT42" s="359">
        <f>入力シート!AT42</f>
        <v>0</v>
      </c>
      <c r="AU42" s="360"/>
      <c r="AV42" s="359">
        <f>入力シート!AV42</f>
        <v>0</v>
      </c>
      <c r="AW42" s="361"/>
      <c r="AX42" s="694">
        <f>入力シート!AX42</f>
        <v>0</v>
      </c>
      <c r="AY42" s="694"/>
      <c r="AZ42" s="362">
        <f>入力シート!AZ42</f>
        <v>0</v>
      </c>
      <c r="BA42" s="361"/>
      <c r="BB42" s="365">
        <f>入力シート!BB42</f>
        <v>0</v>
      </c>
      <c r="BC42" s="360"/>
      <c r="BD42" s="360">
        <f>入力シート!BD42</f>
        <v>0</v>
      </c>
      <c r="BE42" s="361"/>
      <c r="BF42" s="363" t="str">
        <f>入力シート!BF42</f>
        <v>A</v>
      </c>
      <c r="BG42" s="364"/>
      <c r="BH42" s="360">
        <f>入力シート!BH42</f>
        <v>0</v>
      </c>
      <c r="BI42" s="366"/>
      <c r="BJ42" s="669">
        <f>入力シート!BR42</f>
        <v>0</v>
      </c>
      <c r="BK42" s="670"/>
      <c r="BL42" s="664">
        <f>入力シート!BT42</f>
        <v>0</v>
      </c>
      <c r="BM42" s="664"/>
      <c r="BN42" s="664">
        <f>入力シート!BV42</f>
        <v>0</v>
      </c>
      <c r="BO42" s="664"/>
      <c r="BP42" s="664">
        <f>入力シート!BX42</f>
        <v>0</v>
      </c>
      <c r="BQ42" s="670"/>
      <c r="BR42" s="671">
        <f>入力シート!BZ42</f>
        <v>0</v>
      </c>
      <c r="BS42" s="672"/>
      <c r="BT42" s="671">
        <f>入力シート!CB42</f>
        <v>0</v>
      </c>
      <c r="BU42" s="666"/>
      <c r="BV42" s="666">
        <f>入力シート!CD42</f>
        <v>0</v>
      </c>
      <c r="BW42" s="666"/>
      <c r="BX42" s="666">
        <f>入力シート!CF42</f>
        <v>0</v>
      </c>
      <c r="BY42" s="666"/>
      <c r="BZ42" s="666">
        <f>入力シート!CH42</f>
        <v>0</v>
      </c>
      <c r="CA42" s="666"/>
      <c r="CB42" s="666">
        <f>入力シート!CJ42</f>
        <v>0</v>
      </c>
      <c r="CC42" s="666"/>
      <c r="CD42" s="666">
        <f>入力シート!CL42</f>
        <v>0</v>
      </c>
      <c r="CE42" s="666"/>
      <c r="CF42" s="666">
        <f>入力シート!CN42</f>
        <v>0</v>
      </c>
      <c r="CG42" s="666"/>
      <c r="CH42" s="666">
        <f>入力シート!CP42</f>
        <v>0</v>
      </c>
      <c r="CI42" s="672"/>
      <c r="CJ42" s="666">
        <f>+入力シート!CR42</f>
        <v>0</v>
      </c>
      <c r="CK42" s="673"/>
      <c r="CL42" s="673"/>
      <c r="CM42" s="673"/>
      <c r="CN42" s="668"/>
    </row>
    <row r="43" spans="1:92">
      <c r="A43" s="392">
        <v>18</v>
      </c>
      <c r="B43" s="393"/>
      <c r="C43" s="358">
        <f>入力シート!C43</f>
        <v>0</v>
      </c>
      <c r="D43" s="360"/>
      <c r="E43" s="360"/>
      <c r="F43" s="360"/>
      <c r="G43" s="359">
        <f>入力シート!G43</f>
        <v>0</v>
      </c>
      <c r="H43" s="360"/>
      <c r="I43" s="360"/>
      <c r="J43" s="360"/>
      <c r="K43" s="359">
        <f>入力シート!K43</f>
        <v>0</v>
      </c>
      <c r="L43" s="360"/>
      <c r="M43" s="360"/>
      <c r="N43" s="360"/>
      <c r="O43" s="361"/>
      <c r="P43" s="394">
        <f>入力シート!P43</f>
        <v>0</v>
      </c>
      <c r="Q43" s="372"/>
      <c r="R43" s="372"/>
      <c r="S43" s="372"/>
      <c r="T43" s="372"/>
      <c r="U43" s="372"/>
      <c r="V43" s="395"/>
      <c r="W43" s="396">
        <f>入力シート!W43</f>
        <v>0</v>
      </c>
      <c r="X43" s="396"/>
      <c r="Y43" s="396"/>
      <c r="Z43" s="396"/>
      <c r="AA43" s="396"/>
      <c r="AB43" s="396"/>
      <c r="AC43" s="396"/>
      <c r="AD43" s="396"/>
      <c r="AE43" s="397"/>
      <c r="AF43" s="371">
        <f>入力シート!AF43</f>
        <v>0</v>
      </c>
      <c r="AG43" s="372"/>
      <c r="AH43" s="372"/>
      <c r="AI43" s="372"/>
      <c r="AJ43" s="372"/>
      <c r="AK43" s="372"/>
      <c r="AL43" s="372"/>
      <c r="AM43" s="372"/>
      <c r="AN43" s="373"/>
      <c r="AO43" s="374">
        <f>入力シート!AO43</f>
        <v>0</v>
      </c>
      <c r="AP43" s="361"/>
      <c r="AQ43" s="356">
        <f>入力シート!AQ43</f>
        <v>0</v>
      </c>
      <c r="AR43" s="357"/>
      <c r="AS43" s="358"/>
      <c r="AT43" s="359">
        <f>入力シート!AT43</f>
        <v>0</v>
      </c>
      <c r="AU43" s="360"/>
      <c r="AV43" s="359">
        <f>入力シート!AV43</f>
        <v>0</v>
      </c>
      <c r="AW43" s="361"/>
      <c r="AX43" s="694">
        <f>入力シート!AX43</f>
        <v>0</v>
      </c>
      <c r="AY43" s="694"/>
      <c r="AZ43" s="362">
        <f>入力シート!AZ43</f>
        <v>0</v>
      </c>
      <c r="BA43" s="361"/>
      <c r="BB43" s="365">
        <f>入力シート!BB43</f>
        <v>0</v>
      </c>
      <c r="BC43" s="360"/>
      <c r="BD43" s="360">
        <f>入力シート!BD43</f>
        <v>0</v>
      </c>
      <c r="BE43" s="361"/>
      <c r="BF43" s="363" t="str">
        <f>入力シート!BF43</f>
        <v>A</v>
      </c>
      <c r="BG43" s="364"/>
      <c r="BH43" s="360">
        <f>入力シート!BH43</f>
        <v>0</v>
      </c>
      <c r="BI43" s="366"/>
      <c r="BJ43" s="669">
        <f>入力シート!BR43</f>
        <v>0</v>
      </c>
      <c r="BK43" s="670"/>
      <c r="BL43" s="664">
        <f>入力シート!BT43</f>
        <v>0</v>
      </c>
      <c r="BM43" s="664"/>
      <c r="BN43" s="664">
        <f>入力シート!BV43</f>
        <v>0</v>
      </c>
      <c r="BO43" s="664"/>
      <c r="BP43" s="664">
        <f>入力シート!BX43</f>
        <v>0</v>
      </c>
      <c r="BQ43" s="670"/>
      <c r="BR43" s="671">
        <f>入力シート!BZ43</f>
        <v>0</v>
      </c>
      <c r="BS43" s="672"/>
      <c r="BT43" s="671">
        <f>入力シート!CB43</f>
        <v>0</v>
      </c>
      <c r="BU43" s="666"/>
      <c r="BV43" s="666">
        <f>入力シート!CD43</f>
        <v>0</v>
      </c>
      <c r="BW43" s="666"/>
      <c r="BX43" s="666">
        <f>入力シート!CF43</f>
        <v>0</v>
      </c>
      <c r="BY43" s="666"/>
      <c r="BZ43" s="666">
        <f>入力シート!CH43</f>
        <v>0</v>
      </c>
      <c r="CA43" s="666"/>
      <c r="CB43" s="666">
        <f>入力シート!CJ43</f>
        <v>0</v>
      </c>
      <c r="CC43" s="666"/>
      <c r="CD43" s="666">
        <f>入力シート!CL43</f>
        <v>0</v>
      </c>
      <c r="CE43" s="666"/>
      <c r="CF43" s="666">
        <f>入力シート!CN43</f>
        <v>0</v>
      </c>
      <c r="CG43" s="666"/>
      <c r="CH43" s="666">
        <f>入力シート!CP43</f>
        <v>0</v>
      </c>
      <c r="CI43" s="672"/>
      <c r="CJ43" s="666">
        <f>+入力シート!CR43</f>
        <v>0</v>
      </c>
      <c r="CK43" s="673"/>
      <c r="CL43" s="673"/>
      <c r="CM43" s="673"/>
      <c r="CN43" s="668"/>
    </row>
    <row r="44" spans="1:92">
      <c r="A44" s="392">
        <v>19</v>
      </c>
      <c r="B44" s="393"/>
      <c r="C44" s="358">
        <f>入力シート!C44</f>
        <v>0</v>
      </c>
      <c r="D44" s="360"/>
      <c r="E44" s="360"/>
      <c r="F44" s="360"/>
      <c r="G44" s="359">
        <f>入力シート!G44</f>
        <v>0</v>
      </c>
      <c r="H44" s="360"/>
      <c r="I44" s="360"/>
      <c r="J44" s="360"/>
      <c r="K44" s="359">
        <f>入力シート!K44</f>
        <v>0</v>
      </c>
      <c r="L44" s="360"/>
      <c r="M44" s="360"/>
      <c r="N44" s="360"/>
      <c r="O44" s="361"/>
      <c r="P44" s="394">
        <f>入力シート!P44</f>
        <v>0</v>
      </c>
      <c r="Q44" s="372"/>
      <c r="R44" s="372"/>
      <c r="S44" s="372"/>
      <c r="T44" s="372"/>
      <c r="U44" s="372"/>
      <c r="V44" s="395"/>
      <c r="W44" s="396">
        <f>入力シート!W44</f>
        <v>0</v>
      </c>
      <c r="X44" s="396"/>
      <c r="Y44" s="396"/>
      <c r="Z44" s="396"/>
      <c r="AA44" s="396"/>
      <c r="AB44" s="396"/>
      <c r="AC44" s="396"/>
      <c r="AD44" s="396"/>
      <c r="AE44" s="397"/>
      <c r="AF44" s="371">
        <f>入力シート!AF44</f>
        <v>0</v>
      </c>
      <c r="AG44" s="372"/>
      <c r="AH44" s="372"/>
      <c r="AI44" s="372"/>
      <c r="AJ44" s="372"/>
      <c r="AK44" s="372"/>
      <c r="AL44" s="372"/>
      <c r="AM44" s="372"/>
      <c r="AN44" s="373"/>
      <c r="AO44" s="374">
        <f>入力シート!AO44</f>
        <v>0</v>
      </c>
      <c r="AP44" s="361"/>
      <c r="AQ44" s="356">
        <f>入力シート!AQ44</f>
        <v>0</v>
      </c>
      <c r="AR44" s="357"/>
      <c r="AS44" s="358"/>
      <c r="AT44" s="359">
        <f>入力シート!AT44</f>
        <v>0</v>
      </c>
      <c r="AU44" s="360"/>
      <c r="AV44" s="359">
        <f>入力シート!AV44</f>
        <v>0</v>
      </c>
      <c r="AW44" s="361"/>
      <c r="AX44" s="694">
        <f>入力シート!AX44</f>
        <v>0</v>
      </c>
      <c r="AY44" s="694"/>
      <c r="AZ44" s="362">
        <f>入力シート!AZ44</f>
        <v>0</v>
      </c>
      <c r="BA44" s="361"/>
      <c r="BB44" s="365">
        <f>入力シート!BB44</f>
        <v>0</v>
      </c>
      <c r="BC44" s="360"/>
      <c r="BD44" s="360">
        <f>入力シート!BD44</f>
        <v>0</v>
      </c>
      <c r="BE44" s="361"/>
      <c r="BF44" s="363" t="str">
        <f>入力シート!BF44</f>
        <v>A</v>
      </c>
      <c r="BG44" s="364"/>
      <c r="BH44" s="360">
        <f>入力シート!BH44</f>
        <v>0</v>
      </c>
      <c r="BI44" s="366"/>
      <c r="BJ44" s="669">
        <f>入力シート!BR44</f>
        <v>0</v>
      </c>
      <c r="BK44" s="670"/>
      <c r="BL44" s="664">
        <f>入力シート!BT44</f>
        <v>0</v>
      </c>
      <c r="BM44" s="664"/>
      <c r="BN44" s="664">
        <f>入力シート!BV44</f>
        <v>0</v>
      </c>
      <c r="BO44" s="664"/>
      <c r="BP44" s="664">
        <f>入力シート!BX44</f>
        <v>0</v>
      </c>
      <c r="BQ44" s="670"/>
      <c r="BR44" s="671">
        <f>入力シート!BZ44</f>
        <v>0</v>
      </c>
      <c r="BS44" s="672"/>
      <c r="BT44" s="671">
        <f>入力シート!CB44</f>
        <v>0</v>
      </c>
      <c r="BU44" s="666"/>
      <c r="BV44" s="666">
        <f>入力シート!CD44</f>
        <v>0</v>
      </c>
      <c r="BW44" s="666"/>
      <c r="BX44" s="666">
        <f>入力シート!CF44</f>
        <v>0</v>
      </c>
      <c r="BY44" s="666"/>
      <c r="BZ44" s="666">
        <f>入力シート!CH44</f>
        <v>0</v>
      </c>
      <c r="CA44" s="666"/>
      <c r="CB44" s="666">
        <f>入力シート!CJ44</f>
        <v>0</v>
      </c>
      <c r="CC44" s="666"/>
      <c r="CD44" s="666">
        <f>入力シート!CL44</f>
        <v>0</v>
      </c>
      <c r="CE44" s="666"/>
      <c r="CF44" s="666">
        <f>入力シート!CN44</f>
        <v>0</v>
      </c>
      <c r="CG44" s="666"/>
      <c r="CH44" s="666">
        <f>入力シート!CP44</f>
        <v>0</v>
      </c>
      <c r="CI44" s="672"/>
      <c r="CJ44" s="666">
        <f>+入力シート!CR44</f>
        <v>0</v>
      </c>
      <c r="CK44" s="673"/>
      <c r="CL44" s="673"/>
      <c r="CM44" s="673"/>
      <c r="CN44" s="668"/>
    </row>
    <row r="45" spans="1:92">
      <c r="A45" s="392">
        <v>20</v>
      </c>
      <c r="B45" s="393"/>
      <c r="C45" s="358">
        <f>入力シート!C45</f>
        <v>0</v>
      </c>
      <c r="D45" s="360"/>
      <c r="E45" s="360"/>
      <c r="F45" s="360"/>
      <c r="G45" s="359">
        <f>入力シート!G45</f>
        <v>0</v>
      </c>
      <c r="H45" s="360"/>
      <c r="I45" s="360"/>
      <c r="J45" s="360"/>
      <c r="K45" s="359">
        <f>入力シート!K45</f>
        <v>0</v>
      </c>
      <c r="L45" s="360"/>
      <c r="M45" s="360"/>
      <c r="N45" s="360"/>
      <c r="O45" s="361"/>
      <c r="P45" s="394">
        <f>入力シート!P45</f>
        <v>0</v>
      </c>
      <c r="Q45" s="372"/>
      <c r="R45" s="372"/>
      <c r="S45" s="372"/>
      <c r="T45" s="372"/>
      <c r="U45" s="372"/>
      <c r="V45" s="395"/>
      <c r="W45" s="396">
        <f>入力シート!W45</f>
        <v>0</v>
      </c>
      <c r="X45" s="396"/>
      <c r="Y45" s="396"/>
      <c r="Z45" s="396"/>
      <c r="AA45" s="396"/>
      <c r="AB45" s="396"/>
      <c r="AC45" s="396"/>
      <c r="AD45" s="396"/>
      <c r="AE45" s="397"/>
      <c r="AF45" s="371">
        <f>入力シート!AF45</f>
        <v>0</v>
      </c>
      <c r="AG45" s="372"/>
      <c r="AH45" s="372"/>
      <c r="AI45" s="372"/>
      <c r="AJ45" s="372"/>
      <c r="AK45" s="372"/>
      <c r="AL45" s="372"/>
      <c r="AM45" s="372"/>
      <c r="AN45" s="373"/>
      <c r="AO45" s="374">
        <f>入力シート!AO45</f>
        <v>0</v>
      </c>
      <c r="AP45" s="361"/>
      <c r="AQ45" s="356">
        <f>入力シート!AQ45</f>
        <v>0</v>
      </c>
      <c r="AR45" s="357"/>
      <c r="AS45" s="358"/>
      <c r="AT45" s="359">
        <f>入力シート!AT45</f>
        <v>0</v>
      </c>
      <c r="AU45" s="360"/>
      <c r="AV45" s="359">
        <f>入力シート!AV45</f>
        <v>0</v>
      </c>
      <c r="AW45" s="361"/>
      <c r="AX45" s="694">
        <f>入力シート!AX45</f>
        <v>0</v>
      </c>
      <c r="AY45" s="694"/>
      <c r="AZ45" s="362">
        <f>入力シート!AZ45</f>
        <v>0</v>
      </c>
      <c r="BA45" s="361"/>
      <c r="BB45" s="365">
        <f>入力シート!BB45</f>
        <v>0</v>
      </c>
      <c r="BC45" s="360"/>
      <c r="BD45" s="360">
        <f>入力シート!BD45</f>
        <v>0</v>
      </c>
      <c r="BE45" s="361"/>
      <c r="BF45" s="363" t="str">
        <f>入力シート!BF45</f>
        <v>A</v>
      </c>
      <c r="BG45" s="364"/>
      <c r="BH45" s="360">
        <f>入力シート!BH45</f>
        <v>0</v>
      </c>
      <c r="BI45" s="366"/>
      <c r="BJ45" s="669">
        <f>入力シート!BR45</f>
        <v>0</v>
      </c>
      <c r="BK45" s="670"/>
      <c r="BL45" s="664">
        <f>入力シート!BT45</f>
        <v>0</v>
      </c>
      <c r="BM45" s="664"/>
      <c r="BN45" s="664">
        <f>入力シート!BV45</f>
        <v>0</v>
      </c>
      <c r="BO45" s="664"/>
      <c r="BP45" s="664">
        <f>入力シート!BX45</f>
        <v>0</v>
      </c>
      <c r="BQ45" s="670"/>
      <c r="BR45" s="671">
        <f>入力シート!BZ45</f>
        <v>0</v>
      </c>
      <c r="BS45" s="672"/>
      <c r="BT45" s="671">
        <f>入力シート!CB45</f>
        <v>0</v>
      </c>
      <c r="BU45" s="666"/>
      <c r="BV45" s="666">
        <f>入力シート!CD45</f>
        <v>0</v>
      </c>
      <c r="BW45" s="666"/>
      <c r="BX45" s="666">
        <f>入力シート!CF45</f>
        <v>0</v>
      </c>
      <c r="BY45" s="666"/>
      <c r="BZ45" s="666">
        <f>入力シート!CH45</f>
        <v>0</v>
      </c>
      <c r="CA45" s="666"/>
      <c r="CB45" s="666">
        <f>入力シート!CJ45</f>
        <v>0</v>
      </c>
      <c r="CC45" s="666"/>
      <c r="CD45" s="666">
        <f>入力シート!CL45</f>
        <v>0</v>
      </c>
      <c r="CE45" s="666"/>
      <c r="CF45" s="666">
        <f>入力シート!CN45</f>
        <v>0</v>
      </c>
      <c r="CG45" s="666"/>
      <c r="CH45" s="666">
        <f>入力シート!CP45</f>
        <v>0</v>
      </c>
      <c r="CI45" s="672"/>
      <c r="CJ45" s="666">
        <f>+入力シート!CR45</f>
        <v>0</v>
      </c>
      <c r="CK45" s="673"/>
      <c r="CL45" s="673"/>
      <c r="CM45" s="673"/>
      <c r="CN45" s="668"/>
    </row>
    <row r="46" spans="1:92">
      <c r="A46" s="392">
        <v>21</v>
      </c>
      <c r="B46" s="393"/>
      <c r="C46" s="358">
        <f>入力シート!C46</f>
        <v>0</v>
      </c>
      <c r="D46" s="360"/>
      <c r="E46" s="360"/>
      <c r="F46" s="360"/>
      <c r="G46" s="359">
        <f>入力シート!G46</f>
        <v>0</v>
      </c>
      <c r="H46" s="360"/>
      <c r="I46" s="360"/>
      <c r="J46" s="360"/>
      <c r="K46" s="359">
        <f>入力シート!K46</f>
        <v>0</v>
      </c>
      <c r="L46" s="360"/>
      <c r="M46" s="360"/>
      <c r="N46" s="360"/>
      <c r="O46" s="361"/>
      <c r="P46" s="394">
        <f>入力シート!P46</f>
        <v>0</v>
      </c>
      <c r="Q46" s="372"/>
      <c r="R46" s="372"/>
      <c r="S46" s="372"/>
      <c r="T46" s="372"/>
      <c r="U46" s="372"/>
      <c r="V46" s="395"/>
      <c r="W46" s="396">
        <f>入力シート!W46</f>
        <v>0</v>
      </c>
      <c r="X46" s="396"/>
      <c r="Y46" s="396"/>
      <c r="Z46" s="396"/>
      <c r="AA46" s="396"/>
      <c r="AB46" s="396"/>
      <c r="AC46" s="396"/>
      <c r="AD46" s="396"/>
      <c r="AE46" s="397"/>
      <c r="AF46" s="371">
        <f>入力シート!AF46</f>
        <v>0</v>
      </c>
      <c r="AG46" s="372"/>
      <c r="AH46" s="372"/>
      <c r="AI46" s="372"/>
      <c r="AJ46" s="372"/>
      <c r="AK46" s="372"/>
      <c r="AL46" s="372"/>
      <c r="AM46" s="372"/>
      <c r="AN46" s="373"/>
      <c r="AO46" s="374">
        <f>入力シート!AO46</f>
        <v>0</v>
      </c>
      <c r="AP46" s="361"/>
      <c r="AQ46" s="356">
        <f>入力シート!AQ46</f>
        <v>0</v>
      </c>
      <c r="AR46" s="357"/>
      <c r="AS46" s="358"/>
      <c r="AT46" s="359">
        <f>入力シート!AT46</f>
        <v>0</v>
      </c>
      <c r="AU46" s="360"/>
      <c r="AV46" s="359">
        <f>入力シート!AV46</f>
        <v>0</v>
      </c>
      <c r="AW46" s="361"/>
      <c r="AX46" s="694">
        <f>入力シート!AX46</f>
        <v>0</v>
      </c>
      <c r="AY46" s="694"/>
      <c r="AZ46" s="362">
        <f>入力シート!AZ46</f>
        <v>0</v>
      </c>
      <c r="BA46" s="361"/>
      <c r="BB46" s="365">
        <f>入力シート!BB46</f>
        <v>0</v>
      </c>
      <c r="BC46" s="360"/>
      <c r="BD46" s="360">
        <f>入力シート!BD46</f>
        <v>0</v>
      </c>
      <c r="BE46" s="361"/>
      <c r="BF46" s="363" t="str">
        <f>入力シート!BF46</f>
        <v>A</v>
      </c>
      <c r="BG46" s="364"/>
      <c r="BH46" s="360">
        <f>入力シート!BH46</f>
        <v>0</v>
      </c>
      <c r="BI46" s="366"/>
      <c r="BJ46" s="669">
        <f>入力シート!BR46</f>
        <v>0</v>
      </c>
      <c r="BK46" s="670"/>
      <c r="BL46" s="664">
        <f>入力シート!BT46</f>
        <v>0</v>
      </c>
      <c r="BM46" s="664"/>
      <c r="BN46" s="664">
        <f>入力シート!BV46</f>
        <v>0</v>
      </c>
      <c r="BO46" s="664"/>
      <c r="BP46" s="664">
        <f>入力シート!BX46</f>
        <v>0</v>
      </c>
      <c r="BQ46" s="670"/>
      <c r="BR46" s="671">
        <f>入力シート!BZ46</f>
        <v>0</v>
      </c>
      <c r="BS46" s="672"/>
      <c r="BT46" s="671">
        <f>入力シート!CB46</f>
        <v>0</v>
      </c>
      <c r="BU46" s="666"/>
      <c r="BV46" s="666">
        <f>入力シート!CD46</f>
        <v>0</v>
      </c>
      <c r="BW46" s="666"/>
      <c r="BX46" s="666">
        <f>入力シート!CF46</f>
        <v>0</v>
      </c>
      <c r="BY46" s="666"/>
      <c r="BZ46" s="666">
        <f>入力シート!CH46</f>
        <v>0</v>
      </c>
      <c r="CA46" s="666"/>
      <c r="CB46" s="666">
        <f>入力シート!CJ46</f>
        <v>0</v>
      </c>
      <c r="CC46" s="666"/>
      <c r="CD46" s="666">
        <f>入力シート!CL46</f>
        <v>0</v>
      </c>
      <c r="CE46" s="666"/>
      <c r="CF46" s="666">
        <f>入力シート!CN46</f>
        <v>0</v>
      </c>
      <c r="CG46" s="666"/>
      <c r="CH46" s="666">
        <f>入力シート!CP46</f>
        <v>0</v>
      </c>
      <c r="CI46" s="672"/>
      <c r="CJ46" s="666">
        <f>+入力シート!CR46</f>
        <v>0</v>
      </c>
      <c r="CK46" s="673"/>
      <c r="CL46" s="673"/>
      <c r="CM46" s="673"/>
      <c r="CN46" s="668"/>
    </row>
    <row r="47" spans="1:92">
      <c r="A47" s="392">
        <v>22</v>
      </c>
      <c r="B47" s="393"/>
      <c r="C47" s="358">
        <f>入力シート!C47</f>
        <v>0</v>
      </c>
      <c r="D47" s="360"/>
      <c r="E47" s="360"/>
      <c r="F47" s="360"/>
      <c r="G47" s="359">
        <f>入力シート!G47</f>
        <v>0</v>
      </c>
      <c r="H47" s="360"/>
      <c r="I47" s="360"/>
      <c r="J47" s="360"/>
      <c r="K47" s="359">
        <f>入力シート!K47</f>
        <v>0</v>
      </c>
      <c r="L47" s="360"/>
      <c r="M47" s="360"/>
      <c r="N47" s="360"/>
      <c r="O47" s="361"/>
      <c r="P47" s="394">
        <f>入力シート!P47</f>
        <v>0</v>
      </c>
      <c r="Q47" s="372"/>
      <c r="R47" s="372"/>
      <c r="S47" s="372"/>
      <c r="T47" s="372"/>
      <c r="U47" s="372"/>
      <c r="V47" s="395"/>
      <c r="W47" s="396">
        <f>入力シート!W47</f>
        <v>0</v>
      </c>
      <c r="X47" s="396"/>
      <c r="Y47" s="396"/>
      <c r="Z47" s="396"/>
      <c r="AA47" s="396"/>
      <c r="AB47" s="396"/>
      <c r="AC47" s="396"/>
      <c r="AD47" s="396"/>
      <c r="AE47" s="397"/>
      <c r="AF47" s="371">
        <f>入力シート!AF47</f>
        <v>0</v>
      </c>
      <c r="AG47" s="372"/>
      <c r="AH47" s="372"/>
      <c r="AI47" s="372"/>
      <c r="AJ47" s="372"/>
      <c r="AK47" s="372"/>
      <c r="AL47" s="372"/>
      <c r="AM47" s="372"/>
      <c r="AN47" s="373"/>
      <c r="AO47" s="374">
        <f>入力シート!AO47</f>
        <v>0</v>
      </c>
      <c r="AP47" s="361"/>
      <c r="AQ47" s="356">
        <f>入力シート!AQ47</f>
        <v>0</v>
      </c>
      <c r="AR47" s="357"/>
      <c r="AS47" s="358"/>
      <c r="AT47" s="359">
        <f>入力シート!AT47</f>
        <v>0</v>
      </c>
      <c r="AU47" s="360"/>
      <c r="AV47" s="359">
        <f>入力シート!AV47</f>
        <v>0</v>
      </c>
      <c r="AW47" s="361"/>
      <c r="AX47" s="694">
        <f>入力シート!AX47</f>
        <v>0</v>
      </c>
      <c r="AY47" s="694"/>
      <c r="AZ47" s="362">
        <f>入力シート!AZ47</f>
        <v>0</v>
      </c>
      <c r="BA47" s="361"/>
      <c r="BB47" s="365">
        <f>入力シート!BB47</f>
        <v>0</v>
      </c>
      <c r="BC47" s="360"/>
      <c r="BD47" s="360">
        <f>入力シート!BD47</f>
        <v>0</v>
      </c>
      <c r="BE47" s="361"/>
      <c r="BF47" s="363" t="str">
        <f>入力シート!BF47</f>
        <v>A</v>
      </c>
      <c r="BG47" s="364"/>
      <c r="BH47" s="360">
        <f>入力シート!BH47</f>
        <v>0</v>
      </c>
      <c r="BI47" s="366"/>
      <c r="BJ47" s="669">
        <f>入力シート!BR47</f>
        <v>0</v>
      </c>
      <c r="BK47" s="670"/>
      <c r="BL47" s="664">
        <f>入力シート!BT47</f>
        <v>0</v>
      </c>
      <c r="BM47" s="664"/>
      <c r="BN47" s="664">
        <f>入力シート!BV47</f>
        <v>0</v>
      </c>
      <c r="BO47" s="664"/>
      <c r="BP47" s="664">
        <f>入力シート!BX47</f>
        <v>0</v>
      </c>
      <c r="BQ47" s="670"/>
      <c r="BR47" s="671">
        <f>入力シート!BZ47</f>
        <v>0</v>
      </c>
      <c r="BS47" s="672"/>
      <c r="BT47" s="671">
        <f>入力シート!CB47</f>
        <v>0</v>
      </c>
      <c r="BU47" s="666"/>
      <c r="BV47" s="666">
        <f>入力シート!CD47</f>
        <v>0</v>
      </c>
      <c r="BW47" s="666"/>
      <c r="BX47" s="666">
        <f>入力シート!CF47</f>
        <v>0</v>
      </c>
      <c r="BY47" s="666"/>
      <c r="BZ47" s="666">
        <f>入力シート!CH47</f>
        <v>0</v>
      </c>
      <c r="CA47" s="666"/>
      <c r="CB47" s="666">
        <f>入力シート!CJ47</f>
        <v>0</v>
      </c>
      <c r="CC47" s="666"/>
      <c r="CD47" s="666">
        <f>入力シート!CL47</f>
        <v>0</v>
      </c>
      <c r="CE47" s="666"/>
      <c r="CF47" s="666">
        <f>入力シート!CN47</f>
        <v>0</v>
      </c>
      <c r="CG47" s="666"/>
      <c r="CH47" s="666">
        <f>入力シート!CP47</f>
        <v>0</v>
      </c>
      <c r="CI47" s="672"/>
      <c r="CJ47" s="666">
        <f>+入力シート!CR47</f>
        <v>0</v>
      </c>
      <c r="CK47" s="673"/>
      <c r="CL47" s="673"/>
      <c r="CM47" s="673"/>
      <c r="CN47" s="668"/>
    </row>
    <row r="48" spans="1:92">
      <c r="A48" s="392">
        <v>23</v>
      </c>
      <c r="B48" s="393"/>
      <c r="C48" s="358">
        <f>入力シート!C48</f>
        <v>0</v>
      </c>
      <c r="D48" s="360"/>
      <c r="E48" s="360"/>
      <c r="F48" s="360"/>
      <c r="G48" s="359">
        <f>入力シート!G48</f>
        <v>0</v>
      </c>
      <c r="H48" s="360"/>
      <c r="I48" s="360"/>
      <c r="J48" s="360"/>
      <c r="K48" s="359">
        <f>入力シート!K48</f>
        <v>0</v>
      </c>
      <c r="L48" s="360"/>
      <c r="M48" s="360"/>
      <c r="N48" s="360"/>
      <c r="O48" s="361"/>
      <c r="P48" s="394">
        <f>入力シート!P48</f>
        <v>0</v>
      </c>
      <c r="Q48" s="372"/>
      <c r="R48" s="372"/>
      <c r="S48" s="372"/>
      <c r="T48" s="372"/>
      <c r="U48" s="372"/>
      <c r="V48" s="395"/>
      <c r="W48" s="396">
        <f>入力シート!W48</f>
        <v>0</v>
      </c>
      <c r="X48" s="396"/>
      <c r="Y48" s="396"/>
      <c r="Z48" s="396"/>
      <c r="AA48" s="396"/>
      <c r="AB48" s="396"/>
      <c r="AC48" s="396"/>
      <c r="AD48" s="396"/>
      <c r="AE48" s="397"/>
      <c r="AF48" s="371">
        <f>入力シート!AF48</f>
        <v>0</v>
      </c>
      <c r="AG48" s="372"/>
      <c r="AH48" s="372"/>
      <c r="AI48" s="372"/>
      <c r="AJ48" s="372"/>
      <c r="AK48" s="372"/>
      <c r="AL48" s="372"/>
      <c r="AM48" s="372"/>
      <c r="AN48" s="373"/>
      <c r="AO48" s="374">
        <f>入力シート!AO48</f>
        <v>0</v>
      </c>
      <c r="AP48" s="361"/>
      <c r="AQ48" s="356">
        <f>入力シート!AQ48</f>
        <v>0</v>
      </c>
      <c r="AR48" s="357"/>
      <c r="AS48" s="358"/>
      <c r="AT48" s="359">
        <f>入力シート!AT48</f>
        <v>0</v>
      </c>
      <c r="AU48" s="360"/>
      <c r="AV48" s="359">
        <f>入力シート!AV48</f>
        <v>0</v>
      </c>
      <c r="AW48" s="361"/>
      <c r="AX48" s="694">
        <f>入力シート!AX48</f>
        <v>0</v>
      </c>
      <c r="AY48" s="694"/>
      <c r="AZ48" s="362">
        <f>入力シート!AZ48</f>
        <v>0</v>
      </c>
      <c r="BA48" s="361"/>
      <c r="BB48" s="365">
        <f>入力シート!BB48</f>
        <v>0</v>
      </c>
      <c r="BC48" s="360"/>
      <c r="BD48" s="360">
        <f>入力シート!BD48</f>
        <v>0</v>
      </c>
      <c r="BE48" s="361"/>
      <c r="BF48" s="363" t="str">
        <f>入力シート!BF48</f>
        <v>A</v>
      </c>
      <c r="BG48" s="364"/>
      <c r="BH48" s="360">
        <f>入力シート!BH48</f>
        <v>0</v>
      </c>
      <c r="BI48" s="366"/>
      <c r="BJ48" s="669">
        <f>入力シート!BR48</f>
        <v>0</v>
      </c>
      <c r="BK48" s="670"/>
      <c r="BL48" s="664">
        <f>入力シート!BT48</f>
        <v>0</v>
      </c>
      <c r="BM48" s="664"/>
      <c r="BN48" s="664">
        <f>入力シート!BV48</f>
        <v>0</v>
      </c>
      <c r="BO48" s="664"/>
      <c r="BP48" s="664">
        <f>入力シート!BX48</f>
        <v>0</v>
      </c>
      <c r="BQ48" s="670"/>
      <c r="BR48" s="671">
        <f>入力シート!BZ48</f>
        <v>0</v>
      </c>
      <c r="BS48" s="672"/>
      <c r="BT48" s="671">
        <f>入力シート!CB48</f>
        <v>0</v>
      </c>
      <c r="BU48" s="666"/>
      <c r="BV48" s="666">
        <f>入力シート!CD48</f>
        <v>0</v>
      </c>
      <c r="BW48" s="666"/>
      <c r="BX48" s="666">
        <f>入力シート!CF48</f>
        <v>0</v>
      </c>
      <c r="BY48" s="666"/>
      <c r="BZ48" s="666">
        <f>入力シート!CH48</f>
        <v>0</v>
      </c>
      <c r="CA48" s="666"/>
      <c r="CB48" s="666">
        <f>入力シート!CJ48</f>
        <v>0</v>
      </c>
      <c r="CC48" s="666"/>
      <c r="CD48" s="666">
        <f>入力シート!CL48</f>
        <v>0</v>
      </c>
      <c r="CE48" s="666"/>
      <c r="CF48" s="666">
        <f>入力シート!CN48</f>
        <v>0</v>
      </c>
      <c r="CG48" s="666"/>
      <c r="CH48" s="666">
        <f>入力シート!CP48</f>
        <v>0</v>
      </c>
      <c r="CI48" s="672"/>
      <c r="CJ48" s="666">
        <f>+入力シート!CR48</f>
        <v>0</v>
      </c>
      <c r="CK48" s="673"/>
      <c r="CL48" s="673"/>
      <c r="CM48" s="673"/>
      <c r="CN48" s="668"/>
    </row>
    <row r="49" spans="1:92">
      <c r="A49" s="392">
        <v>24</v>
      </c>
      <c r="B49" s="393"/>
      <c r="C49" s="358">
        <f>入力シート!C49</f>
        <v>0</v>
      </c>
      <c r="D49" s="360"/>
      <c r="E49" s="360"/>
      <c r="F49" s="360"/>
      <c r="G49" s="359">
        <f>入力シート!G49</f>
        <v>0</v>
      </c>
      <c r="H49" s="360"/>
      <c r="I49" s="360"/>
      <c r="J49" s="360"/>
      <c r="K49" s="359">
        <f>入力シート!K49</f>
        <v>0</v>
      </c>
      <c r="L49" s="360"/>
      <c r="M49" s="360"/>
      <c r="N49" s="360"/>
      <c r="O49" s="361"/>
      <c r="P49" s="394">
        <f>入力シート!P49</f>
        <v>0</v>
      </c>
      <c r="Q49" s="372"/>
      <c r="R49" s="372"/>
      <c r="S49" s="372"/>
      <c r="T49" s="372"/>
      <c r="U49" s="372"/>
      <c r="V49" s="395"/>
      <c r="W49" s="396">
        <f>入力シート!W49</f>
        <v>0</v>
      </c>
      <c r="X49" s="396"/>
      <c r="Y49" s="396"/>
      <c r="Z49" s="396"/>
      <c r="AA49" s="396"/>
      <c r="AB49" s="396"/>
      <c r="AC49" s="396"/>
      <c r="AD49" s="396"/>
      <c r="AE49" s="397"/>
      <c r="AF49" s="371">
        <f>入力シート!AF49</f>
        <v>0</v>
      </c>
      <c r="AG49" s="372"/>
      <c r="AH49" s="372"/>
      <c r="AI49" s="372"/>
      <c r="AJ49" s="372"/>
      <c r="AK49" s="372"/>
      <c r="AL49" s="372"/>
      <c r="AM49" s="372"/>
      <c r="AN49" s="373"/>
      <c r="AO49" s="374">
        <f>入力シート!AO49</f>
        <v>0</v>
      </c>
      <c r="AP49" s="361"/>
      <c r="AQ49" s="356">
        <f>入力シート!AQ49</f>
        <v>0</v>
      </c>
      <c r="AR49" s="357"/>
      <c r="AS49" s="358"/>
      <c r="AT49" s="359">
        <f>入力シート!AT49</f>
        <v>0</v>
      </c>
      <c r="AU49" s="360"/>
      <c r="AV49" s="359">
        <f>入力シート!AV49</f>
        <v>0</v>
      </c>
      <c r="AW49" s="361"/>
      <c r="AX49" s="694">
        <f>入力シート!AX49</f>
        <v>0</v>
      </c>
      <c r="AY49" s="694"/>
      <c r="AZ49" s="362">
        <f>入力シート!AZ49</f>
        <v>0</v>
      </c>
      <c r="BA49" s="361"/>
      <c r="BB49" s="365">
        <f>入力シート!BB49</f>
        <v>0</v>
      </c>
      <c r="BC49" s="360"/>
      <c r="BD49" s="360">
        <f>入力シート!BD49</f>
        <v>0</v>
      </c>
      <c r="BE49" s="361"/>
      <c r="BF49" s="363" t="str">
        <f>入力シート!BF49</f>
        <v>A</v>
      </c>
      <c r="BG49" s="364"/>
      <c r="BH49" s="360">
        <f>入力シート!BH49</f>
        <v>0</v>
      </c>
      <c r="BI49" s="366"/>
      <c r="BJ49" s="669">
        <f>入力シート!BR49</f>
        <v>0</v>
      </c>
      <c r="BK49" s="670"/>
      <c r="BL49" s="664">
        <f>入力シート!BT49</f>
        <v>0</v>
      </c>
      <c r="BM49" s="664"/>
      <c r="BN49" s="664">
        <f>入力シート!BV49</f>
        <v>0</v>
      </c>
      <c r="BO49" s="664"/>
      <c r="BP49" s="664">
        <f>入力シート!BX49</f>
        <v>0</v>
      </c>
      <c r="BQ49" s="670"/>
      <c r="BR49" s="671">
        <f>入力シート!BZ49</f>
        <v>0</v>
      </c>
      <c r="BS49" s="672"/>
      <c r="BT49" s="671">
        <f>入力シート!CB49</f>
        <v>0</v>
      </c>
      <c r="BU49" s="666"/>
      <c r="BV49" s="666">
        <f>入力シート!CD49</f>
        <v>0</v>
      </c>
      <c r="BW49" s="666"/>
      <c r="BX49" s="666">
        <f>入力シート!CF49</f>
        <v>0</v>
      </c>
      <c r="BY49" s="666"/>
      <c r="BZ49" s="666">
        <f>入力シート!CH49</f>
        <v>0</v>
      </c>
      <c r="CA49" s="666"/>
      <c r="CB49" s="666">
        <f>入力シート!CJ49</f>
        <v>0</v>
      </c>
      <c r="CC49" s="666"/>
      <c r="CD49" s="666">
        <f>入力シート!CL49</f>
        <v>0</v>
      </c>
      <c r="CE49" s="666"/>
      <c r="CF49" s="666">
        <f>入力シート!CN49</f>
        <v>0</v>
      </c>
      <c r="CG49" s="666"/>
      <c r="CH49" s="666">
        <f>入力シート!CP49</f>
        <v>0</v>
      </c>
      <c r="CI49" s="672"/>
      <c r="CJ49" s="666">
        <f>+入力シート!CR49</f>
        <v>0</v>
      </c>
      <c r="CK49" s="673"/>
      <c r="CL49" s="673"/>
      <c r="CM49" s="673"/>
      <c r="CN49" s="668"/>
    </row>
    <row r="50" spans="1:92">
      <c r="A50" s="392">
        <v>25</v>
      </c>
      <c r="B50" s="393"/>
      <c r="C50" s="358">
        <f>入力シート!C50</f>
        <v>0</v>
      </c>
      <c r="D50" s="360"/>
      <c r="E50" s="360"/>
      <c r="F50" s="360"/>
      <c r="G50" s="359">
        <f>入力シート!G50</f>
        <v>0</v>
      </c>
      <c r="H50" s="360"/>
      <c r="I50" s="360"/>
      <c r="J50" s="360"/>
      <c r="K50" s="359">
        <f>入力シート!K50</f>
        <v>0</v>
      </c>
      <c r="L50" s="360"/>
      <c r="M50" s="360"/>
      <c r="N50" s="360"/>
      <c r="O50" s="361"/>
      <c r="P50" s="394">
        <f>入力シート!P50</f>
        <v>0</v>
      </c>
      <c r="Q50" s="372"/>
      <c r="R50" s="372"/>
      <c r="S50" s="372"/>
      <c r="T50" s="372"/>
      <c r="U50" s="372"/>
      <c r="V50" s="395"/>
      <c r="W50" s="396">
        <f>入力シート!W50</f>
        <v>0</v>
      </c>
      <c r="X50" s="396"/>
      <c r="Y50" s="396"/>
      <c r="Z50" s="396"/>
      <c r="AA50" s="396"/>
      <c r="AB50" s="396"/>
      <c r="AC50" s="396"/>
      <c r="AD50" s="396"/>
      <c r="AE50" s="397"/>
      <c r="AF50" s="371">
        <f>入力シート!AF50</f>
        <v>0</v>
      </c>
      <c r="AG50" s="372"/>
      <c r="AH50" s="372"/>
      <c r="AI50" s="372"/>
      <c r="AJ50" s="372"/>
      <c r="AK50" s="372"/>
      <c r="AL50" s="372"/>
      <c r="AM50" s="372"/>
      <c r="AN50" s="373"/>
      <c r="AO50" s="374">
        <f>入力シート!AO50</f>
        <v>0</v>
      </c>
      <c r="AP50" s="361"/>
      <c r="AQ50" s="356">
        <f>入力シート!AQ50</f>
        <v>0</v>
      </c>
      <c r="AR50" s="357"/>
      <c r="AS50" s="358"/>
      <c r="AT50" s="359">
        <f>入力シート!AT50</f>
        <v>0</v>
      </c>
      <c r="AU50" s="360"/>
      <c r="AV50" s="359">
        <f>入力シート!AV50</f>
        <v>0</v>
      </c>
      <c r="AW50" s="361"/>
      <c r="AX50" s="694">
        <f>入力シート!AX50</f>
        <v>0</v>
      </c>
      <c r="AY50" s="694"/>
      <c r="AZ50" s="362">
        <f>入力シート!AZ50</f>
        <v>0</v>
      </c>
      <c r="BA50" s="361"/>
      <c r="BB50" s="365">
        <f>入力シート!BB50</f>
        <v>0</v>
      </c>
      <c r="BC50" s="360"/>
      <c r="BD50" s="360">
        <f>入力シート!BD50</f>
        <v>0</v>
      </c>
      <c r="BE50" s="361"/>
      <c r="BF50" s="363" t="str">
        <f>入力シート!BF50</f>
        <v>A</v>
      </c>
      <c r="BG50" s="364"/>
      <c r="BH50" s="360">
        <f>入力シート!BH50</f>
        <v>0</v>
      </c>
      <c r="BI50" s="366"/>
      <c r="BJ50" s="669">
        <f>入力シート!BR50</f>
        <v>0</v>
      </c>
      <c r="BK50" s="670"/>
      <c r="BL50" s="664">
        <f>入力シート!BT50</f>
        <v>0</v>
      </c>
      <c r="BM50" s="664"/>
      <c r="BN50" s="664">
        <f>入力シート!BV50</f>
        <v>0</v>
      </c>
      <c r="BO50" s="664"/>
      <c r="BP50" s="664">
        <f>入力シート!BX50</f>
        <v>0</v>
      </c>
      <c r="BQ50" s="670"/>
      <c r="BR50" s="671">
        <f>入力シート!BZ50</f>
        <v>0</v>
      </c>
      <c r="BS50" s="672"/>
      <c r="BT50" s="671">
        <f>入力シート!CB50</f>
        <v>0</v>
      </c>
      <c r="BU50" s="666"/>
      <c r="BV50" s="666">
        <f>入力シート!CD50</f>
        <v>0</v>
      </c>
      <c r="BW50" s="666"/>
      <c r="BX50" s="666">
        <f>入力シート!CF50</f>
        <v>0</v>
      </c>
      <c r="BY50" s="666"/>
      <c r="BZ50" s="666">
        <f>入力シート!CH50</f>
        <v>0</v>
      </c>
      <c r="CA50" s="666"/>
      <c r="CB50" s="666">
        <f>入力シート!CJ50</f>
        <v>0</v>
      </c>
      <c r="CC50" s="666"/>
      <c r="CD50" s="666">
        <f>入力シート!CL50</f>
        <v>0</v>
      </c>
      <c r="CE50" s="666"/>
      <c r="CF50" s="666">
        <f>入力シート!CN50</f>
        <v>0</v>
      </c>
      <c r="CG50" s="666"/>
      <c r="CH50" s="666">
        <f>入力シート!CP50</f>
        <v>0</v>
      </c>
      <c r="CI50" s="672"/>
      <c r="CJ50" s="666">
        <f>+入力シート!CR50</f>
        <v>0</v>
      </c>
      <c r="CK50" s="673"/>
      <c r="CL50" s="673"/>
      <c r="CM50" s="673"/>
      <c r="CN50" s="668"/>
    </row>
    <row r="51" spans="1:92">
      <c r="A51" s="392">
        <v>26</v>
      </c>
      <c r="B51" s="393"/>
      <c r="C51" s="358">
        <f>入力シート!C51</f>
        <v>0</v>
      </c>
      <c r="D51" s="360"/>
      <c r="E51" s="360"/>
      <c r="F51" s="360"/>
      <c r="G51" s="359">
        <f>入力シート!G51</f>
        <v>0</v>
      </c>
      <c r="H51" s="360"/>
      <c r="I51" s="360"/>
      <c r="J51" s="360"/>
      <c r="K51" s="359">
        <f>入力シート!K51</f>
        <v>0</v>
      </c>
      <c r="L51" s="360"/>
      <c r="M51" s="360"/>
      <c r="N51" s="360"/>
      <c r="O51" s="361"/>
      <c r="P51" s="394">
        <f>入力シート!P51</f>
        <v>0</v>
      </c>
      <c r="Q51" s="372"/>
      <c r="R51" s="372"/>
      <c r="S51" s="372"/>
      <c r="T51" s="372"/>
      <c r="U51" s="372"/>
      <c r="V51" s="395"/>
      <c r="W51" s="396">
        <f>入力シート!W51</f>
        <v>0</v>
      </c>
      <c r="X51" s="396"/>
      <c r="Y51" s="396"/>
      <c r="Z51" s="396"/>
      <c r="AA51" s="396"/>
      <c r="AB51" s="396"/>
      <c r="AC51" s="396"/>
      <c r="AD51" s="396"/>
      <c r="AE51" s="397"/>
      <c r="AF51" s="371">
        <f>入力シート!AF51</f>
        <v>0</v>
      </c>
      <c r="AG51" s="372"/>
      <c r="AH51" s="372"/>
      <c r="AI51" s="372"/>
      <c r="AJ51" s="372"/>
      <c r="AK51" s="372"/>
      <c r="AL51" s="372"/>
      <c r="AM51" s="372"/>
      <c r="AN51" s="373"/>
      <c r="AO51" s="374">
        <f>入力シート!AO51</f>
        <v>0</v>
      </c>
      <c r="AP51" s="361"/>
      <c r="AQ51" s="356">
        <f>入力シート!AQ51</f>
        <v>0</v>
      </c>
      <c r="AR51" s="357"/>
      <c r="AS51" s="358"/>
      <c r="AT51" s="359">
        <f>入力シート!AT51</f>
        <v>0</v>
      </c>
      <c r="AU51" s="360"/>
      <c r="AV51" s="359">
        <f>入力シート!AV51</f>
        <v>0</v>
      </c>
      <c r="AW51" s="361"/>
      <c r="AX51" s="694">
        <f>入力シート!AX51</f>
        <v>0</v>
      </c>
      <c r="AY51" s="694"/>
      <c r="AZ51" s="362">
        <f>入力シート!AZ51</f>
        <v>0</v>
      </c>
      <c r="BA51" s="361"/>
      <c r="BB51" s="365">
        <f>入力シート!BB51</f>
        <v>0</v>
      </c>
      <c r="BC51" s="360"/>
      <c r="BD51" s="360">
        <f>入力シート!BD51</f>
        <v>0</v>
      </c>
      <c r="BE51" s="361"/>
      <c r="BF51" s="363" t="str">
        <f>入力シート!BF51</f>
        <v>A</v>
      </c>
      <c r="BG51" s="364"/>
      <c r="BH51" s="360">
        <f>入力シート!BH51</f>
        <v>0</v>
      </c>
      <c r="BI51" s="366"/>
      <c r="BJ51" s="669">
        <f>入力シート!BR51</f>
        <v>0</v>
      </c>
      <c r="BK51" s="670"/>
      <c r="BL51" s="664">
        <f>入力シート!BT51</f>
        <v>0</v>
      </c>
      <c r="BM51" s="664"/>
      <c r="BN51" s="664">
        <f>入力シート!BV51</f>
        <v>0</v>
      </c>
      <c r="BO51" s="664"/>
      <c r="BP51" s="664">
        <f>入力シート!BX51</f>
        <v>0</v>
      </c>
      <c r="BQ51" s="670"/>
      <c r="BR51" s="671">
        <f>入力シート!BZ51</f>
        <v>0</v>
      </c>
      <c r="BS51" s="672"/>
      <c r="BT51" s="671">
        <f>入力シート!CB51</f>
        <v>0</v>
      </c>
      <c r="BU51" s="666"/>
      <c r="BV51" s="666">
        <f>入力シート!CD51</f>
        <v>0</v>
      </c>
      <c r="BW51" s="666"/>
      <c r="BX51" s="666">
        <f>入力シート!CF51</f>
        <v>0</v>
      </c>
      <c r="BY51" s="666"/>
      <c r="BZ51" s="666">
        <f>入力シート!CH51</f>
        <v>0</v>
      </c>
      <c r="CA51" s="666"/>
      <c r="CB51" s="666">
        <f>入力シート!CJ51</f>
        <v>0</v>
      </c>
      <c r="CC51" s="666"/>
      <c r="CD51" s="666">
        <f>入力シート!CL51</f>
        <v>0</v>
      </c>
      <c r="CE51" s="666"/>
      <c r="CF51" s="666">
        <f>入力シート!CN51</f>
        <v>0</v>
      </c>
      <c r="CG51" s="666"/>
      <c r="CH51" s="666">
        <f>入力シート!CP51</f>
        <v>0</v>
      </c>
      <c r="CI51" s="672"/>
      <c r="CJ51" s="666">
        <f>+入力シート!CR51</f>
        <v>0</v>
      </c>
      <c r="CK51" s="673"/>
      <c r="CL51" s="673"/>
      <c r="CM51" s="673"/>
      <c r="CN51" s="668"/>
    </row>
    <row r="52" spans="1:92">
      <c r="A52" s="392">
        <v>27</v>
      </c>
      <c r="B52" s="393"/>
      <c r="C52" s="358">
        <f>入力シート!C52</f>
        <v>0</v>
      </c>
      <c r="D52" s="360"/>
      <c r="E52" s="360"/>
      <c r="F52" s="360"/>
      <c r="G52" s="359">
        <f>入力シート!G52</f>
        <v>0</v>
      </c>
      <c r="H52" s="360"/>
      <c r="I52" s="360"/>
      <c r="J52" s="360"/>
      <c r="K52" s="359">
        <f>入力シート!K52</f>
        <v>0</v>
      </c>
      <c r="L52" s="360"/>
      <c r="M52" s="360"/>
      <c r="N52" s="360"/>
      <c r="O52" s="361"/>
      <c r="P52" s="394">
        <f>入力シート!P52</f>
        <v>0</v>
      </c>
      <c r="Q52" s="372"/>
      <c r="R52" s="372"/>
      <c r="S52" s="372"/>
      <c r="T52" s="372"/>
      <c r="U52" s="372"/>
      <c r="V52" s="395"/>
      <c r="W52" s="396">
        <f>入力シート!W52</f>
        <v>0</v>
      </c>
      <c r="X52" s="396"/>
      <c r="Y52" s="396"/>
      <c r="Z52" s="396"/>
      <c r="AA52" s="396"/>
      <c r="AB52" s="396"/>
      <c r="AC52" s="396"/>
      <c r="AD52" s="396"/>
      <c r="AE52" s="397"/>
      <c r="AF52" s="371">
        <f>入力シート!AF52</f>
        <v>0</v>
      </c>
      <c r="AG52" s="372"/>
      <c r="AH52" s="372"/>
      <c r="AI52" s="372"/>
      <c r="AJ52" s="372"/>
      <c r="AK52" s="372"/>
      <c r="AL52" s="372"/>
      <c r="AM52" s="372"/>
      <c r="AN52" s="373"/>
      <c r="AO52" s="374">
        <f>入力シート!AO52</f>
        <v>0</v>
      </c>
      <c r="AP52" s="361"/>
      <c r="AQ52" s="356">
        <f>入力シート!AQ52</f>
        <v>0</v>
      </c>
      <c r="AR52" s="357"/>
      <c r="AS52" s="358"/>
      <c r="AT52" s="359">
        <f>入力シート!AT52</f>
        <v>0</v>
      </c>
      <c r="AU52" s="360"/>
      <c r="AV52" s="359">
        <f>入力シート!AV52</f>
        <v>0</v>
      </c>
      <c r="AW52" s="361"/>
      <c r="AX52" s="694">
        <f>入力シート!AX52</f>
        <v>0</v>
      </c>
      <c r="AY52" s="694"/>
      <c r="AZ52" s="362">
        <f>入力シート!AZ52</f>
        <v>0</v>
      </c>
      <c r="BA52" s="361"/>
      <c r="BB52" s="365">
        <f>入力シート!BB52</f>
        <v>0</v>
      </c>
      <c r="BC52" s="360"/>
      <c r="BD52" s="360">
        <f>入力シート!BD52</f>
        <v>0</v>
      </c>
      <c r="BE52" s="361"/>
      <c r="BF52" s="363" t="str">
        <f>入力シート!BF52</f>
        <v>A</v>
      </c>
      <c r="BG52" s="364"/>
      <c r="BH52" s="360">
        <f>入力シート!BH52</f>
        <v>0</v>
      </c>
      <c r="BI52" s="366"/>
      <c r="BJ52" s="669">
        <f>入力シート!BR52</f>
        <v>0</v>
      </c>
      <c r="BK52" s="670"/>
      <c r="BL52" s="664">
        <f>入力シート!BT52</f>
        <v>0</v>
      </c>
      <c r="BM52" s="664"/>
      <c r="BN52" s="664">
        <f>入力シート!BV52</f>
        <v>0</v>
      </c>
      <c r="BO52" s="664"/>
      <c r="BP52" s="664">
        <f>入力シート!BX52</f>
        <v>0</v>
      </c>
      <c r="BQ52" s="670"/>
      <c r="BR52" s="671">
        <f>入力シート!BZ52</f>
        <v>0</v>
      </c>
      <c r="BS52" s="672"/>
      <c r="BT52" s="671">
        <f>入力シート!CB52</f>
        <v>0</v>
      </c>
      <c r="BU52" s="666"/>
      <c r="BV52" s="666">
        <f>入力シート!CD52</f>
        <v>0</v>
      </c>
      <c r="BW52" s="666"/>
      <c r="BX52" s="666">
        <f>入力シート!CF52</f>
        <v>0</v>
      </c>
      <c r="BY52" s="666"/>
      <c r="BZ52" s="666">
        <f>入力シート!CH52</f>
        <v>0</v>
      </c>
      <c r="CA52" s="666"/>
      <c r="CB52" s="666">
        <f>入力シート!CJ52</f>
        <v>0</v>
      </c>
      <c r="CC52" s="666"/>
      <c r="CD52" s="666">
        <f>入力シート!CL52</f>
        <v>0</v>
      </c>
      <c r="CE52" s="666"/>
      <c r="CF52" s="666">
        <f>入力シート!CN52</f>
        <v>0</v>
      </c>
      <c r="CG52" s="666"/>
      <c r="CH52" s="666">
        <f>入力シート!CP52</f>
        <v>0</v>
      </c>
      <c r="CI52" s="672"/>
      <c r="CJ52" s="666">
        <f>+入力シート!CR52</f>
        <v>0</v>
      </c>
      <c r="CK52" s="673"/>
      <c r="CL52" s="673"/>
      <c r="CM52" s="673"/>
      <c r="CN52" s="668"/>
    </row>
    <row r="53" spans="1:92">
      <c r="A53" s="392">
        <v>28</v>
      </c>
      <c r="B53" s="393"/>
      <c r="C53" s="358">
        <f>入力シート!C53</f>
        <v>0</v>
      </c>
      <c r="D53" s="360"/>
      <c r="E53" s="360"/>
      <c r="F53" s="360"/>
      <c r="G53" s="359">
        <f>入力シート!G53</f>
        <v>0</v>
      </c>
      <c r="H53" s="360"/>
      <c r="I53" s="360"/>
      <c r="J53" s="360"/>
      <c r="K53" s="359">
        <f>入力シート!K53</f>
        <v>0</v>
      </c>
      <c r="L53" s="360"/>
      <c r="M53" s="360"/>
      <c r="N53" s="360"/>
      <c r="O53" s="361"/>
      <c r="P53" s="394">
        <f>入力シート!P53</f>
        <v>0</v>
      </c>
      <c r="Q53" s="372"/>
      <c r="R53" s="372"/>
      <c r="S53" s="372"/>
      <c r="T53" s="372"/>
      <c r="U53" s="372"/>
      <c r="V53" s="395"/>
      <c r="W53" s="396">
        <f>入力シート!W53</f>
        <v>0</v>
      </c>
      <c r="X53" s="396"/>
      <c r="Y53" s="396"/>
      <c r="Z53" s="396"/>
      <c r="AA53" s="396"/>
      <c r="AB53" s="396"/>
      <c r="AC53" s="396"/>
      <c r="AD53" s="396"/>
      <c r="AE53" s="397"/>
      <c r="AF53" s="371">
        <f>入力シート!AF53</f>
        <v>0</v>
      </c>
      <c r="AG53" s="372"/>
      <c r="AH53" s="372"/>
      <c r="AI53" s="372"/>
      <c r="AJ53" s="372"/>
      <c r="AK53" s="372"/>
      <c r="AL53" s="372"/>
      <c r="AM53" s="372"/>
      <c r="AN53" s="373"/>
      <c r="AO53" s="374">
        <f>入力シート!AO53</f>
        <v>0</v>
      </c>
      <c r="AP53" s="361"/>
      <c r="AQ53" s="356">
        <f>入力シート!AQ53</f>
        <v>0</v>
      </c>
      <c r="AR53" s="357"/>
      <c r="AS53" s="358"/>
      <c r="AT53" s="359">
        <f>入力シート!AT53</f>
        <v>0</v>
      </c>
      <c r="AU53" s="360"/>
      <c r="AV53" s="359">
        <f>入力シート!AV53</f>
        <v>0</v>
      </c>
      <c r="AW53" s="361"/>
      <c r="AX53" s="694">
        <f>入力シート!AX53</f>
        <v>0</v>
      </c>
      <c r="AY53" s="694"/>
      <c r="AZ53" s="362">
        <f>入力シート!AZ53</f>
        <v>0</v>
      </c>
      <c r="BA53" s="361"/>
      <c r="BB53" s="365">
        <f>入力シート!BB53</f>
        <v>0</v>
      </c>
      <c r="BC53" s="360"/>
      <c r="BD53" s="360">
        <f>入力シート!BD53</f>
        <v>0</v>
      </c>
      <c r="BE53" s="361"/>
      <c r="BF53" s="363" t="str">
        <f>入力シート!BF53</f>
        <v>A</v>
      </c>
      <c r="BG53" s="364"/>
      <c r="BH53" s="360">
        <f>入力シート!BH53</f>
        <v>0</v>
      </c>
      <c r="BI53" s="366"/>
      <c r="BJ53" s="669">
        <f>入力シート!BR53</f>
        <v>0</v>
      </c>
      <c r="BK53" s="670"/>
      <c r="BL53" s="664">
        <f>入力シート!BT53</f>
        <v>0</v>
      </c>
      <c r="BM53" s="664"/>
      <c r="BN53" s="664">
        <f>入力シート!BV53</f>
        <v>0</v>
      </c>
      <c r="BO53" s="664"/>
      <c r="BP53" s="664">
        <f>入力シート!BX53</f>
        <v>0</v>
      </c>
      <c r="BQ53" s="670"/>
      <c r="BR53" s="671">
        <f>入力シート!BZ53</f>
        <v>0</v>
      </c>
      <c r="BS53" s="672"/>
      <c r="BT53" s="671">
        <f>入力シート!CB53</f>
        <v>0</v>
      </c>
      <c r="BU53" s="666"/>
      <c r="BV53" s="666">
        <f>入力シート!CD53</f>
        <v>0</v>
      </c>
      <c r="BW53" s="666"/>
      <c r="BX53" s="666">
        <f>入力シート!CF53</f>
        <v>0</v>
      </c>
      <c r="BY53" s="666"/>
      <c r="BZ53" s="666">
        <f>入力シート!CH53</f>
        <v>0</v>
      </c>
      <c r="CA53" s="666"/>
      <c r="CB53" s="666">
        <f>入力シート!CJ53</f>
        <v>0</v>
      </c>
      <c r="CC53" s="666"/>
      <c r="CD53" s="666">
        <f>入力シート!CL53</f>
        <v>0</v>
      </c>
      <c r="CE53" s="666"/>
      <c r="CF53" s="666">
        <f>入力シート!CN53</f>
        <v>0</v>
      </c>
      <c r="CG53" s="666"/>
      <c r="CH53" s="666">
        <f>入力シート!CP53</f>
        <v>0</v>
      </c>
      <c r="CI53" s="672"/>
      <c r="CJ53" s="666">
        <f>+入力シート!CR53</f>
        <v>0</v>
      </c>
      <c r="CK53" s="673"/>
      <c r="CL53" s="673"/>
      <c r="CM53" s="673"/>
      <c r="CN53" s="668"/>
    </row>
    <row r="54" spans="1:92">
      <c r="A54" s="392">
        <v>29</v>
      </c>
      <c r="B54" s="393"/>
      <c r="C54" s="358">
        <f>入力シート!C54</f>
        <v>0</v>
      </c>
      <c r="D54" s="360"/>
      <c r="E54" s="360"/>
      <c r="F54" s="360"/>
      <c r="G54" s="359">
        <f>入力シート!G54</f>
        <v>0</v>
      </c>
      <c r="H54" s="360"/>
      <c r="I54" s="360"/>
      <c r="J54" s="360"/>
      <c r="K54" s="359">
        <f>入力シート!K54</f>
        <v>0</v>
      </c>
      <c r="L54" s="360"/>
      <c r="M54" s="360"/>
      <c r="N54" s="360"/>
      <c r="O54" s="361"/>
      <c r="P54" s="394">
        <f>入力シート!P54</f>
        <v>0</v>
      </c>
      <c r="Q54" s="372"/>
      <c r="R54" s="372"/>
      <c r="S54" s="372"/>
      <c r="T54" s="372"/>
      <c r="U54" s="372"/>
      <c r="V54" s="395"/>
      <c r="W54" s="396">
        <f>入力シート!W54</f>
        <v>0</v>
      </c>
      <c r="X54" s="396"/>
      <c r="Y54" s="396"/>
      <c r="Z54" s="396"/>
      <c r="AA54" s="396"/>
      <c r="AB54" s="396"/>
      <c r="AC54" s="396"/>
      <c r="AD54" s="396"/>
      <c r="AE54" s="397"/>
      <c r="AF54" s="371">
        <f>入力シート!AF54</f>
        <v>0</v>
      </c>
      <c r="AG54" s="372"/>
      <c r="AH54" s="372"/>
      <c r="AI54" s="372"/>
      <c r="AJ54" s="372"/>
      <c r="AK54" s="372"/>
      <c r="AL54" s="372"/>
      <c r="AM54" s="372"/>
      <c r="AN54" s="373"/>
      <c r="AO54" s="374">
        <f>入力シート!AO54</f>
        <v>0</v>
      </c>
      <c r="AP54" s="361"/>
      <c r="AQ54" s="356">
        <f>入力シート!AQ54</f>
        <v>0</v>
      </c>
      <c r="AR54" s="357"/>
      <c r="AS54" s="358"/>
      <c r="AT54" s="359">
        <f>入力シート!AT54</f>
        <v>0</v>
      </c>
      <c r="AU54" s="360"/>
      <c r="AV54" s="359">
        <f>入力シート!AV54</f>
        <v>0</v>
      </c>
      <c r="AW54" s="361"/>
      <c r="AX54" s="694">
        <f>入力シート!AX54</f>
        <v>0</v>
      </c>
      <c r="AY54" s="694"/>
      <c r="AZ54" s="362">
        <f>入力シート!AZ54</f>
        <v>0</v>
      </c>
      <c r="BA54" s="361"/>
      <c r="BB54" s="365">
        <f>入力シート!BB54</f>
        <v>0</v>
      </c>
      <c r="BC54" s="360"/>
      <c r="BD54" s="360">
        <f>入力シート!BD54</f>
        <v>0</v>
      </c>
      <c r="BE54" s="361"/>
      <c r="BF54" s="363" t="str">
        <f>入力シート!BF54</f>
        <v>A</v>
      </c>
      <c r="BG54" s="364"/>
      <c r="BH54" s="360">
        <f>入力シート!BH54</f>
        <v>0</v>
      </c>
      <c r="BI54" s="366"/>
      <c r="BJ54" s="669">
        <f>入力シート!BR54</f>
        <v>0</v>
      </c>
      <c r="BK54" s="670"/>
      <c r="BL54" s="664">
        <f>入力シート!BT54</f>
        <v>0</v>
      </c>
      <c r="BM54" s="664"/>
      <c r="BN54" s="664">
        <f>入力シート!BV54</f>
        <v>0</v>
      </c>
      <c r="BO54" s="664"/>
      <c r="BP54" s="664">
        <f>入力シート!BX54</f>
        <v>0</v>
      </c>
      <c r="BQ54" s="670"/>
      <c r="BR54" s="671">
        <f>入力シート!BZ54</f>
        <v>0</v>
      </c>
      <c r="BS54" s="672"/>
      <c r="BT54" s="671">
        <f>入力シート!CB54</f>
        <v>0</v>
      </c>
      <c r="BU54" s="666"/>
      <c r="BV54" s="666">
        <f>入力シート!CD54</f>
        <v>0</v>
      </c>
      <c r="BW54" s="666"/>
      <c r="BX54" s="666">
        <f>入力シート!CF54</f>
        <v>0</v>
      </c>
      <c r="BY54" s="666"/>
      <c r="BZ54" s="666">
        <f>入力シート!CH54</f>
        <v>0</v>
      </c>
      <c r="CA54" s="666"/>
      <c r="CB54" s="666">
        <f>入力シート!CJ54</f>
        <v>0</v>
      </c>
      <c r="CC54" s="666"/>
      <c r="CD54" s="666">
        <f>入力シート!CL54</f>
        <v>0</v>
      </c>
      <c r="CE54" s="666"/>
      <c r="CF54" s="666">
        <f>入力シート!CN54</f>
        <v>0</v>
      </c>
      <c r="CG54" s="666"/>
      <c r="CH54" s="666">
        <f>入力シート!CP54</f>
        <v>0</v>
      </c>
      <c r="CI54" s="672"/>
      <c r="CJ54" s="666">
        <f>+入力シート!CR54</f>
        <v>0</v>
      </c>
      <c r="CK54" s="673"/>
      <c r="CL54" s="673"/>
      <c r="CM54" s="673"/>
      <c r="CN54" s="668"/>
    </row>
    <row r="55" spans="1:92">
      <c r="A55" s="392">
        <v>30</v>
      </c>
      <c r="B55" s="393"/>
      <c r="C55" s="358">
        <f>入力シート!C55</f>
        <v>0</v>
      </c>
      <c r="D55" s="360"/>
      <c r="E55" s="360"/>
      <c r="F55" s="360"/>
      <c r="G55" s="359">
        <f>入力シート!G55</f>
        <v>0</v>
      </c>
      <c r="H55" s="360"/>
      <c r="I55" s="360"/>
      <c r="J55" s="360"/>
      <c r="K55" s="359">
        <f>入力シート!K55</f>
        <v>0</v>
      </c>
      <c r="L55" s="360"/>
      <c r="M55" s="360"/>
      <c r="N55" s="360"/>
      <c r="O55" s="361"/>
      <c r="P55" s="394">
        <f>入力シート!P55</f>
        <v>0</v>
      </c>
      <c r="Q55" s="372"/>
      <c r="R55" s="372"/>
      <c r="S55" s="372"/>
      <c r="T55" s="372"/>
      <c r="U55" s="372"/>
      <c r="V55" s="395"/>
      <c r="W55" s="396">
        <f>入力シート!W55</f>
        <v>0</v>
      </c>
      <c r="X55" s="396"/>
      <c r="Y55" s="396"/>
      <c r="Z55" s="396"/>
      <c r="AA55" s="396"/>
      <c r="AB55" s="396"/>
      <c r="AC55" s="396"/>
      <c r="AD55" s="396"/>
      <c r="AE55" s="397"/>
      <c r="AF55" s="371">
        <f>入力シート!AF55</f>
        <v>0</v>
      </c>
      <c r="AG55" s="372"/>
      <c r="AH55" s="372"/>
      <c r="AI55" s="372"/>
      <c r="AJ55" s="372"/>
      <c r="AK55" s="372"/>
      <c r="AL55" s="372"/>
      <c r="AM55" s="372"/>
      <c r="AN55" s="373"/>
      <c r="AO55" s="374">
        <f>入力シート!AO55</f>
        <v>0</v>
      </c>
      <c r="AP55" s="361"/>
      <c r="AQ55" s="356">
        <f>入力シート!AQ55</f>
        <v>0</v>
      </c>
      <c r="AR55" s="357"/>
      <c r="AS55" s="358"/>
      <c r="AT55" s="359">
        <f>入力シート!AT55</f>
        <v>0</v>
      </c>
      <c r="AU55" s="360"/>
      <c r="AV55" s="359">
        <f>入力シート!AV55</f>
        <v>0</v>
      </c>
      <c r="AW55" s="361"/>
      <c r="AX55" s="694">
        <f>入力シート!AX55</f>
        <v>0</v>
      </c>
      <c r="AY55" s="694"/>
      <c r="AZ55" s="362">
        <f>入力シート!AZ55</f>
        <v>0</v>
      </c>
      <c r="BA55" s="361"/>
      <c r="BB55" s="365">
        <f>入力シート!BB55</f>
        <v>0</v>
      </c>
      <c r="BC55" s="360"/>
      <c r="BD55" s="360">
        <f>入力シート!BD55</f>
        <v>0</v>
      </c>
      <c r="BE55" s="361"/>
      <c r="BF55" s="363" t="str">
        <f>入力シート!BF55</f>
        <v>A</v>
      </c>
      <c r="BG55" s="364"/>
      <c r="BH55" s="360">
        <f>入力シート!BH55</f>
        <v>0</v>
      </c>
      <c r="BI55" s="366"/>
      <c r="BJ55" s="669">
        <f>入力シート!BR55</f>
        <v>0</v>
      </c>
      <c r="BK55" s="670"/>
      <c r="BL55" s="664">
        <f>入力シート!BT55</f>
        <v>0</v>
      </c>
      <c r="BM55" s="664"/>
      <c r="BN55" s="664">
        <f>入力シート!BV55</f>
        <v>0</v>
      </c>
      <c r="BO55" s="664"/>
      <c r="BP55" s="664">
        <f>入力シート!BX55</f>
        <v>0</v>
      </c>
      <c r="BQ55" s="670"/>
      <c r="BR55" s="671">
        <f>入力シート!BZ55</f>
        <v>0</v>
      </c>
      <c r="BS55" s="672"/>
      <c r="BT55" s="671">
        <f>入力シート!CB55</f>
        <v>0</v>
      </c>
      <c r="BU55" s="666"/>
      <c r="BV55" s="666">
        <f>入力シート!CD55</f>
        <v>0</v>
      </c>
      <c r="BW55" s="666"/>
      <c r="BX55" s="666">
        <f>入力シート!CF55</f>
        <v>0</v>
      </c>
      <c r="BY55" s="666"/>
      <c r="BZ55" s="666">
        <f>入力シート!CH55</f>
        <v>0</v>
      </c>
      <c r="CA55" s="666"/>
      <c r="CB55" s="666">
        <f>入力シート!CJ55</f>
        <v>0</v>
      </c>
      <c r="CC55" s="666"/>
      <c r="CD55" s="666">
        <f>入力シート!CL55</f>
        <v>0</v>
      </c>
      <c r="CE55" s="666"/>
      <c r="CF55" s="666">
        <f>入力シート!CN55</f>
        <v>0</v>
      </c>
      <c r="CG55" s="666"/>
      <c r="CH55" s="666">
        <f>入力シート!CP55</f>
        <v>0</v>
      </c>
      <c r="CI55" s="672"/>
      <c r="CJ55" s="666">
        <f>+入力シート!CR55</f>
        <v>0</v>
      </c>
      <c r="CK55" s="673"/>
      <c r="CL55" s="673"/>
      <c r="CM55" s="673"/>
      <c r="CN55" s="668"/>
    </row>
    <row r="56" spans="1:92">
      <c r="A56" s="392">
        <v>31</v>
      </c>
      <c r="B56" s="393"/>
      <c r="C56" s="358">
        <f>入力シート!C56</f>
        <v>0</v>
      </c>
      <c r="D56" s="360"/>
      <c r="E56" s="360"/>
      <c r="F56" s="360"/>
      <c r="G56" s="359">
        <f>入力シート!G56</f>
        <v>0</v>
      </c>
      <c r="H56" s="360"/>
      <c r="I56" s="360"/>
      <c r="J56" s="360"/>
      <c r="K56" s="359">
        <f>入力シート!K56</f>
        <v>0</v>
      </c>
      <c r="L56" s="360"/>
      <c r="M56" s="360"/>
      <c r="N56" s="360"/>
      <c r="O56" s="361"/>
      <c r="P56" s="394">
        <f>入力シート!P56</f>
        <v>0</v>
      </c>
      <c r="Q56" s="372"/>
      <c r="R56" s="372"/>
      <c r="S56" s="372"/>
      <c r="T56" s="372"/>
      <c r="U56" s="372"/>
      <c r="V56" s="395"/>
      <c r="W56" s="396">
        <f>入力シート!W56</f>
        <v>0</v>
      </c>
      <c r="X56" s="396"/>
      <c r="Y56" s="396"/>
      <c r="Z56" s="396"/>
      <c r="AA56" s="396"/>
      <c r="AB56" s="396"/>
      <c r="AC56" s="396"/>
      <c r="AD56" s="396"/>
      <c r="AE56" s="397"/>
      <c r="AF56" s="371">
        <f>入力シート!AF56</f>
        <v>0</v>
      </c>
      <c r="AG56" s="372"/>
      <c r="AH56" s="372"/>
      <c r="AI56" s="372"/>
      <c r="AJ56" s="372"/>
      <c r="AK56" s="372"/>
      <c r="AL56" s="372"/>
      <c r="AM56" s="372"/>
      <c r="AN56" s="373"/>
      <c r="AO56" s="374">
        <f>入力シート!AO56</f>
        <v>0</v>
      </c>
      <c r="AP56" s="361"/>
      <c r="AQ56" s="356">
        <f>入力シート!AQ56</f>
        <v>0</v>
      </c>
      <c r="AR56" s="357"/>
      <c r="AS56" s="358"/>
      <c r="AT56" s="359">
        <f>入力シート!AT56</f>
        <v>0</v>
      </c>
      <c r="AU56" s="360"/>
      <c r="AV56" s="359">
        <f>入力シート!AV56</f>
        <v>0</v>
      </c>
      <c r="AW56" s="361"/>
      <c r="AX56" s="694">
        <f>入力シート!AX56</f>
        <v>0</v>
      </c>
      <c r="AY56" s="694"/>
      <c r="AZ56" s="362">
        <f>入力シート!AZ56</f>
        <v>0</v>
      </c>
      <c r="BA56" s="361"/>
      <c r="BB56" s="365">
        <f>入力シート!BB56</f>
        <v>0</v>
      </c>
      <c r="BC56" s="360"/>
      <c r="BD56" s="360">
        <f>入力シート!BD56</f>
        <v>0</v>
      </c>
      <c r="BE56" s="361"/>
      <c r="BF56" s="363" t="str">
        <f>入力シート!BF56</f>
        <v>A</v>
      </c>
      <c r="BG56" s="364"/>
      <c r="BH56" s="360">
        <f>入力シート!BH56</f>
        <v>0</v>
      </c>
      <c r="BI56" s="366"/>
      <c r="BJ56" s="669">
        <f>入力シート!BR56</f>
        <v>0</v>
      </c>
      <c r="BK56" s="670"/>
      <c r="BL56" s="664">
        <f>入力シート!BT56</f>
        <v>0</v>
      </c>
      <c r="BM56" s="664"/>
      <c r="BN56" s="664">
        <f>入力シート!BV56</f>
        <v>0</v>
      </c>
      <c r="BO56" s="664"/>
      <c r="BP56" s="664">
        <f>入力シート!BX56</f>
        <v>0</v>
      </c>
      <c r="BQ56" s="670"/>
      <c r="BR56" s="671">
        <f>入力シート!BZ56</f>
        <v>0</v>
      </c>
      <c r="BS56" s="672"/>
      <c r="BT56" s="671">
        <f>入力シート!CB56</f>
        <v>0</v>
      </c>
      <c r="BU56" s="666"/>
      <c r="BV56" s="666">
        <f>入力シート!CD56</f>
        <v>0</v>
      </c>
      <c r="BW56" s="666"/>
      <c r="BX56" s="666">
        <f>入力シート!CF56</f>
        <v>0</v>
      </c>
      <c r="BY56" s="666"/>
      <c r="BZ56" s="666">
        <f>入力シート!CH56</f>
        <v>0</v>
      </c>
      <c r="CA56" s="666"/>
      <c r="CB56" s="666">
        <f>入力シート!CJ56</f>
        <v>0</v>
      </c>
      <c r="CC56" s="666"/>
      <c r="CD56" s="666">
        <f>入力シート!CL56</f>
        <v>0</v>
      </c>
      <c r="CE56" s="666"/>
      <c r="CF56" s="666">
        <f>入力シート!CN56</f>
        <v>0</v>
      </c>
      <c r="CG56" s="666"/>
      <c r="CH56" s="666">
        <f>入力シート!CP56</f>
        <v>0</v>
      </c>
      <c r="CI56" s="672"/>
      <c r="CJ56" s="666">
        <f>+入力シート!CR56</f>
        <v>0</v>
      </c>
      <c r="CK56" s="673"/>
      <c r="CL56" s="673"/>
      <c r="CM56" s="673"/>
      <c r="CN56" s="668"/>
    </row>
    <row r="57" spans="1:92">
      <c r="A57" s="392">
        <v>32</v>
      </c>
      <c r="B57" s="393"/>
      <c r="C57" s="358">
        <f>入力シート!C57</f>
        <v>0</v>
      </c>
      <c r="D57" s="360"/>
      <c r="E57" s="360"/>
      <c r="F57" s="360"/>
      <c r="G57" s="359">
        <f>入力シート!G57</f>
        <v>0</v>
      </c>
      <c r="H57" s="360"/>
      <c r="I57" s="360"/>
      <c r="J57" s="360"/>
      <c r="K57" s="359">
        <f>入力シート!K57</f>
        <v>0</v>
      </c>
      <c r="L57" s="360"/>
      <c r="M57" s="360"/>
      <c r="N57" s="360"/>
      <c r="O57" s="361"/>
      <c r="P57" s="394">
        <f>入力シート!P57</f>
        <v>0</v>
      </c>
      <c r="Q57" s="372"/>
      <c r="R57" s="372"/>
      <c r="S57" s="372"/>
      <c r="T57" s="372"/>
      <c r="U57" s="372"/>
      <c r="V57" s="395"/>
      <c r="W57" s="396">
        <f>入力シート!W57</f>
        <v>0</v>
      </c>
      <c r="X57" s="396"/>
      <c r="Y57" s="396"/>
      <c r="Z57" s="396"/>
      <c r="AA57" s="396"/>
      <c r="AB57" s="396"/>
      <c r="AC57" s="396"/>
      <c r="AD57" s="396"/>
      <c r="AE57" s="397"/>
      <c r="AF57" s="371">
        <f>入力シート!AF57</f>
        <v>0</v>
      </c>
      <c r="AG57" s="372"/>
      <c r="AH57" s="372"/>
      <c r="AI57" s="372"/>
      <c r="AJ57" s="372"/>
      <c r="AK57" s="372"/>
      <c r="AL57" s="372"/>
      <c r="AM57" s="372"/>
      <c r="AN57" s="373"/>
      <c r="AO57" s="374">
        <f>入力シート!AO57</f>
        <v>0</v>
      </c>
      <c r="AP57" s="361"/>
      <c r="AQ57" s="356">
        <f>入力シート!AQ57</f>
        <v>0</v>
      </c>
      <c r="AR57" s="357"/>
      <c r="AS57" s="358"/>
      <c r="AT57" s="359">
        <f>入力シート!AT57</f>
        <v>0</v>
      </c>
      <c r="AU57" s="360"/>
      <c r="AV57" s="359">
        <f>入力シート!AV57</f>
        <v>0</v>
      </c>
      <c r="AW57" s="361"/>
      <c r="AX57" s="694">
        <f>入力シート!AX57</f>
        <v>0</v>
      </c>
      <c r="AY57" s="694"/>
      <c r="AZ57" s="362">
        <f>入力シート!AZ57</f>
        <v>0</v>
      </c>
      <c r="BA57" s="361"/>
      <c r="BB57" s="365">
        <f>入力シート!BB57</f>
        <v>0</v>
      </c>
      <c r="BC57" s="360"/>
      <c r="BD57" s="360">
        <f>入力シート!BD57</f>
        <v>0</v>
      </c>
      <c r="BE57" s="361"/>
      <c r="BF57" s="363" t="str">
        <f>入力シート!BF57</f>
        <v>A</v>
      </c>
      <c r="BG57" s="364"/>
      <c r="BH57" s="360">
        <f>入力シート!BH57</f>
        <v>0</v>
      </c>
      <c r="BI57" s="366"/>
      <c r="BJ57" s="669">
        <f>入力シート!BR57</f>
        <v>0</v>
      </c>
      <c r="BK57" s="670"/>
      <c r="BL57" s="664">
        <f>入力シート!BT57</f>
        <v>0</v>
      </c>
      <c r="BM57" s="664"/>
      <c r="BN57" s="664">
        <f>入力シート!BV57</f>
        <v>0</v>
      </c>
      <c r="BO57" s="664"/>
      <c r="BP57" s="664">
        <f>入力シート!BX57</f>
        <v>0</v>
      </c>
      <c r="BQ57" s="670"/>
      <c r="BR57" s="671">
        <f>入力シート!BZ57</f>
        <v>0</v>
      </c>
      <c r="BS57" s="672"/>
      <c r="BT57" s="671">
        <f>入力シート!CB57</f>
        <v>0</v>
      </c>
      <c r="BU57" s="666"/>
      <c r="BV57" s="666">
        <f>入力シート!CD57</f>
        <v>0</v>
      </c>
      <c r="BW57" s="666"/>
      <c r="BX57" s="666">
        <f>入力シート!CF57</f>
        <v>0</v>
      </c>
      <c r="BY57" s="666"/>
      <c r="BZ57" s="666">
        <f>入力シート!CH57</f>
        <v>0</v>
      </c>
      <c r="CA57" s="666"/>
      <c r="CB57" s="666">
        <f>入力シート!CJ57</f>
        <v>0</v>
      </c>
      <c r="CC57" s="666"/>
      <c r="CD57" s="666">
        <f>入力シート!CL57</f>
        <v>0</v>
      </c>
      <c r="CE57" s="666"/>
      <c r="CF57" s="666">
        <f>入力シート!CN57</f>
        <v>0</v>
      </c>
      <c r="CG57" s="666"/>
      <c r="CH57" s="666">
        <f>入力シート!CP57</f>
        <v>0</v>
      </c>
      <c r="CI57" s="672"/>
      <c r="CJ57" s="666">
        <f>+入力シート!CR57</f>
        <v>0</v>
      </c>
      <c r="CK57" s="673"/>
      <c r="CL57" s="673"/>
      <c r="CM57" s="673"/>
      <c r="CN57" s="668"/>
    </row>
    <row r="58" spans="1:92">
      <c r="A58" s="392">
        <v>33</v>
      </c>
      <c r="B58" s="393"/>
      <c r="C58" s="358">
        <f>入力シート!C58</f>
        <v>0</v>
      </c>
      <c r="D58" s="360"/>
      <c r="E58" s="360"/>
      <c r="F58" s="360"/>
      <c r="G58" s="359">
        <f>入力シート!G58</f>
        <v>0</v>
      </c>
      <c r="H58" s="360"/>
      <c r="I58" s="360"/>
      <c r="J58" s="360"/>
      <c r="K58" s="359">
        <f>入力シート!K58</f>
        <v>0</v>
      </c>
      <c r="L58" s="360"/>
      <c r="M58" s="360"/>
      <c r="N58" s="360"/>
      <c r="O58" s="361"/>
      <c r="P58" s="394">
        <f>入力シート!P58</f>
        <v>0</v>
      </c>
      <c r="Q58" s="372"/>
      <c r="R58" s="372"/>
      <c r="S58" s="372"/>
      <c r="T58" s="372"/>
      <c r="U58" s="372"/>
      <c r="V58" s="395"/>
      <c r="W58" s="396">
        <f>入力シート!W58</f>
        <v>0</v>
      </c>
      <c r="X58" s="396"/>
      <c r="Y58" s="396"/>
      <c r="Z58" s="396"/>
      <c r="AA58" s="396"/>
      <c r="AB58" s="396"/>
      <c r="AC58" s="396"/>
      <c r="AD58" s="396"/>
      <c r="AE58" s="397"/>
      <c r="AF58" s="371">
        <f>入力シート!AF58</f>
        <v>0</v>
      </c>
      <c r="AG58" s="372"/>
      <c r="AH58" s="372"/>
      <c r="AI58" s="372"/>
      <c r="AJ58" s="372"/>
      <c r="AK58" s="372"/>
      <c r="AL58" s="372"/>
      <c r="AM58" s="372"/>
      <c r="AN58" s="373"/>
      <c r="AO58" s="374">
        <f>入力シート!AO58</f>
        <v>0</v>
      </c>
      <c r="AP58" s="361"/>
      <c r="AQ58" s="356">
        <f>入力シート!AQ58</f>
        <v>0</v>
      </c>
      <c r="AR58" s="357"/>
      <c r="AS58" s="358"/>
      <c r="AT58" s="359">
        <f>入力シート!AT58</f>
        <v>0</v>
      </c>
      <c r="AU58" s="360"/>
      <c r="AV58" s="359">
        <f>入力シート!AV58</f>
        <v>0</v>
      </c>
      <c r="AW58" s="361"/>
      <c r="AX58" s="694">
        <f>入力シート!AX58</f>
        <v>0</v>
      </c>
      <c r="AY58" s="694"/>
      <c r="AZ58" s="362">
        <f>入力シート!AZ58</f>
        <v>0</v>
      </c>
      <c r="BA58" s="361"/>
      <c r="BB58" s="365">
        <f>入力シート!BB58</f>
        <v>0</v>
      </c>
      <c r="BC58" s="360"/>
      <c r="BD58" s="360">
        <f>入力シート!BD58</f>
        <v>0</v>
      </c>
      <c r="BE58" s="361"/>
      <c r="BF58" s="363" t="str">
        <f>入力シート!BF58</f>
        <v>A</v>
      </c>
      <c r="BG58" s="364"/>
      <c r="BH58" s="360">
        <f>入力シート!BH58</f>
        <v>0</v>
      </c>
      <c r="BI58" s="366"/>
      <c r="BJ58" s="669">
        <f>入力シート!BR58</f>
        <v>0</v>
      </c>
      <c r="BK58" s="670"/>
      <c r="BL58" s="664">
        <f>入力シート!BT58</f>
        <v>0</v>
      </c>
      <c r="BM58" s="664"/>
      <c r="BN58" s="664">
        <f>入力シート!BV58</f>
        <v>0</v>
      </c>
      <c r="BO58" s="664"/>
      <c r="BP58" s="664">
        <f>入力シート!BX58</f>
        <v>0</v>
      </c>
      <c r="BQ58" s="670"/>
      <c r="BR58" s="671">
        <f>入力シート!BZ58</f>
        <v>0</v>
      </c>
      <c r="BS58" s="672"/>
      <c r="BT58" s="671">
        <f>入力シート!CB58</f>
        <v>0</v>
      </c>
      <c r="BU58" s="666"/>
      <c r="BV58" s="666">
        <f>入力シート!CD58</f>
        <v>0</v>
      </c>
      <c r="BW58" s="666"/>
      <c r="BX58" s="666">
        <f>入力シート!CF58</f>
        <v>0</v>
      </c>
      <c r="BY58" s="666"/>
      <c r="BZ58" s="666">
        <f>入力シート!CH58</f>
        <v>0</v>
      </c>
      <c r="CA58" s="666"/>
      <c r="CB58" s="666">
        <f>入力シート!CJ58</f>
        <v>0</v>
      </c>
      <c r="CC58" s="666"/>
      <c r="CD58" s="666">
        <f>入力シート!CL58</f>
        <v>0</v>
      </c>
      <c r="CE58" s="666"/>
      <c r="CF58" s="666">
        <f>入力シート!CN58</f>
        <v>0</v>
      </c>
      <c r="CG58" s="666"/>
      <c r="CH58" s="666">
        <f>入力シート!CP58</f>
        <v>0</v>
      </c>
      <c r="CI58" s="672"/>
      <c r="CJ58" s="666">
        <f>+入力シート!CR58</f>
        <v>0</v>
      </c>
      <c r="CK58" s="673"/>
      <c r="CL58" s="673"/>
      <c r="CM58" s="673"/>
      <c r="CN58" s="668"/>
    </row>
    <row r="59" spans="1:92">
      <c r="A59" s="392">
        <v>34</v>
      </c>
      <c r="B59" s="393"/>
      <c r="C59" s="358">
        <f>入力シート!C59</f>
        <v>0</v>
      </c>
      <c r="D59" s="360"/>
      <c r="E59" s="360"/>
      <c r="F59" s="360"/>
      <c r="G59" s="359">
        <f>入力シート!G59</f>
        <v>0</v>
      </c>
      <c r="H59" s="360"/>
      <c r="I59" s="360"/>
      <c r="J59" s="360"/>
      <c r="K59" s="359">
        <f>入力シート!K59</f>
        <v>0</v>
      </c>
      <c r="L59" s="360"/>
      <c r="M59" s="360"/>
      <c r="N59" s="360"/>
      <c r="O59" s="361"/>
      <c r="P59" s="394">
        <f>入力シート!P59</f>
        <v>0</v>
      </c>
      <c r="Q59" s="372"/>
      <c r="R59" s="372"/>
      <c r="S59" s="372"/>
      <c r="T59" s="372"/>
      <c r="U59" s="372"/>
      <c r="V59" s="395"/>
      <c r="W59" s="396">
        <f>入力シート!W59</f>
        <v>0</v>
      </c>
      <c r="X59" s="396"/>
      <c r="Y59" s="396"/>
      <c r="Z59" s="396"/>
      <c r="AA59" s="396"/>
      <c r="AB59" s="396"/>
      <c r="AC59" s="396"/>
      <c r="AD59" s="396"/>
      <c r="AE59" s="397"/>
      <c r="AF59" s="371">
        <f>入力シート!AF59</f>
        <v>0</v>
      </c>
      <c r="AG59" s="372"/>
      <c r="AH59" s="372"/>
      <c r="AI59" s="372"/>
      <c r="AJ59" s="372"/>
      <c r="AK59" s="372"/>
      <c r="AL59" s="372"/>
      <c r="AM59" s="372"/>
      <c r="AN59" s="373"/>
      <c r="AO59" s="374">
        <f>入力シート!AO59</f>
        <v>0</v>
      </c>
      <c r="AP59" s="361"/>
      <c r="AQ59" s="356">
        <f>入力シート!AQ59</f>
        <v>0</v>
      </c>
      <c r="AR59" s="357"/>
      <c r="AS59" s="358"/>
      <c r="AT59" s="359">
        <f>入力シート!AT59</f>
        <v>0</v>
      </c>
      <c r="AU59" s="360"/>
      <c r="AV59" s="359">
        <f>入力シート!AV59</f>
        <v>0</v>
      </c>
      <c r="AW59" s="361"/>
      <c r="AX59" s="694">
        <f>入力シート!AX59</f>
        <v>0</v>
      </c>
      <c r="AY59" s="694"/>
      <c r="AZ59" s="362">
        <f>入力シート!AZ59</f>
        <v>0</v>
      </c>
      <c r="BA59" s="361"/>
      <c r="BB59" s="365">
        <f>入力シート!BB59</f>
        <v>0</v>
      </c>
      <c r="BC59" s="360"/>
      <c r="BD59" s="360">
        <f>入力シート!BD59</f>
        <v>0</v>
      </c>
      <c r="BE59" s="361"/>
      <c r="BF59" s="363" t="str">
        <f>入力シート!BF59</f>
        <v>A</v>
      </c>
      <c r="BG59" s="364"/>
      <c r="BH59" s="360">
        <f>入力シート!BH59</f>
        <v>0</v>
      </c>
      <c r="BI59" s="366"/>
      <c r="BJ59" s="669">
        <f>入力シート!BR59</f>
        <v>0</v>
      </c>
      <c r="BK59" s="670"/>
      <c r="BL59" s="664">
        <f>入力シート!BT59</f>
        <v>0</v>
      </c>
      <c r="BM59" s="664"/>
      <c r="BN59" s="664">
        <f>入力シート!BV59</f>
        <v>0</v>
      </c>
      <c r="BO59" s="664"/>
      <c r="BP59" s="664">
        <f>入力シート!BX59</f>
        <v>0</v>
      </c>
      <c r="BQ59" s="670"/>
      <c r="BR59" s="671">
        <f>入力シート!BZ59</f>
        <v>0</v>
      </c>
      <c r="BS59" s="672"/>
      <c r="BT59" s="671">
        <f>入力シート!CB59</f>
        <v>0</v>
      </c>
      <c r="BU59" s="666"/>
      <c r="BV59" s="666">
        <f>入力シート!CD59</f>
        <v>0</v>
      </c>
      <c r="BW59" s="666"/>
      <c r="BX59" s="666">
        <f>入力シート!CF59</f>
        <v>0</v>
      </c>
      <c r="BY59" s="666"/>
      <c r="BZ59" s="666">
        <f>入力シート!CH59</f>
        <v>0</v>
      </c>
      <c r="CA59" s="666"/>
      <c r="CB59" s="666">
        <f>入力シート!CJ59</f>
        <v>0</v>
      </c>
      <c r="CC59" s="666"/>
      <c r="CD59" s="666">
        <f>入力シート!CL59</f>
        <v>0</v>
      </c>
      <c r="CE59" s="666"/>
      <c r="CF59" s="666">
        <f>入力シート!CN59</f>
        <v>0</v>
      </c>
      <c r="CG59" s="666"/>
      <c r="CH59" s="666">
        <f>入力シート!CP59</f>
        <v>0</v>
      </c>
      <c r="CI59" s="672"/>
      <c r="CJ59" s="666">
        <f>+入力シート!CR59</f>
        <v>0</v>
      </c>
      <c r="CK59" s="673"/>
      <c r="CL59" s="673"/>
      <c r="CM59" s="673"/>
      <c r="CN59" s="668"/>
    </row>
    <row r="60" spans="1:92">
      <c r="A60" s="392">
        <v>35</v>
      </c>
      <c r="B60" s="393"/>
      <c r="C60" s="358">
        <f>入力シート!C60</f>
        <v>0</v>
      </c>
      <c r="D60" s="360"/>
      <c r="E60" s="360"/>
      <c r="F60" s="360"/>
      <c r="G60" s="359">
        <f>入力シート!G60</f>
        <v>0</v>
      </c>
      <c r="H60" s="360"/>
      <c r="I60" s="360"/>
      <c r="J60" s="360"/>
      <c r="K60" s="359">
        <f>入力シート!K60</f>
        <v>0</v>
      </c>
      <c r="L60" s="360"/>
      <c r="M60" s="360"/>
      <c r="N60" s="360"/>
      <c r="O60" s="361"/>
      <c r="P60" s="394">
        <f>入力シート!P60</f>
        <v>0</v>
      </c>
      <c r="Q60" s="372"/>
      <c r="R60" s="372"/>
      <c r="S60" s="372"/>
      <c r="T60" s="372"/>
      <c r="U60" s="372"/>
      <c r="V60" s="395"/>
      <c r="W60" s="396">
        <f>入力シート!W60</f>
        <v>0</v>
      </c>
      <c r="X60" s="396"/>
      <c r="Y60" s="396"/>
      <c r="Z60" s="396"/>
      <c r="AA60" s="396"/>
      <c r="AB60" s="396"/>
      <c r="AC60" s="396"/>
      <c r="AD60" s="396"/>
      <c r="AE60" s="397"/>
      <c r="AF60" s="371">
        <f>入力シート!AF60</f>
        <v>0</v>
      </c>
      <c r="AG60" s="372"/>
      <c r="AH60" s="372"/>
      <c r="AI60" s="372"/>
      <c r="AJ60" s="372"/>
      <c r="AK60" s="372"/>
      <c r="AL60" s="372"/>
      <c r="AM60" s="372"/>
      <c r="AN60" s="373"/>
      <c r="AO60" s="374">
        <f>入力シート!AO60</f>
        <v>0</v>
      </c>
      <c r="AP60" s="361"/>
      <c r="AQ60" s="356">
        <f>入力シート!AQ60</f>
        <v>0</v>
      </c>
      <c r="AR60" s="357"/>
      <c r="AS60" s="358"/>
      <c r="AT60" s="359">
        <f>入力シート!AT60</f>
        <v>0</v>
      </c>
      <c r="AU60" s="360"/>
      <c r="AV60" s="359">
        <f>入力シート!AV60</f>
        <v>0</v>
      </c>
      <c r="AW60" s="361"/>
      <c r="AX60" s="694">
        <f>入力シート!AX60</f>
        <v>0</v>
      </c>
      <c r="AY60" s="694"/>
      <c r="AZ60" s="362">
        <f>入力シート!AZ60</f>
        <v>0</v>
      </c>
      <c r="BA60" s="361"/>
      <c r="BB60" s="365">
        <f>入力シート!BB60</f>
        <v>0</v>
      </c>
      <c r="BC60" s="360"/>
      <c r="BD60" s="360">
        <f>入力シート!BD60</f>
        <v>0</v>
      </c>
      <c r="BE60" s="361"/>
      <c r="BF60" s="363" t="str">
        <f>入力シート!BF60</f>
        <v>A</v>
      </c>
      <c r="BG60" s="364"/>
      <c r="BH60" s="360">
        <f>入力シート!BH60</f>
        <v>0</v>
      </c>
      <c r="BI60" s="366"/>
      <c r="BJ60" s="669">
        <f>入力シート!BR60</f>
        <v>0</v>
      </c>
      <c r="BK60" s="670"/>
      <c r="BL60" s="664">
        <f>入力シート!BT60</f>
        <v>0</v>
      </c>
      <c r="BM60" s="664"/>
      <c r="BN60" s="664">
        <f>入力シート!BV60</f>
        <v>0</v>
      </c>
      <c r="BO60" s="664"/>
      <c r="BP60" s="664">
        <f>入力シート!BX60</f>
        <v>0</v>
      </c>
      <c r="BQ60" s="670"/>
      <c r="BR60" s="671">
        <f>入力シート!BZ60</f>
        <v>0</v>
      </c>
      <c r="BS60" s="672"/>
      <c r="BT60" s="671">
        <f>入力シート!CB60</f>
        <v>0</v>
      </c>
      <c r="BU60" s="666"/>
      <c r="BV60" s="666">
        <f>入力シート!CD60</f>
        <v>0</v>
      </c>
      <c r="BW60" s="666"/>
      <c r="BX60" s="666">
        <f>入力シート!CF60</f>
        <v>0</v>
      </c>
      <c r="BY60" s="666"/>
      <c r="BZ60" s="666">
        <f>入力シート!CH60</f>
        <v>0</v>
      </c>
      <c r="CA60" s="666"/>
      <c r="CB60" s="666">
        <f>入力シート!CJ60</f>
        <v>0</v>
      </c>
      <c r="CC60" s="666"/>
      <c r="CD60" s="666">
        <f>入力シート!CL60</f>
        <v>0</v>
      </c>
      <c r="CE60" s="666"/>
      <c r="CF60" s="666">
        <f>入力シート!CN60</f>
        <v>0</v>
      </c>
      <c r="CG60" s="666"/>
      <c r="CH60" s="666">
        <f>入力シート!CP60</f>
        <v>0</v>
      </c>
      <c r="CI60" s="672"/>
      <c r="CJ60" s="666">
        <f>+入力シート!CR60</f>
        <v>0</v>
      </c>
      <c r="CK60" s="673"/>
      <c r="CL60" s="673"/>
      <c r="CM60" s="673"/>
      <c r="CN60" s="668"/>
    </row>
    <row r="61" spans="1:92">
      <c r="A61" s="392">
        <v>36</v>
      </c>
      <c r="B61" s="393"/>
      <c r="C61" s="358">
        <f>入力シート!C61</f>
        <v>0</v>
      </c>
      <c r="D61" s="360"/>
      <c r="E61" s="360"/>
      <c r="F61" s="360"/>
      <c r="G61" s="359">
        <f>入力シート!G61</f>
        <v>0</v>
      </c>
      <c r="H61" s="360"/>
      <c r="I61" s="360"/>
      <c r="J61" s="360"/>
      <c r="K61" s="359">
        <f>入力シート!K61</f>
        <v>0</v>
      </c>
      <c r="L61" s="360"/>
      <c r="M61" s="360"/>
      <c r="N61" s="360"/>
      <c r="O61" s="361"/>
      <c r="P61" s="394">
        <f>入力シート!P61</f>
        <v>0</v>
      </c>
      <c r="Q61" s="372"/>
      <c r="R61" s="372"/>
      <c r="S61" s="372"/>
      <c r="T61" s="372"/>
      <c r="U61" s="372"/>
      <c r="V61" s="395"/>
      <c r="W61" s="396">
        <f>入力シート!W61</f>
        <v>0</v>
      </c>
      <c r="X61" s="396"/>
      <c r="Y61" s="396"/>
      <c r="Z61" s="396"/>
      <c r="AA61" s="396"/>
      <c r="AB61" s="396"/>
      <c r="AC61" s="396"/>
      <c r="AD61" s="396"/>
      <c r="AE61" s="397"/>
      <c r="AF61" s="371">
        <f>入力シート!AF61</f>
        <v>0</v>
      </c>
      <c r="AG61" s="372"/>
      <c r="AH61" s="372"/>
      <c r="AI61" s="372"/>
      <c r="AJ61" s="372"/>
      <c r="AK61" s="372"/>
      <c r="AL61" s="372"/>
      <c r="AM61" s="372"/>
      <c r="AN61" s="373"/>
      <c r="AO61" s="374">
        <f>入力シート!AO61</f>
        <v>0</v>
      </c>
      <c r="AP61" s="361"/>
      <c r="AQ61" s="356">
        <f>入力シート!AQ61</f>
        <v>0</v>
      </c>
      <c r="AR61" s="357"/>
      <c r="AS61" s="358"/>
      <c r="AT61" s="359">
        <f>入力シート!AT61</f>
        <v>0</v>
      </c>
      <c r="AU61" s="360"/>
      <c r="AV61" s="359">
        <f>入力シート!AV61</f>
        <v>0</v>
      </c>
      <c r="AW61" s="361"/>
      <c r="AX61" s="694">
        <f>入力シート!AX61</f>
        <v>0</v>
      </c>
      <c r="AY61" s="694"/>
      <c r="AZ61" s="362">
        <f>入力シート!AZ61</f>
        <v>0</v>
      </c>
      <c r="BA61" s="361"/>
      <c r="BB61" s="365">
        <f>入力シート!BB61</f>
        <v>0</v>
      </c>
      <c r="BC61" s="360"/>
      <c r="BD61" s="360">
        <f>入力シート!BD61</f>
        <v>0</v>
      </c>
      <c r="BE61" s="361"/>
      <c r="BF61" s="363" t="str">
        <f>入力シート!BF61</f>
        <v>A</v>
      </c>
      <c r="BG61" s="364"/>
      <c r="BH61" s="360">
        <f>入力シート!BH61</f>
        <v>0</v>
      </c>
      <c r="BI61" s="366"/>
      <c r="BJ61" s="669">
        <f>入力シート!BR61</f>
        <v>0</v>
      </c>
      <c r="BK61" s="670"/>
      <c r="BL61" s="664">
        <f>入力シート!BT61</f>
        <v>0</v>
      </c>
      <c r="BM61" s="664"/>
      <c r="BN61" s="664">
        <f>入力シート!BV61</f>
        <v>0</v>
      </c>
      <c r="BO61" s="664"/>
      <c r="BP61" s="664">
        <f>入力シート!BX61</f>
        <v>0</v>
      </c>
      <c r="BQ61" s="670"/>
      <c r="BR61" s="671">
        <f>入力シート!BZ61</f>
        <v>0</v>
      </c>
      <c r="BS61" s="672"/>
      <c r="BT61" s="671">
        <f>入力シート!CB61</f>
        <v>0</v>
      </c>
      <c r="BU61" s="666"/>
      <c r="BV61" s="666">
        <f>入力シート!CD61</f>
        <v>0</v>
      </c>
      <c r="BW61" s="666"/>
      <c r="BX61" s="666">
        <f>入力シート!CF61</f>
        <v>0</v>
      </c>
      <c r="BY61" s="666"/>
      <c r="BZ61" s="666">
        <f>入力シート!CH61</f>
        <v>0</v>
      </c>
      <c r="CA61" s="666"/>
      <c r="CB61" s="666">
        <f>入力シート!CJ61</f>
        <v>0</v>
      </c>
      <c r="CC61" s="666"/>
      <c r="CD61" s="666">
        <f>入力シート!CL61</f>
        <v>0</v>
      </c>
      <c r="CE61" s="666"/>
      <c r="CF61" s="666">
        <f>入力シート!CN61</f>
        <v>0</v>
      </c>
      <c r="CG61" s="666"/>
      <c r="CH61" s="666">
        <f>入力シート!CP61</f>
        <v>0</v>
      </c>
      <c r="CI61" s="672"/>
      <c r="CJ61" s="666">
        <f>+入力シート!CR61</f>
        <v>0</v>
      </c>
      <c r="CK61" s="673"/>
      <c r="CL61" s="673"/>
      <c r="CM61" s="673"/>
      <c r="CN61" s="668"/>
    </row>
    <row r="62" spans="1:92">
      <c r="A62" s="392">
        <v>37</v>
      </c>
      <c r="B62" s="393"/>
      <c r="C62" s="358">
        <f>入力シート!C62</f>
        <v>0</v>
      </c>
      <c r="D62" s="360"/>
      <c r="E62" s="360"/>
      <c r="F62" s="360"/>
      <c r="G62" s="359">
        <f>入力シート!G62</f>
        <v>0</v>
      </c>
      <c r="H62" s="360"/>
      <c r="I62" s="360"/>
      <c r="J62" s="360"/>
      <c r="K62" s="359">
        <f>入力シート!K62</f>
        <v>0</v>
      </c>
      <c r="L62" s="360"/>
      <c r="M62" s="360"/>
      <c r="N62" s="360"/>
      <c r="O62" s="361"/>
      <c r="P62" s="394">
        <f>入力シート!P62</f>
        <v>0</v>
      </c>
      <c r="Q62" s="372"/>
      <c r="R62" s="372"/>
      <c r="S62" s="372"/>
      <c r="T62" s="372"/>
      <c r="U62" s="372"/>
      <c r="V62" s="395"/>
      <c r="W62" s="396">
        <f>入力シート!W62</f>
        <v>0</v>
      </c>
      <c r="X62" s="396"/>
      <c r="Y62" s="396"/>
      <c r="Z62" s="396"/>
      <c r="AA62" s="396"/>
      <c r="AB62" s="396"/>
      <c r="AC62" s="396"/>
      <c r="AD62" s="396"/>
      <c r="AE62" s="397"/>
      <c r="AF62" s="371">
        <f>入力シート!AF62</f>
        <v>0</v>
      </c>
      <c r="AG62" s="372"/>
      <c r="AH62" s="372"/>
      <c r="AI62" s="372"/>
      <c r="AJ62" s="372"/>
      <c r="AK62" s="372"/>
      <c r="AL62" s="372"/>
      <c r="AM62" s="372"/>
      <c r="AN62" s="373"/>
      <c r="AO62" s="374">
        <f>入力シート!AO62</f>
        <v>0</v>
      </c>
      <c r="AP62" s="361"/>
      <c r="AQ62" s="356">
        <f>入力シート!AQ62</f>
        <v>0</v>
      </c>
      <c r="AR62" s="357"/>
      <c r="AS62" s="358"/>
      <c r="AT62" s="359">
        <f>入力シート!AT62</f>
        <v>0</v>
      </c>
      <c r="AU62" s="360"/>
      <c r="AV62" s="359">
        <f>入力シート!AV62</f>
        <v>0</v>
      </c>
      <c r="AW62" s="361"/>
      <c r="AX62" s="694">
        <f>入力シート!AX62</f>
        <v>0</v>
      </c>
      <c r="AY62" s="694"/>
      <c r="AZ62" s="362">
        <f>入力シート!AZ62</f>
        <v>0</v>
      </c>
      <c r="BA62" s="361"/>
      <c r="BB62" s="365">
        <f>入力シート!BB62</f>
        <v>0</v>
      </c>
      <c r="BC62" s="360"/>
      <c r="BD62" s="360">
        <f>入力シート!BD62</f>
        <v>0</v>
      </c>
      <c r="BE62" s="361"/>
      <c r="BF62" s="363" t="str">
        <f>入力シート!BF62</f>
        <v>A</v>
      </c>
      <c r="BG62" s="364"/>
      <c r="BH62" s="360">
        <f>入力シート!BH62</f>
        <v>0</v>
      </c>
      <c r="BI62" s="366"/>
      <c r="BJ62" s="669">
        <f>入力シート!BR62</f>
        <v>0</v>
      </c>
      <c r="BK62" s="670"/>
      <c r="BL62" s="664">
        <f>入力シート!BT62</f>
        <v>0</v>
      </c>
      <c r="BM62" s="664"/>
      <c r="BN62" s="664">
        <f>入力シート!BV62</f>
        <v>0</v>
      </c>
      <c r="BO62" s="664"/>
      <c r="BP62" s="664">
        <f>入力シート!BX62</f>
        <v>0</v>
      </c>
      <c r="BQ62" s="670"/>
      <c r="BR62" s="671">
        <f>入力シート!BZ62</f>
        <v>0</v>
      </c>
      <c r="BS62" s="672"/>
      <c r="BT62" s="671">
        <f>入力シート!CB62</f>
        <v>0</v>
      </c>
      <c r="BU62" s="666"/>
      <c r="BV62" s="666">
        <f>入力シート!CD62</f>
        <v>0</v>
      </c>
      <c r="BW62" s="666"/>
      <c r="BX62" s="666">
        <f>入力シート!CF62</f>
        <v>0</v>
      </c>
      <c r="BY62" s="666"/>
      <c r="BZ62" s="666">
        <f>入力シート!CH62</f>
        <v>0</v>
      </c>
      <c r="CA62" s="666"/>
      <c r="CB62" s="666">
        <f>入力シート!CJ62</f>
        <v>0</v>
      </c>
      <c r="CC62" s="666"/>
      <c r="CD62" s="666">
        <f>入力シート!CL62</f>
        <v>0</v>
      </c>
      <c r="CE62" s="666"/>
      <c r="CF62" s="666">
        <f>入力シート!CN62</f>
        <v>0</v>
      </c>
      <c r="CG62" s="666"/>
      <c r="CH62" s="666">
        <f>入力シート!CP62</f>
        <v>0</v>
      </c>
      <c r="CI62" s="672"/>
      <c r="CJ62" s="666">
        <f>+入力シート!CR62</f>
        <v>0</v>
      </c>
      <c r="CK62" s="673"/>
      <c r="CL62" s="673"/>
      <c r="CM62" s="673"/>
      <c r="CN62" s="668"/>
    </row>
    <row r="63" spans="1:92">
      <c r="A63" s="392">
        <v>38</v>
      </c>
      <c r="B63" s="393"/>
      <c r="C63" s="358">
        <f>入力シート!C63</f>
        <v>0</v>
      </c>
      <c r="D63" s="360"/>
      <c r="E63" s="360"/>
      <c r="F63" s="360"/>
      <c r="G63" s="359">
        <f>入力シート!G63</f>
        <v>0</v>
      </c>
      <c r="H63" s="360"/>
      <c r="I63" s="360"/>
      <c r="J63" s="360"/>
      <c r="K63" s="359">
        <f>入力シート!K63</f>
        <v>0</v>
      </c>
      <c r="L63" s="360"/>
      <c r="M63" s="360"/>
      <c r="N63" s="360"/>
      <c r="O63" s="361"/>
      <c r="P63" s="394">
        <f>入力シート!P63</f>
        <v>0</v>
      </c>
      <c r="Q63" s="372"/>
      <c r="R63" s="372"/>
      <c r="S63" s="372"/>
      <c r="T63" s="372"/>
      <c r="U63" s="372"/>
      <c r="V63" s="395"/>
      <c r="W63" s="396">
        <f>入力シート!W63</f>
        <v>0</v>
      </c>
      <c r="X63" s="396"/>
      <c r="Y63" s="396"/>
      <c r="Z63" s="396"/>
      <c r="AA63" s="396"/>
      <c r="AB63" s="396"/>
      <c r="AC63" s="396"/>
      <c r="AD63" s="396"/>
      <c r="AE63" s="397"/>
      <c r="AF63" s="371">
        <f>入力シート!AF63</f>
        <v>0</v>
      </c>
      <c r="AG63" s="372"/>
      <c r="AH63" s="372"/>
      <c r="AI63" s="372"/>
      <c r="AJ63" s="372"/>
      <c r="AK63" s="372"/>
      <c r="AL63" s="372"/>
      <c r="AM63" s="372"/>
      <c r="AN63" s="373"/>
      <c r="AO63" s="374">
        <f>入力シート!AO63</f>
        <v>0</v>
      </c>
      <c r="AP63" s="361"/>
      <c r="AQ63" s="356">
        <f>入力シート!AQ63</f>
        <v>0</v>
      </c>
      <c r="AR63" s="357"/>
      <c r="AS63" s="358"/>
      <c r="AT63" s="359">
        <f>入力シート!AT63</f>
        <v>0</v>
      </c>
      <c r="AU63" s="360"/>
      <c r="AV63" s="359">
        <f>入力シート!AV63</f>
        <v>0</v>
      </c>
      <c r="AW63" s="361"/>
      <c r="AX63" s="694">
        <f>入力シート!AX63</f>
        <v>0</v>
      </c>
      <c r="AY63" s="694"/>
      <c r="AZ63" s="362">
        <f>入力シート!AZ63</f>
        <v>0</v>
      </c>
      <c r="BA63" s="361"/>
      <c r="BB63" s="365">
        <f>入力シート!BB63</f>
        <v>0</v>
      </c>
      <c r="BC63" s="360"/>
      <c r="BD63" s="360">
        <f>入力シート!BD63</f>
        <v>0</v>
      </c>
      <c r="BE63" s="361"/>
      <c r="BF63" s="363" t="str">
        <f>入力シート!BF63</f>
        <v>A</v>
      </c>
      <c r="BG63" s="364"/>
      <c r="BH63" s="360">
        <f>入力シート!BH63</f>
        <v>0</v>
      </c>
      <c r="BI63" s="366"/>
      <c r="BJ63" s="669">
        <f>入力シート!BR63</f>
        <v>0</v>
      </c>
      <c r="BK63" s="670"/>
      <c r="BL63" s="664">
        <f>入力シート!BT63</f>
        <v>0</v>
      </c>
      <c r="BM63" s="664"/>
      <c r="BN63" s="664">
        <f>入力シート!BV63</f>
        <v>0</v>
      </c>
      <c r="BO63" s="664"/>
      <c r="BP63" s="664">
        <f>入力シート!BX63</f>
        <v>0</v>
      </c>
      <c r="BQ63" s="670"/>
      <c r="BR63" s="671">
        <f>入力シート!BZ63</f>
        <v>0</v>
      </c>
      <c r="BS63" s="672"/>
      <c r="BT63" s="671">
        <f>入力シート!CB63</f>
        <v>0</v>
      </c>
      <c r="BU63" s="666"/>
      <c r="BV63" s="666">
        <f>入力シート!CD63</f>
        <v>0</v>
      </c>
      <c r="BW63" s="666"/>
      <c r="BX63" s="666">
        <f>入力シート!CF63</f>
        <v>0</v>
      </c>
      <c r="BY63" s="666"/>
      <c r="BZ63" s="666">
        <f>入力シート!CH63</f>
        <v>0</v>
      </c>
      <c r="CA63" s="666"/>
      <c r="CB63" s="666">
        <f>入力シート!CJ63</f>
        <v>0</v>
      </c>
      <c r="CC63" s="666"/>
      <c r="CD63" s="666">
        <f>入力シート!CL63</f>
        <v>0</v>
      </c>
      <c r="CE63" s="666"/>
      <c r="CF63" s="666">
        <f>入力シート!CN63</f>
        <v>0</v>
      </c>
      <c r="CG63" s="666"/>
      <c r="CH63" s="666">
        <f>入力シート!CP63</f>
        <v>0</v>
      </c>
      <c r="CI63" s="672"/>
      <c r="CJ63" s="666">
        <f>+入力シート!CR63</f>
        <v>0</v>
      </c>
      <c r="CK63" s="673"/>
      <c r="CL63" s="673"/>
      <c r="CM63" s="673"/>
      <c r="CN63" s="668"/>
    </row>
    <row r="64" spans="1:92">
      <c r="A64" s="392">
        <v>39</v>
      </c>
      <c r="B64" s="393"/>
      <c r="C64" s="358">
        <f>入力シート!C64</f>
        <v>0</v>
      </c>
      <c r="D64" s="360"/>
      <c r="E64" s="360"/>
      <c r="F64" s="360"/>
      <c r="G64" s="359">
        <f>入力シート!G64</f>
        <v>0</v>
      </c>
      <c r="H64" s="360"/>
      <c r="I64" s="360"/>
      <c r="J64" s="360"/>
      <c r="K64" s="359">
        <f>入力シート!K64</f>
        <v>0</v>
      </c>
      <c r="L64" s="360"/>
      <c r="M64" s="360"/>
      <c r="N64" s="360"/>
      <c r="O64" s="361"/>
      <c r="P64" s="394">
        <f>入力シート!P64</f>
        <v>0</v>
      </c>
      <c r="Q64" s="372"/>
      <c r="R64" s="372"/>
      <c r="S64" s="372"/>
      <c r="T64" s="372"/>
      <c r="U64" s="372"/>
      <c r="V64" s="395"/>
      <c r="W64" s="396">
        <f>入力シート!W64</f>
        <v>0</v>
      </c>
      <c r="X64" s="396"/>
      <c r="Y64" s="396"/>
      <c r="Z64" s="396"/>
      <c r="AA64" s="396"/>
      <c r="AB64" s="396"/>
      <c r="AC64" s="396"/>
      <c r="AD64" s="396"/>
      <c r="AE64" s="397"/>
      <c r="AF64" s="371">
        <f>入力シート!AF64</f>
        <v>0</v>
      </c>
      <c r="AG64" s="372"/>
      <c r="AH64" s="372"/>
      <c r="AI64" s="372"/>
      <c r="AJ64" s="372"/>
      <c r="AK64" s="372"/>
      <c r="AL64" s="372"/>
      <c r="AM64" s="372"/>
      <c r="AN64" s="373"/>
      <c r="AO64" s="374">
        <f>入力シート!AO64</f>
        <v>0</v>
      </c>
      <c r="AP64" s="361"/>
      <c r="AQ64" s="356">
        <f>入力シート!AQ64</f>
        <v>0</v>
      </c>
      <c r="AR64" s="357"/>
      <c r="AS64" s="358"/>
      <c r="AT64" s="359">
        <f>入力シート!AT64</f>
        <v>0</v>
      </c>
      <c r="AU64" s="360"/>
      <c r="AV64" s="359">
        <f>入力シート!AV64</f>
        <v>0</v>
      </c>
      <c r="AW64" s="361"/>
      <c r="AX64" s="694">
        <f>入力シート!AX64</f>
        <v>0</v>
      </c>
      <c r="AY64" s="694"/>
      <c r="AZ64" s="362">
        <f>入力シート!AZ64</f>
        <v>0</v>
      </c>
      <c r="BA64" s="361"/>
      <c r="BB64" s="365">
        <f>入力シート!BB64</f>
        <v>0</v>
      </c>
      <c r="BC64" s="360"/>
      <c r="BD64" s="360">
        <f>入力シート!BD64</f>
        <v>0</v>
      </c>
      <c r="BE64" s="361"/>
      <c r="BF64" s="363" t="str">
        <f>入力シート!BF64</f>
        <v>A</v>
      </c>
      <c r="BG64" s="364"/>
      <c r="BH64" s="360">
        <f>入力シート!BH64</f>
        <v>0</v>
      </c>
      <c r="BI64" s="366"/>
      <c r="BJ64" s="669">
        <f>入力シート!BR64</f>
        <v>0</v>
      </c>
      <c r="BK64" s="670"/>
      <c r="BL64" s="664">
        <f>入力シート!BT64</f>
        <v>0</v>
      </c>
      <c r="BM64" s="664"/>
      <c r="BN64" s="664">
        <f>入力シート!BV64</f>
        <v>0</v>
      </c>
      <c r="BO64" s="664"/>
      <c r="BP64" s="664">
        <f>入力シート!BX64</f>
        <v>0</v>
      </c>
      <c r="BQ64" s="670"/>
      <c r="BR64" s="671">
        <f>入力シート!BZ64</f>
        <v>0</v>
      </c>
      <c r="BS64" s="672"/>
      <c r="BT64" s="671">
        <f>入力シート!CB64</f>
        <v>0</v>
      </c>
      <c r="BU64" s="666"/>
      <c r="BV64" s="666">
        <f>入力シート!CD64</f>
        <v>0</v>
      </c>
      <c r="BW64" s="666"/>
      <c r="BX64" s="666">
        <f>入力シート!CF64</f>
        <v>0</v>
      </c>
      <c r="BY64" s="666"/>
      <c r="BZ64" s="666">
        <f>入力シート!CH64</f>
        <v>0</v>
      </c>
      <c r="CA64" s="666"/>
      <c r="CB64" s="666">
        <f>入力シート!CJ64</f>
        <v>0</v>
      </c>
      <c r="CC64" s="666"/>
      <c r="CD64" s="666">
        <f>入力シート!CL64</f>
        <v>0</v>
      </c>
      <c r="CE64" s="666"/>
      <c r="CF64" s="666">
        <f>入力シート!CN64</f>
        <v>0</v>
      </c>
      <c r="CG64" s="666"/>
      <c r="CH64" s="666">
        <f>入力シート!CP64</f>
        <v>0</v>
      </c>
      <c r="CI64" s="672"/>
      <c r="CJ64" s="666">
        <f>+入力シート!CR64</f>
        <v>0</v>
      </c>
      <c r="CK64" s="673"/>
      <c r="CL64" s="673"/>
      <c r="CM64" s="673"/>
      <c r="CN64" s="668"/>
    </row>
    <row r="65" spans="1:92">
      <c r="A65" s="392">
        <v>40</v>
      </c>
      <c r="B65" s="393"/>
      <c r="C65" s="358">
        <f>入力シート!C65</f>
        <v>0</v>
      </c>
      <c r="D65" s="360"/>
      <c r="E65" s="360"/>
      <c r="F65" s="360"/>
      <c r="G65" s="359">
        <f>入力シート!G65</f>
        <v>0</v>
      </c>
      <c r="H65" s="360"/>
      <c r="I65" s="360"/>
      <c r="J65" s="360"/>
      <c r="K65" s="359">
        <f>入力シート!K65</f>
        <v>0</v>
      </c>
      <c r="L65" s="360"/>
      <c r="M65" s="360"/>
      <c r="N65" s="360"/>
      <c r="O65" s="361"/>
      <c r="P65" s="394">
        <f>入力シート!P65</f>
        <v>0</v>
      </c>
      <c r="Q65" s="372"/>
      <c r="R65" s="372"/>
      <c r="S65" s="372"/>
      <c r="T65" s="372"/>
      <c r="U65" s="372"/>
      <c r="V65" s="395"/>
      <c r="W65" s="396">
        <f>入力シート!W65</f>
        <v>0</v>
      </c>
      <c r="X65" s="396"/>
      <c r="Y65" s="396"/>
      <c r="Z65" s="396"/>
      <c r="AA65" s="396"/>
      <c r="AB65" s="396"/>
      <c r="AC65" s="396"/>
      <c r="AD65" s="396"/>
      <c r="AE65" s="397"/>
      <c r="AF65" s="371">
        <f>入力シート!AF65</f>
        <v>0</v>
      </c>
      <c r="AG65" s="372"/>
      <c r="AH65" s="372"/>
      <c r="AI65" s="372"/>
      <c r="AJ65" s="372"/>
      <c r="AK65" s="372"/>
      <c r="AL65" s="372"/>
      <c r="AM65" s="372"/>
      <c r="AN65" s="373"/>
      <c r="AO65" s="374">
        <f>入力シート!AO65</f>
        <v>0</v>
      </c>
      <c r="AP65" s="361"/>
      <c r="AQ65" s="356">
        <f>入力シート!AQ65</f>
        <v>0</v>
      </c>
      <c r="AR65" s="357"/>
      <c r="AS65" s="358"/>
      <c r="AT65" s="359">
        <f>入力シート!AT65</f>
        <v>0</v>
      </c>
      <c r="AU65" s="360"/>
      <c r="AV65" s="359">
        <f>入力シート!AV65</f>
        <v>0</v>
      </c>
      <c r="AW65" s="361"/>
      <c r="AX65" s="694">
        <f>入力シート!AX65</f>
        <v>0</v>
      </c>
      <c r="AY65" s="694"/>
      <c r="AZ65" s="362">
        <f>入力シート!AZ65</f>
        <v>0</v>
      </c>
      <c r="BA65" s="361"/>
      <c r="BB65" s="365">
        <f>入力シート!BB65</f>
        <v>0</v>
      </c>
      <c r="BC65" s="360"/>
      <c r="BD65" s="360">
        <f>入力シート!BD65</f>
        <v>0</v>
      </c>
      <c r="BE65" s="361"/>
      <c r="BF65" s="363" t="str">
        <f>入力シート!BF65</f>
        <v>A</v>
      </c>
      <c r="BG65" s="364"/>
      <c r="BH65" s="360">
        <f>入力シート!BH65</f>
        <v>0</v>
      </c>
      <c r="BI65" s="366"/>
      <c r="BJ65" s="669">
        <f>入力シート!BR65</f>
        <v>0</v>
      </c>
      <c r="BK65" s="670"/>
      <c r="BL65" s="664">
        <f>入力シート!BT65</f>
        <v>0</v>
      </c>
      <c r="BM65" s="664"/>
      <c r="BN65" s="664">
        <f>入力シート!BV65</f>
        <v>0</v>
      </c>
      <c r="BO65" s="664"/>
      <c r="BP65" s="664">
        <f>入力シート!BX65</f>
        <v>0</v>
      </c>
      <c r="BQ65" s="670"/>
      <c r="BR65" s="671">
        <f>入力シート!BZ65</f>
        <v>0</v>
      </c>
      <c r="BS65" s="672"/>
      <c r="BT65" s="671">
        <f>入力シート!CB65</f>
        <v>0</v>
      </c>
      <c r="BU65" s="666"/>
      <c r="BV65" s="666">
        <f>入力シート!CD65</f>
        <v>0</v>
      </c>
      <c r="BW65" s="666"/>
      <c r="BX65" s="666">
        <f>入力シート!CF65</f>
        <v>0</v>
      </c>
      <c r="BY65" s="666"/>
      <c r="BZ65" s="666">
        <f>入力シート!CH65</f>
        <v>0</v>
      </c>
      <c r="CA65" s="666"/>
      <c r="CB65" s="666">
        <f>入力シート!CJ65</f>
        <v>0</v>
      </c>
      <c r="CC65" s="666"/>
      <c r="CD65" s="666">
        <f>入力シート!CL65</f>
        <v>0</v>
      </c>
      <c r="CE65" s="666"/>
      <c r="CF65" s="666">
        <f>入力シート!CN65</f>
        <v>0</v>
      </c>
      <c r="CG65" s="666"/>
      <c r="CH65" s="666">
        <f>入力シート!CP65</f>
        <v>0</v>
      </c>
      <c r="CI65" s="672"/>
      <c r="CJ65" s="666">
        <f>+入力シート!CR65</f>
        <v>0</v>
      </c>
      <c r="CK65" s="673"/>
      <c r="CL65" s="673"/>
      <c r="CM65" s="673"/>
      <c r="CN65" s="668"/>
    </row>
    <row r="66" spans="1:92">
      <c r="A66" s="392">
        <v>41</v>
      </c>
      <c r="B66" s="393"/>
      <c r="C66" s="358">
        <f>入力シート!C66</f>
        <v>0</v>
      </c>
      <c r="D66" s="360"/>
      <c r="E66" s="360"/>
      <c r="F66" s="360"/>
      <c r="G66" s="359">
        <f>入力シート!G66</f>
        <v>0</v>
      </c>
      <c r="H66" s="360"/>
      <c r="I66" s="360"/>
      <c r="J66" s="360"/>
      <c r="K66" s="359">
        <f>入力シート!K66</f>
        <v>0</v>
      </c>
      <c r="L66" s="360"/>
      <c r="M66" s="360"/>
      <c r="N66" s="360"/>
      <c r="O66" s="361"/>
      <c r="P66" s="394">
        <f>入力シート!P66</f>
        <v>0</v>
      </c>
      <c r="Q66" s="372"/>
      <c r="R66" s="372"/>
      <c r="S66" s="372"/>
      <c r="T66" s="372"/>
      <c r="U66" s="372"/>
      <c r="V66" s="395"/>
      <c r="W66" s="396">
        <f>入力シート!W66</f>
        <v>0</v>
      </c>
      <c r="X66" s="396"/>
      <c r="Y66" s="396"/>
      <c r="Z66" s="396"/>
      <c r="AA66" s="396"/>
      <c r="AB66" s="396"/>
      <c r="AC66" s="396"/>
      <c r="AD66" s="396"/>
      <c r="AE66" s="397"/>
      <c r="AF66" s="371">
        <f>入力シート!AF66</f>
        <v>0</v>
      </c>
      <c r="AG66" s="372"/>
      <c r="AH66" s="372"/>
      <c r="AI66" s="372"/>
      <c r="AJ66" s="372"/>
      <c r="AK66" s="372"/>
      <c r="AL66" s="372"/>
      <c r="AM66" s="372"/>
      <c r="AN66" s="373"/>
      <c r="AO66" s="374">
        <f>入力シート!AO66</f>
        <v>0</v>
      </c>
      <c r="AP66" s="361"/>
      <c r="AQ66" s="356">
        <f>入力シート!AQ66</f>
        <v>0</v>
      </c>
      <c r="AR66" s="357"/>
      <c r="AS66" s="358"/>
      <c r="AT66" s="359">
        <f>入力シート!AT66</f>
        <v>0</v>
      </c>
      <c r="AU66" s="360"/>
      <c r="AV66" s="359">
        <f>入力シート!AV66</f>
        <v>0</v>
      </c>
      <c r="AW66" s="361"/>
      <c r="AX66" s="694">
        <f>入力シート!AX66</f>
        <v>0</v>
      </c>
      <c r="AY66" s="694"/>
      <c r="AZ66" s="362">
        <f>入力シート!AZ66</f>
        <v>0</v>
      </c>
      <c r="BA66" s="361"/>
      <c r="BB66" s="365">
        <f>入力シート!BB66</f>
        <v>0</v>
      </c>
      <c r="BC66" s="360"/>
      <c r="BD66" s="360">
        <f>入力シート!BD66</f>
        <v>0</v>
      </c>
      <c r="BE66" s="361"/>
      <c r="BF66" s="363" t="str">
        <f>入力シート!BF66</f>
        <v>A</v>
      </c>
      <c r="BG66" s="364"/>
      <c r="BH66" s="360">
        <f>入力シート!BH66</f>
        <v>0</v>
      </c>
      <c r="BI66" s="366"/>
      <c r="BJ66" s="669">
        <f>入力シート!BR66</f>
        <v>0</v>
      </c>
      <c r="BK66" s="670"/>
      <c r="BL66" s="664">
        <f>入力シート!BT66</f>
        <v>0</v>
      </c>
      <c r="BM66" s="664"/>
      <c r="BN66" s="664">
        <f>入力シート!BV66</f>
        <v>0</v>
      </c>
      <c r="BO66" s="664"/>
      <c r="BP66" s="664">
        <f>入力シート!BX66</f>
        <v>0</v>
      </c>
      <c r="BQ66" s="670"/>
      <c r="BR66" s="671">
        <f>入力シート!BZ66</f>
        <v>0</v>
      </c>
      <c r="BS66" s="672"/>
      <c r="BT66" s="671">
        <f>入力シート!CB66</f>
        <v>0</v>
      </c>
      <c r="BU66" s="666"/>
      <c r="BV66" s="666">
        <f>入力シート!CD66</f>
        <v>0</v>
      </c>
      <c r="BW66" s="666"/>
      <c r="BX66" s="666">
        <f>入力シート!CF66</f>
        <v>0</v>
      </c>
      <c r="BY66" s="666"/>
      <c r="BZ66" s="666">
        <f>入力シート!CH66</f>
        <v>0</v>
      </c>
      <c r="CA66" s="666"/>
      <c r="CB66" s="666">
        <f>入力シート!CJ66</f>
        <v>0</v>
      </c>
      <c r="CC66" s="666"/>
      <c r="CD66" s="666">
        <f>入力シート!CL66</f>
        <v>0</v>
      </c>
      <c r="CE66" s="666"/>
      <c r="CF66" s="666">
        <f>入力シート!CN66</f>
        <v>0</v>
      </c>
      <c r="CG66" s="666"/>
      <c r="CH66" s="666">
        <f>入力シート!CP66</f>
        <v>0</v>
      </c>
      <c r="CI66" s="672"/>
      <c r="CJ66" s="666">
        <f>+入力シート!CR66</f>
        <v>0</v>
      </c>
      <c r="CK66" s="673"/>
      <c r="CL66" s="673"/>
      <c r="CM66" s="673"/>
      <c r="CN66" s="668"/>
    </row>
    <row r="67" spans="1:92">
      <c r="A67" s="392">
        <v>42</v>
      </c>
      <c r="B67" s="393"/>
      <c r="C67" s="358">
        <f>入力シート!C67</f>
        <v>0</v>
      </c>
      <c r="D67" s="360"/>
      <c r="E67" s="360"/>
      <c r="F67" s="360"/>
      <c r="G67" s="359">
        <f>入力シート!G67</f>
        <v>0</v>
      </c>
      <c r="H67" s="360"/>
      <c r="I67" s="360"/>
      <c r="J67" s="360"/>
      <c r="K67" s="359">
        <f>入力シート!K67</f>
        <v>0</v>
      </c>
      <c r="L67" s="360"/>
      <c r="M67" s="360"/>
      <c r="N67" s="360"/>
      <c r="O67" s="361"/>
      <c r="P67" s="394">
        <f>入力シート!P67</f>
        <v>0</v>
      </c>
      <c r="Q67" s="372"/>
      <c r="R67" s="372"/>
      <c r="S67" s="372"/>
      <c r="T67" s="372"/>
      <c r="U67" s="372"/>
      <c r="V67" s="395"/>
      <c r="W67" s="396">
        <f>入力シート!W67</f>
        <v>0</v>
      </c>
      <c r="X67" s="396"/>
      <c r="Y67" s="396"/>
      <c r="Z67" s="396"/>
      <c r="AA67" s="396"/>
      <c r="AB67" s="396"/>
      <c r="AC67" s="396"/>
      <c r="AD67" s="396"/>
      <c r="AE67" s="397"/>
      <c r="AF67" s="371">
        <f>入力シート!AF67</f>
        <v>0</v>
      </c>
      <c r="AG67" s="372"/>
      <c r="AH67" s="372"/>
      <c r="AI67" s="372"/>
      <c r="AJ67" s="372"/>
      <c r="AK67" s="372"/>
      <c r="AL67" s="372"/>
      <c r="AM67" s="372"/>
      <c r="AN67" s="373"/>
      <c r="AO67" s="374">
        <f>入力シート!AO67</f>
        <v>0</v>
      </c>
      <c r="AP67" s="361"/>
      <c r="AQ67" s="356">
        <f>入力シート!AQ67</f>
        <v>0</v>
      </c>
      <c r="AR67" s="357"/>
      <c r="AS67" s="358"/>
      <c r="AT67" s="359">
        <f>入力シート!AT67</f>
        <v>0</v>
      </c>
      <c r="AU67" s="360"/>
      <c r="AV67" s="359">
        <f>入力シート!AV67</f>
        <v>0</v>
      </c>
      <c r="AW67" s="361"/>
      <c r="AX67" s="694">
        <f>入力シート!AX67</f>
        <v>0</v>
      </c>
      <c r="AY67" s="694"/>
      <c r="AZ67" s="362">
        <f>入力シート!AZ67</f>
        <v>0</v>
      </c>
      <c r="BA67" s="361"/>
      <c r="BB67" s="365">
        <f>入力シート!BB67</f>
        <v>0</v>
      </c>
      <c r="BC67" s="360"/>
      <c r="BD67" s="360">
        <f>入力シート!BD67</f>
        <v>0</v>
      </c>
      <c r="BE67" s="361"/>
      <c r="BF67" s="363" t="str">
        <f>入力シート!BF67</f>
        <v>A</v>
      </c>
      <c r="BG67" s="364"/>
      <c r="BH67" s="360">
        <f>入力シート!BH67</f>
        <v>0</v>
      </c>
      <c r="BI67" s="366"/>
      <c r="BJ67" s="669">
        <f>入力シート!BR67</f>
        <v>0</v>
      </c>
      <c r="BK67" s="670"/>
      <c r="BL67" s="664">
        <f>入力シート!BT67</f>
        <v>0</v>
      </c>
      <c r="BM67" s="664"/>
      <c r="BN67" s="664">
        <f>入力シート!BV67</f>
        <v>0</v>
      </c>
      <c r="BO67" s="664"/>
      <c r="BP67" s="664">
        <f>入力シート!BX67</f>
        <v>0</v>
      </c>
      <c r="BQ67" s="670"/>
      <c r="BR67" s="671">
        <f>入力シート!BZ67</f>
        <v>0</v>
      </c>
      <c r="BS67" s="672"/>
      <c r="BT67" s="671">
        <f>入力シート!CB67</f>
        <v>0</v>
      </c>
      <c r="BU67" s="666"/>
      <c r="BV67" s="666">
        <f>入力シート!CD67</f>
        <v>0</v>
      </c>
      <c r="BW67" s="666"/>
      <c r="BX67" s="666">
        <f>入力シート!CF67</f>
        <v>0</v>
      </c>
      <c r="BY67" s="666"/>
      <c r="BZ67" s="666">
        <f>入力シート!CH67</f>
        <v>0</v>
      </c>
      <c r="CA67" s="666"/>
      <c r="CB67" s="666">
        <f>入力シート!CJ67</f>
        <v>0</v>
      </c>
      <c r="CC67" s="666"/>
      <c r="CD67" s="666">
        <f>入力シート!CL67</f>
        <v>0</v>
      </c>
      <c r="CE67" s="666"/>
      <c r="CF67" s="666">
        <f>入力シート!CN67</f>
        <v>0</v>
      </c>
      <c r="CG67" s="666"/>
      <c r="CH67" s="666">
        <f>入力シート!CP67</f>
        <v>0</v>
      </c>
      <c r="CI67" s="672"/>
      <c r="CJ67" s="666">
        <f>+入力シート!CR67</f>
        <v>0</v>
      </c>
      <c r="CK67" s="673"/>
      <c r="CL67" s="673"/>
      <c r="CM67" s="673"/>
      <c r="CN67" s="668"/>
    </row>
    <row r="68" spans="1:92">
      <c r="A68" s="392">
        <v>43</v>
      </c>
      <c r="B68" s="393"/>
      <c r="C68" s="358">
        <f>入力シート!C68</f>
        <v>0</v>
      </c>
      <c r="D68" s="360"/>
      <c r="E68" s="360"/>
      <c r="F68" s="360"/>
      <c r="G68" s="359">
        <f>入力シート!G68</f>
        <v>0</v>
      </c>
      <c r="H68" s="360"/>
      <c r="I68" s="360"/>
      <c r="J68" s="360"/>
      <c r="K68" s="359">
        <f>入力シート!K68</f>
        <v>0</v>
      </c>
      <c r="L68" s="360"/>
      <c r="M68" s="360"/>
      <c r="N68" s="360"/>
      <c r="O68" s="361"/>
      <c r="P68" s="394">
        <f>入力シート!P68</f>
        <v>0</v>
      </c>
      <c r="Q68" s="372"/>
      <c r="R68" s="372"/>
      <c r="S68" s="372"/>
      <c r="T68" s="372"/>
      <c r="U68" s="372"/>
      <c r="V68" s="395"/>
      <c r="W68" s="396">
        <f>入力シート!W68</f>
        <v>0</v>
      </c>
      <c r="X68" s="396"/>
      <c r="Y68" s="396"/>
      <c r="Z68" s="396"/>
      <c r="AA68" s="396"/>
      <c r="AB68" s="396"/>
      <c r="AC68" s="396"/>
      <c r="AD68" s="396"/>
      <c r="AE68" s="397"/>
      <c r="AF68" s="371">
        <f>入力シート!AF68</f>
        <v>0</v>
      </c>
      <c r="AG68" s="372"/>
      <c r="AH68" s="372"/>
      <c r="AI68" s="372"/>
      <c r="AJ68" s="372"/>
      <c r="AK68" s="372"/>
      <c r="AL68" s="372"/>
      <c r="AM68" s="372"/>
      <c r="AN68" s="373"/>
      <c r="AO68" s="374">
        <f>入力シート!AO68</f>
        <v>0</v>
      </c>
      <c r="AP68" s="361"/>
      <c r="AQ68" s="356">
        <f>入力シート!AQ68</f>
        <v>0</v>
      </c>
      <c r="AR68" s="357"/>
      <c r="AS68" s="358"/>
      <c r="AT68" s="359">
        <f>入力シート!AT68</f>
        <v>0</v>
      </c>
      <c r="AU68" s="360"/>
      <c r="AV68" s="359">
        <f>入力シート!AV68</f>
        <v>0</v>
      </c>
      <c r="AW68" s="361"/>
      <c r="AX68" s="694">
        <f>入力シート!AX68</f>
        <v>0</v>
      </c>
      <c r="AY68" s="694"/>
      <c r="AZ68" s="362">
        <f>入力シート!AZ68</f>
        <v>0</v>
      </c>
      <c r="BA68" s="361"/>
      <c r="BB68" s="365">
        <f>入力シート!BB68</f>
        <v>0</v>
      </c>
      <c r="BC68" s="360"/>
      <c r="BD68" s="360">
        <f>入力シート!BD68</f>
        <v>0</v>
      </c>
      <c r="BE68" s="361"/>
      <c r="BF68" s="363" t="str">
        <f>入力シート!BF68</f>
        <v>A</v>
      </c>
      <c r="BG68" s="364"/>
      <c r="BH68" s="360">
        <f>入力シート!BH68</f>
        <v>0</v>
      </c>
      <c r="BI68" s="366"/>
      <c r="BJ68" s="669">
        <f>入力シート!BR68</f>
        <v>0</v>
      </c>
      <c r="BK68" s="670"/>
      <c r="BL68" s="664">
        <f>入力シート!BT68</f>
        <v>0</v>
      </c>
      <c r="BM68" s="664"/>
      <c r="BN68" s="664">
        <f>入力シート!BV68</f>
        <v>0</v>
      </c>
      <c r="BO68" s="664"/>
      <c r="BP68" s="664">
        <f>入力シート!BX68</f>
        <v>0</v>
      </c>
      <c r="BQ68" s="670"/>
      <c r="BR68" s="671">
        <f>入力シート!BZ68</f>
        <v>0</v>
      </c>
      <c r="BS68" s="672"/>
      <c r="BT68" s="671">
        <f>入力シート!CB68</f>
        <v>0</v>
      </c>
      <c r="BU68" s="666"/>
      <c r="BV68" s="666">
        <f>入力シート!CD68</f>
        <v>0</v>
      </c>
      <c r="BW68" s="666"/>
      <c r="BX68" s="666">
        <f>入力シート!CF68</f>
        <v>0</v>
      </c>
      <c r="BY68" s="666"/>
      <c r="BZ68" s="666">
        <f>入力シート!CH68</f>
        <v>0</v>
      </c>
      <c r="CA68" s="666"/>
      <c r="CB68" s="666">
        <f>入力シート!CJ68</f>
        <v>0</v>
      </c>
      <c r="CC68" s="666"/>
      <c r="CD68" s="666">
        <f>入力シート!CL68</f>
        <v>0</v>
      </c>
      <c r="CE68" s="666"/>
      <c r="CF68" s="666">
        <f>入力シート!CN68</f>
        <v>0</v>
      </c>
      <c r="CG68" s="666"/>
      <c r="CH68" s="666">
        <f>入力シート!CP68</f>
        <v>0</v>
      </c>
      <c r="CI68" s="672"/>
      <c r="CJ68" s="666">
        <f>+入力シート!CR68</f>
        <v>0</v>
      </c>
      <c r="CK68" s="673"/>
      <c r="CL68" s="673"/>
      <c r="CM68" s="673"/>
      <c r="CN68" s="668"/>
    </row>
    <row r="69" spans="1:92">
      <c r="A69" s="392">
        <v>44</v>
      </c>
      <c r="B69" s="393"/>
      <c r="C69" s="358">
        <f>入力シート!C69</f>
        <v>0</v>
      </c>
      <c r="D69" s="360"/>
      <c r="E69" s="360"/>
      <c r="F69" s="360"/>
      <c r="G69" s="359">
        <f>入力シート!G69</f>
        <v>0</v>
      </c>
      <c r="H69" s="360"/>
      <c r="I69" s="360"/>
      <c r="J69" s="360"/>
      <c r="K69" s="359">
        <f>入力シート!K69</f>
        <v>0</v>
      </c>
      <c r="L69" s="360"/>
      <c r="M69" s="360"/>
      <c r="N69" s="360"/>
      <c r="O69" s="361"/>
      <c r="P69" s="394">
        <f>入力シート!P69</f>
        <v>0</v>
      </c>
      <c r="Q69" s="372"/>
      <c r="R69" s="372"/>
      <c r="S69" s="372"/>
      <c r="T69" s="372"/>
      <c r="U69" s="372"/>
      <c r="V69" s="395"/>
      <c r="W69" s="396">
        <f>入力シート!W69</f>
        <v>0</v>
      </c>
      <c r="X69" s="396"/>
      <c r="Y69" s="396"/>
      <c r="Z69" s="396"/>
      <c r="AA69" s="396"/>
      <c r="AB69" s="396"/>
      <c r="AC69" s="396"/>
      <c r="AD69" s="396"/>
      <c r="AE69" s="397"/>
      <c r="AF69" s="371">
        <f>入力シート!AF69</f>
        <v>0</v>
      </c>
      <c r="AG69" s="372"/>
      <c r="AH69" s="372"/>
      <c r="AI69" s="372"/>
      <c r="AJ69" s="372"/>
      <c r="AK69" s="372"/>
      <c r="AL69" s="372"/>
      <c r="AM69" s="372"/>
      <c r="AN69" s="373"/>
      <c r="AO69" s="374">
        <f>入力シート!AO69</f>
        <v>0</v>
      </c>
      <c r="AP69" s="361"/>
      <c r="AQ69" s="356">
        <f>入力シート!AQ69</f>
        <v>0</v>
      </c>
      <c r="AR69" s="357"/>
      <c r="AS69" s="358"/>
      <c r="AT69" s="359">
        <f>入力シート!AT69</f>
        <v>0</v>
      </c>
      <c r="AU69" s="360"/>
      <c r="AV69" s="359">
        <f>入力シート!AV69</f>
        <v>0</v>
      </c>
      <c r="AW69" s="361"/>
      <c r="AX69" s="694">
        <f>入力シート!AX69</f>
        <v>0</v>
      </c>
      <c r="AY69" s="694"/>
      <c r="AZ69" s="362">
        <f>入力シート!AZ69</f>
        <v>0</v>
      </c>
      <c r="BA69" s="361"/>
      <c r="BB69" s="365">
        <f>入力シート!BB69</f>
        <v>0</v>
      </c>
      <c r="BC69" s="360"/>
      <c r="BD69" s="360">
        <f>入力シート!BD69</f>
        <v>0</v>
      </c>
      <c r="BE69" s="361"/>
      <c r="BF69" s="363" t="str">
        <f>入力シート!BF69</f>
        <v>A</v>
      </c>
      <c r="BG69" s="364"/>
      <c r="BH69" s="360">
        <f>入力シート!BH69</f>
        <v>0</v>
      </c>
      <c r="BI69" s="366"/>
      <c r="BJ69" s="669">
        <f>入力シート!BR69</f>
        <v>0</v>
      </c>
      <c r="BK69" s="670"/>
      <c r="BL69" s="664">
        <f>入力シート!BT69</f>
        <v>0</v>
      </c>
      <c r="BM69" s="664"/>
      <c r="BN69" s="664">
        <f>入力シート!BV69</f>
        <v>0</v>
      </c>
      <c r="BO69" s="664"/>
      <c r="BP69" s="664">
        <f>入力シート!BX69</f>
        <v>0</v>
      </c>
      <c r="BQ69" s="670"/>
      <c r="BR69" s="671">
        <f>入力シート!BZ69</f>
        <v>0</v>
      </c>
      <c r="BS69" s="672"/>
      <c r="BT69" s="671">
        <f>入力シート!CB69</f>
        <v>0</v>
      </c>
      <c r="BU69" s="666"/>
      <c r="BV69" s="666">
        <f>入力シート!CD69</f>
        <v>0</v>
      </c>
      <c r="BW69" s="666"/>
      <c r="BX69" s="666">
        <f>入力シート!CF69</f>
        <v>0</v>
      </c>
      <c r="BY69" s="666"/>
      <c r="BZ69" s="666">
        <f>入力シート!CH69</f>
        <v>0</v>
      </c>
      <c r="CA69" s="666"/>
      <c r="CB69" s="666">
        <f>入力シート!CJ69</f>
        <v>0</v>
      </c>
      <c r="CC69" s="666"/>
      <c r="CD69" s="666">
        <f>入力シート!CL69</f>
        <v>0</v>
      </c>
      <c r="CE69" s="666"/>
      <c r="CF69" s="666">
        <f>入力シート!CN69</f>
        <v>0</v>
      </c>
      <c r="CG69" s="666"/>
      <c r="CH69" s="666">
        <f>入力シート!CP69</f>
        <v>0</v>
      </c>
      <c r="CI69" s="672"/>
      <c r="CJ69" s="666">
        <f>+入力シート!CR69</f>
        <v>0</v>
      </c>
      <c r="CK69" s="673"/>
      <c r="CL69" s="673"/>
      <c r="CM69" s="673"/>
      <c r="CN69" s="668"/>
    </row>
    <row r="70" spans="1:92">
      <c r="A70" s="392">
        <v>45</v>
      </c>
      <c r="B70" s="393"/>
      <c r="C70" s="358">
        <f>入力シート!C70</f>
        <v>0</v>
      </c>
      <c r="D70" s="360"/>
      <c r="E70" s="360"/>
      <c r="F70" s="360"/>
      <c r="G70" s="359">
        <f>入力シート!G70</f>
        <v>0</v>
      </c>
      <c r="H70" s="360"/>
      <c r="I70" s="360"/>
      <c r="J70" s="360"/>
      <c r="K70" s="359">
        <f>入力シート!K70</f>
        <v>0</v>
      </c>
      <c r="L70" s="360"/>
      <c r="M70" s="360"/>
      <c r="N70" s="360"/>
      <c r="O70" s="361"/>
      <c r="P70" s="394">
        <f>入力シート!P70</f>
        <v>0</v>
      </c>
      <c r="Q70" s="372"/>
      <c r="R70" s="372"/>
      <c r="S70" s="372"/>
      <c r="T70" s="372"/>
      <c r="U70" s="372"/>
      <c r="V70" s="395"/>
      <c r="W70" s="396">
        <f>入力シート!W70</f>
        <v>0</v>
      </c>
      <c r="X70" s="396"/>
      <c r="Y70" s="396"/>
      <c r="Z70" s="396"/>
      <c r="AA70" s="396"/>
      <c r="AB70" s="396"/>
      <c r="AC70" s="396"/>
      <c r="AD70" s="396"/>
      <c r="AE70" s="397"/>
      <c r="AF70" s="371">
        <f>入力シート!AF70</f>
        <v>0</v>
      </c>
      <c r="AG70" s="372"/>
      <c r="AH70" s="372"/>
      <c r="AI70" s="372"/>
      <c r="AJ70" s="372"/>
      <c r="AK70" s="372"/>
      <c r="AL70" s="372"/>
      <c r="AM70" s="372"/>
      <c r="AN70" s="373"/>
      <c r="AO70" s="374">
        <f>入力シート!AO70</f>
        <v>0</v>
      </c>
      <c r="AP70" s="361"/>
      <c r="AQ70" s="356">
        <f>入力シート!AQ70</f>
        <v>0</v>
      </c>
      <c r="AR70" s="357"/>
      <c r="AS70" s="358"/>
      <c r="AT70" s="359">
        <f>入力シート!AT70</f>
        <v>0</v>
      </c>
      <c r="AU70" s="360"/>
      <c r="AV70" s="359">
        <f>入力シート!AV70</f>
        <v>0</v>
      </c>
      <c r="AW70" s="361"/>
      <c r="AX70" s="694">
        <f>入力シート!AX70</f>
        <v>0</v>
      </c>
      <c r="AY70" s="694"/>
      <c r="AZ70" s="362">
        <f>入力シート!AZ70</f>
        <v>0</v>
      </c>
      <c r="BA70" s="361"/>
      <c r="BB70" s="365">
        <f>入力シート!BB70</f>
        <v>0</v>
      </c>
      <c r="BC70" s="360"/>
      <c r="BD70" s="360">
        <f>入力シート!BD70</f>
        <v>0</v>
      </c>
      <c r="BE70" s="361"/>
      <c r="BF70" s="363" t="str">
        <f>入力シート!BF70</f>
        <v>A</v>
      </c>
      <c r="BG70" s="364"/>
      <c r="BH70" s="360">
        <f>入力シート!BH70</f>
        <v>0</v>
      </c>
      <c r="BI70" s="366"/>
      <c r="BJ70" s="669">
        <f>入力シート!BR70</f>
        <v>0</v>
      </c>
      <c r="BK70" s="670"/>
      <c r="BL70" s="664">
        <f>入力シート!BT70</f>
        <v>0</v>
      </c>
      <c r="BM70" s="664"/>
      <c r="BN70" s="664">
        <f>入力シート!BV70</f>
        <v>0</v>
      </c>
      <c r="BO70" s="664"/>
      <c r="BP70" s="664">
        <f>入力シート!BX70</f>
        <v>0</v>
      </c>
      <c r="BQ70" s="670"/>
      <c r="BR70" s="671">
        <f>入力シート!BZ70</f>
        <v>0</v>
      </c>
      <c r="BS70" s="672"/>
      <c r="BT70" s="671">
        <f>入力シート!CB70</f>
        <v>0</v>
      </c>
      <c r="BU70" s="666"/>
      <c r="BV70" s="666">
        <f>入力シート!CD70</f>
        <v>0</v>
      </c>
      <c r="BW70" s="666"/>
      <c r="BX70" s="666">
        <f>入力シート!CF70</f>
        <v>0</v>
      </c>
      <c r="BY70" s="666"/>
      <c r="BZ70" s="666">
        <f>入力シート!CH70</f>
        <v>0</v>
      </c>
      <c r="CA70" s="666"/>
      <c r="CB70" s="666">
        <f>入力シート!CJ70</f>
        <v>0</v>
      </c>
      <c r="CC70" s="666"/>
      <c r="CD70" s="666">
        <f>入力シート!CL70</f>
        <v>0</v>
      </c>
      <c r="CE70" s="666"/>
      <c r="CF70" s="666">
        <f>入力シート!CN70</f>
        <v>0</v>
      </c>
      <c r="CG70" s="666"/>
      <c r="CH70" s="666">
        <f>入力シート!CP70</f>
        <v>0</v>
      </c>
      <c r="CI70" s="672"/>
      <c r="CJ70" s="666">
        <f>+入力シート!CR70</f>
        <v>0</v>
      </c>
      <c r="CK70" s="673"/>
      <c r="CL70" s="673"/>
      <c r="CM70" s="673"/>
      <c r="CN70" s="668"/>
    </row>
    <row r="71" spans="1:92">
      <c r="A71" s="392">
        <v>46</v>
      </c>
      <c r="B71" s="393"/>
      <c r="C71" s="358">
        <f>入力シート!C71</f>
        <v>0</v>
      </c>
      <c r="D71" s="360"/>
      <c r="E71" s="360"/>
      <c r="F71" s="360"/>
      <c r="G71" s="359">
        <f>入力シート!G71</f>
        <v>0</v>
      </c>
      <c r="H71" s="360"/>
      <c r="I71" s="360"/>
      <c r="J71" s="360"/>
      <c r="K71" s="359">
        <f>入力シート!K71</f>
        <v>0</v>
      </c>
      <c r="L71" s="360"/>
      <c r="M71" s="360"/>
      <c r="N71" s="360"/>
      <c r="O71" s="361"/>
      <c r="P71" s="394">
        <f>入力シート!P71</f>
        <v>0</v>
      </c>
      <c r="Q71" s="372"/>
      <c r="R71" s="372"/>
      <c r="S71" s="372"/>
      <c r="T71" s="372"/>
      <c r="U71" s="372"/>
      <c r="V71" s="395"/>
      <c r="W71" s="396">
        <f>入力シート!W71</f>
        <v>0</v>
      </c>
      <c r="X71" s="396"/>
      <c r="Y71" s="396"/>
      <c r="Z71" s="396"/>
      <c r="AA71" s="396"/>
      <c r="AB71" s="396"/>
      <c r="AC71" s="396"/>
      <c r="AD71" s="396"/>
      <c r="AE71" s="397"/>
      <c r="AF71" s="371">
        <f>入力シート!AF71</f>
        <v>0</v>
      </c>
      <c r="AG71" s="372"/>
      <c r="AH71" s="372"/>
      <c r="AI71" s="372"/>
      <c r="AJ71" s="372"/>
      <c r="AK71" s="372"/>
      <c r="AL71" s="372"/>
      <c r="AM71" s="372"/>
      <c r="AN71" s="373"/>
      <c r="AO71" s="374">
        <f>入力シート!AO71</f>
        <v>0</v>
      </c>
      <c r="AP71" s="361"/>
      <c r="AQ71" s="356">
        <f>入力シート!AQ71</f>
        <v>0</v>
      </c>
      <c r="AR71" s="357"/>
      <c r="AS71" s="358"/>
      <c r="AT71" s="359">
        <f>入力シート!AT71</f>
        <v>0</v>
      </c>
      <c r="AU71" s="360"/>
      <c r="AV71" s="359">
        <f>入力シート!AV71</f>
        <v>0</v>
      </c>
      <c r="AW71" s="361"/>
      <c r="AX71" s="694">
        <f>入力シート!AX71</f>
        <v>0</v>
      </c>
      <c r="AY71" s="694"/>
      <c r="AZ71" s="362">
        <f>入力シート!AZ71</f>
        <v>0</v>
      </c>
      <c r="BA71" s="361"/>
      <c r="BB71" s="365">
        <f>入力シート!BB71</f>
        <v>0</v>
      </c>
      <c r="BC71" s="360"/>
      <c r="BD71" s="360">
        <f>入力シート!BD71</f>
        <v>0</v>
      </c>
      <c r="BE71" s="361"/>
      <c r="BF71" s="363" t="str">
        <f>入力シート!BF71</f>
        <v>A</v>
      </c>
      <c r="BG71" s="364"/>
      <c r="BH71" s="360">
        <f>入力シート!BH71</f>
        <v>0</v>
      </c>
      <c r="BI71" s="366"/>
      <c r="BJ71" s="669">
        <f>入力シート!BR71</f>
        <v>0</v>
      </c>
      <c r="BK71" s="670"/>
      <c r="BL71" s="664">
        <f>入力シート!BT71</f>
        <v>0</v>
      </c>
      <c r="BM71" s="664"/>
      <c r="BN71" s="664">
        <f>入力シート!BV71</f>
        <v>0</v>
      </c>
      <c r="BO71" s="664"/>
      <c r="BP71" s="664">
        <f>入力シート!BX71</f>
        <v>0</v>
      </c>
      <c r="BQ71" s="670"/>
      <c r="BR71" s="671">
        <f>入力シート!BZ71</f>
        <v>0</v>
      </c>
      <c r="BS71" s="672"/>
      <c r="BT71" s="671">
        <f>入力シート!CB71</f>
        <v>0</v>
      </c>
      <c r="BU71" s="666"/>
      <c r="BV71" s="666">
        <f>入力シート!CD71</f>
        <v>0</v>
      </c>
      <c r="BW71" s="666"/>
      <c r="BX71" s="666">
        <f>入力シート!CF71</f>
        <v>0</v>
      </c>
      <c r="BY71" s="666"/>
      <c r="BZ71" s="666">
        <f>入力シート!CH71</f>
        <v>0</v>
      </c>
      <c r="CA71" s="666"/>
      <c r="CB71" s="666">
        <f>入力シート!CJ71</f>
        <v>0</v>
      </c>
      <c r="CC71" s="666"/>
      <c r="CD71" s="666">
        <f>入力シート!CL71</f>
        <v>0</v>
      </c>
      <c r="CE71" s="666"/>
      <c r="CF71" s="666">
        <f>入力シート!CN71</f>
        <v>0</v>
      </c>
      <c r="CG71" s="666"/>
      <c r="CH71" s="666">
        <f>入力シート!CP71</f>
        <v>0</v>
      </c>
      <c r="CI71" s="672"/>
      <c r="CJ71" s="666">
        <f>+入力シート!CR71</f>
        <v>0</v>
      </c>
      <c r="CK71" s="673"/>
      <c r="CL71" s="673"/>
      <c r="CM71" s="673"/>
      <c r="CN71" s="668"/>
    </row>
    <row r="72" spans="1:92">
      <c r="A72" s="392">
        <v>47</v>
      </c>
      <c r="B72" s="393"/>
      <c r="C72" s="358">
        <f>入力シート!C72</f>
        <v>0</v>
      </c>
      <c r="D72" s="360"/>
      <c r="E72" s="360"/>
      <c r="F72" s="360"/>
      <c r="G72" s="359">
        <f>入力シート!G72</f>
        <v>0</v>
      </c>
      <c r="H72" s="360"/>
      <c r="I72" s="360"/>
      <c r="J72" s="360"/>
      <c r="K72" s="359">
        <f>入力シート!K72</f>
        <v>0</v>
      </c>
      <c r="L72" s="360"/>
      <c r="M72" s="360"/>
      <c r="N72" s="360"/>
      <c r="O72" s="361"/>
      <c r="P72" s="394">
        <f>入力シート!P72</f>
        <v>0</v>
      </c>
      <c r="Q72" s="372"/>
      <c r="R72" s="372"/>
      <c r="S72" s="372"/>
      <c r="T72" s="372"/>
      <c r="U72" s="372"/>
      <c r="V72" s="395"/>
      <c r="W72" s="396">
        <f>入力シート!W72</f>
        <v>0</v>
      </c>
      <c r="X72" s="396"/>
      <c r="Y72" s="396"/>
      <c r="Z72" s="396"/>
      <c r="AA72" s="396"/>
      <c r="AB72" s="396"/>
      <c r="AC72" s="396"/>
      <c r="AD72" s="396"/>
      <c r="AE72" s="397"/>
      <c r="AF72" s="371">
        <f>入力シート!AF72</f>
        <v>0</v>
      </c>
      <c r="AG72" s="372"/>
      <c r="AH72" s="372"/>
      <c r="AI72" s="372"/>
      <c r="AJ72" s="372"/>
      <c r="AK72" s="372"/>
      <c r="AL72" s="372"/>
      <c r="AM72" s="372"/>
      <c r="AN72" s="373"/>
      <c r="AO72" s="374">
        <f>入力シート!AO72</f>
        <v>0</v>
      </c>
      <c r="AP72" s="361"/>
      <c r="AQ72" s="356">
        <f>入力シート!AQ72</f>
        <v>0</v>
      </c>
      <c r="AR72" s="357"/>
      <c r="AS72" s="358"/>
      <c r="AT72" s="359">
        <f>入力シート!AT72</f>
        <v>0</v>
      </c>
      <c r="AU72" s="360"/>
      <c r="AV72" s="359">
        <f>入力シート!AV72</f>
        <v>0</v>
      </c>
      <c r="AW72" s="361"/>
      <c r="AX72" s="694">
        <f>入力シート!AX72</f>
        <v>0</v>
      </c>
      <c r="AY72" s="694"/>
      <c r="AZ72" s="362">
        <f>入力シート!AZ72</f>
        <v>0</v>
      </c>
      <c r="BA72" s="361"/>
      <c r="BB72" s="365">
        <f>入力シート!BB72</f>
        <v>0</v>
      </c>
      <c r="BC72" s="360"/>
      <c r="BD72" s="360">
        <f>入力シート!BD72</f>
        <v>0</v>
      </c>
      <c r="BE72" s="361"/>
      <c r="BF72" s="363" t="str">
        <f>入力シート!BF72</f>
        <v>A</v>
      </c>
      <c r="BG72" s="364"/>
      <c r="BH72" s="360">
        <f>入力シート!BH72</f>
        <v>0</v>
      </c>
      <c r="BI72" s="366"/>
      <c r="BJ72" s="669">
        <f>入力シート!BR72</f>
        <v>0</v>
      </c>
      <c r="BK72" s="670"/>
      <c r="BL72" s="664">
        <f>入力シート!BT72</f>
        <v>0</v>
      </c>
      <c r="BM72" s="664"/>
      <c r="BN72" s="664">
        <f>入力シート!BV72</f>
        <v>0</v>
      </c>
      <c r="BO72" s="664"/>
      <c r="BP72" s="664">
        <f>入力シート!BX72</f>
        <v>0</v>
      </c>
      <c r="BQ72" s="670"/>
      <c r="BR72" s="671">
        <f>入力シート!BZ72</f>
        <v>0</v>
      </c>
      <c r="BS72" s="672"/>
      <c r="BT72" s="671">
        <f>入力シート!CB72</f>
        <v>0</v>
      </c>
      <c r="BU72" s="666"/>
      <c r="BV72" s="666">
        <f>入力シート!CD72</f>
        <v>0</v>
      </c>
      <c r="BW72" s="666"/>
      <c r="BX72" s="666">
        <f>入力シート!CF72</f>
        <v>0</v>
      </c>
      <c r="BY72" s="666"/>
      <c r="BZ72" s="666">
        <f>入力シート!CH72</f>
        <v>0</v>
      </c>
      <c r="CA72" s="666"/>
      <c r="CB72" s="666">
        <f>入力シート!CJ72</f>
        <v>0</v>
      </c>
      <c r="CC72" s="666"/>
      <c r="CD72" s="666">
        <f>入力シート!CL72</f>
        <v>0</v>
      </c>
      <c r="CE72" s="666"/>
      <c r="CF72" s="666">
        <f>入力シート!CN72</f>
        <v>0</v>
      </c>
      <c r="CG72" s="666"/>
      <c r="CH72" s="666">
        <f>入力シート!CP72</f>
        <v>0</v>
      </c>
      <c r="CI72" s="672"/>
      <c r="CJ72" s="666">
        <f>+入力シート!CR72</f>
        <v>0</v>
      </c>
      <c r="CK72" s="673"/>
      <c r="CL72" s="673"/>
      <c r="CM72" s="673"/>
      <c r="CN72" s="668"/>
    </row>
    <row r="73" spans="1:92">
      <c r="A73" s="392">
        <v>48</v>
      </c>
      <c r="B73" s="393"/>
      <c r="C73" s="358">
        <f>入力シート!C73</f>
        <v>0</v>
      </c>
      <c r="D73" s="360"/>
      <c r="E73" s="360"/>
      <c r="F73" s="360"/>
      <c r="G73" s="359">
        <f>入力シート!G73</f>
        <v>0</v>
      </c>
      <c r="H73" s="360"/>
      <c r="I73" s="360"/>
      <c r="J73" s="360"/>
      <c r="K73" s="359">
        <f>入力シート!K73</f>
        <v>0</v>
      </c>
      <c r="L73" s="360"/>
      <c r="M73" s="360"/>
      <c r="N73" s="360"/>
      <c r="O73" s="361"/>
      <c r="P73" s="394">
        <f>入力シート!P73</f>
        <v>0</v>
      </c>
      <c r="Q73" s="372"/>
      <c r="R73" s="372"/>
      <c r="S73" s="372"/>
      <c r="T73" s="372"/>
      <c r="U73" s="372"/>
      <c r="V73" s="395"/>
      <c r="W73" s="396">
        <f>入力シート!W73</f>
        <v>0</v>
      </c>
      <c r="X73" s="396"/>
      <c r="Y73" s="396"/>
      <c r="Z73" s="396"/>
      <c r="AA73" s="396"/>
      <c r="AB73" s="396"/>
      <c r="AC73" s="396"/>
      <c r="AD73" s="396"/>
      <c r="AE73" s="397"/>
      <c r="AF73" s="371">
        <f>入力シート!AF73</f>
        <v>0</v>
      </c>
      <c r="AG73" s="372"/>
      <c r="AH73" s="372"/>
      <c r="AI73" s="372"/>
      <c r="AJ73" s="372"/>
      <c r="AK73" s="372"/>
      <c r="AL73" s="372"/>
      <c r="AM73" s="372"/>
      <c r="AN73" s="373"/>
      <c r="AO73" s="374">
        <f>入力シート!AO73</f>
        <v>0</v>
      </c>
      <c r="AP73" s="361"/>
      <c r="AQ73" s="356">
        <f>入力シート!AQ73</f>
        <v>0</v>
      </c>
      <c r="AR73" s="357"/>
      <c r="AS73" s="358"/>
      <c r="AT73" s="359">
        <f>入力シート!AT73</f>
        <v>0</v>
      </c>
      <c r="AU73" s="360"/>
      <c r="AV73" s="359">
        <f>入力シート!AV73</f>
        <v>0</v>
      </c>
      <c r="AW73" s="361"/>
      <c r="AX73" s="694">
        <f>入力シート!AX73</f>
        <v>0</v>
      </c>
      <c r="AY73" s="694"/>
      <c r="AZ73" s="362">
        <f>入力シート!AZ73</f>
        <v>0</v>
      </c>
      <c r="BA73" s="361"/>
      <c r="BB73" s="365">
        <f>入力シート!BB73</f>
        <v>0</v>
      </c>
      <c r="BC73" s="360"/>
      <c r="BD73" s="360">
        <f>入力シート!BD73</f>
        <v>0</v>
      </c>
      <c r="BE73" s="361"/>
      <c r="BF73" s="363" t="str">
        <f>入力シート!BF73</f>
        <v>A</v>
      </c>
      <c r="BG73" s="364"/>
      <c r="BH73" s="360">
        <f>入力シート!BH73</f>
        <v>0</v>
      </c>
      <c r="BI73" s="366"/>
      <c r="BJ73" s="669">
        <f>入力シート!BR73</f>
        <v>0</v>
      </c>
      <c r="BK73" s="670"/>
      <c r="BL73" s="664">
        <f>入力シート!BT73</f>
        <v>0</v>
      </c>
      <c r="BM73" s="664"/>
      <c r="BN73" s="664">
        <f>入力シート!BV73</f>
        <v>0</v>
      </c>
      <c r="BO73" s="664"/>
      <c r="BP73" s="664">
        <f>入力シート!BX73</f>
        <v>0</v>
      </c>
      <c r="BQ73" s="670"/>
      <c r="BR73" s="671">
        <f>入力シート!BZ73</f>
        <v>0</v>
      </c>
      <c r="BS73" s="672"/>
      <c r="BT73" s="671">
        <f>入力シート!CB73</f>
        <v>0</v>
      </c>
      <c r="BU73" s="666"/>
      <c r="BV73" s="666">
        <f>入力シート!CD73</f>
        <v>0</v>
      </c>
      <c r="BW73" s="666"/>
      <c r="BX73" s="666">
        <f>入力シート!CF73</f>
        <v>0</v>
      </c>
      <c r="BY73" s="666"/>
      <c r="BZ73" s="666">
        <f>入力シート!CH73</f>
        <v>0</v>
      </c>
      <c r="CA73" s="666"/>
      <c r="CB73" s="666">
        <f>入力シート!CJ73</f>
        <v>0</v>
      </c>
      <c r="CC73" s="666"/>
      <c r="CD73" s="666">
        <f>入力シート!CL73</f>
        <v>0</v>
      </c>
      <c r="CE73" s="666"/>
      <c r="CF73" s="666">
        <f>入力シート!CN73</f>
        <v>0</v>
      </c>
      <c r="CG73" s="666"/>
      <c r="CH73" s="666">
        <f>入力シート!CP73</f>
        <v>0</v>
      </c>
      <c r="CI73" s="672"/>
      <c r="CJ73" s="666">
        <f>+入力シート!CR73</f>
        <v>0</v>
      </c>
      <c r="CK73" s="673"/>
      <c r="CL73" s="673"/>
      <c r="CM73" s="673"/>
      <c r="CN73" s="668"/>
    </row>
    <row r="74" spans="1:92">
      <c r="A74" s="392">
        <v>49</v>
      </c>
      <c r="B74" s="393"/>
      <c r="C74" s="358">
        <f>入力シート!C74</f>
        <v>0</v>
      </c>
      <c r="D74" s="360"/>
      <c r="E74" s="360"/>
      <c r="F74" s="360"/>
      <c r="G74" s="359">
        <f>入力シート!G74</f>
        <v>0</v>
      </c>
      <c r="H74" s="360"/>
      <c r="I74" s="360"/>
      <c r="J74" s="360"/>
      <c r="K74" s="359">
        <f>入力シート!K74</f>
        <v>0</v>
      </c>
      <c r="L74" s="360"/>
      <c r="M74" s="360"/>
      <c r="N74" s="360"/>
      <c r="O74" s="361"/>
      <c r="P74" s="394">
        <f>入力シート!P74</f>
        <v>0</v>
      </c>
      <c r="Q74" s="372"/>
      <c r="R74" s="372"/>
      <c r="S74" s="372"/>
      <c r="T74" s="372"/>
      <c r="U74" s="372"/>
      <c r="V74" s="395"/>
      <c r="W74" s="396">
        <f>入力シート!W74</f>
        <v>0</v>
      </c>
      <c r="X74" s="396"/>
      <c r="Y74" s="396"/>
      <c r="Z74" s="396"/>
      <c r="AA74" s="396"/>
      <c r="AB74" s="396"/>
      <c r="AC74" s="396"/>
      <c r="AD74" s="396"/>
      <c r="AE74" s="397"/>
      <c r="AF74" s="371">
        <f>入力シート!AF74</f>
        <v>0</v>
      </c>
      <c r="AG74" s="372"/>
      <c r="AH74" s="372"/>
      <c r="AI74" s="372"/>
      <c r="AJ74" s="372"/>
      <c r="AK74" s="372"/>
      <c r="AL74" s="372"/>
      <c r="AM74" s="372"/>
      <c r="AN74" s="373"/>
      <c r="AO74" s="374">
        <f>入力シート!AO74</f>
        <v>0</v>
      </c>
      <c r="AP74" s="361"/>
      <c r="AQ74" s="356">
        <f>入力シート!AQ74</f>
        <v>0</v>
      </c>
      <c r="AR74" s="357"/>
      <c r="AS74" s="358"/>
      <c r="AT74" s="359">
        <f>入力シート!AT74</f>
        <v>0</v>
      </c>
      <c r="AU74" s="360"/>
      <c r="AV74" s="359">
        <f>入力シート!AV74</f>
        <v>0</v>
      </c>
      <c r="AW74" s="361"/>
      <c r="AX74" s="694">
        <f>入力シート!AX74</f>
        <v>0</v>
      </c>
      <c r="AY74" s="694"/>
      <c r="AZ74" s="362">
        <f>入力シート!AZ74</f>
        <v>0</v>
      </c>
      <c r="BA74" s="361"/>
      <c r="BB74" s="365">
        <f>入力シート!BB74</f>
        <v>0</v>
      </c>
      <c r="BC74" s="360"/>
      <c r="BD74" s="360">
        <f>入力シート!BD74</f>
        <v>0</v>
      </c>
      <c r="BE74" s="361"/>
      <c r="BF74" s="363" t="str">
        <f>入力シート!BF74</f>
        <v>A</v>
      </c>
      <c r="BG74" s="364"/>
      <c r="BH74" s="360">
        <f>入力シート!BH74</f>
        <v>0</v>
      </c>
      <c r="BI74" s="366"/>
      <c r="BJ74" s="669">
        <f>入力シート!BR74</f>
        <v>0</v>
      </c>
      <c r="BK74" s="670"/>
      <c r="BL74" s="664">
        <f>入力シート!BT74</f>
        <v>0</v>
      </c>
      <c r="BM74" s="664"/>
      <c r="BN74" s="664">
        <f>入力シート!BV74</f>
        <v>0</v>
      </c>
      <c r="BO74" s="664"/>
      <c r="BP74" s="664">
        <f>入力シート!BX74</f>
        <v>0</v>
      </c>
      <c r="BQ74" s="670"/>
      <c r="BR74" s="671">
        <f>入力シート!BZ74</f>
        <v>0</v>
      </c>
      <c r="BS74" s="672"/>
      <c r="BT74" s="671">
        <f>入力シート!CB74</f>
        <v>0</v>
      </c>
      <c r="BU74" s="666"/>
      <c r="BV74" s="666">
        <f>入力シート!CD74</f>
        <v>0</v>
      </c>
      <c r="BW74" s="666"/>
      <c r="BX74" s="666">
        <f>入力シート!CF74</f>
        <v>0</v>
      </c>
      <c r="BY74" s="666"/>
      <c r="BZ74" s="666">
        <f>入力シート!CH74</f>
        <v>0</v>
      </c>
      <c r="CA74" s="666"/>
      <c r="CB74" s="666">
        <f>入力シート!CJ74</f>
        <v>0</v>
      </c>
      <c r="CC74" s="666"/>
      <c r="CD74" s="666">
        <f>入力シート!CL74</f>
        <v>0</v>
      </c>
      <c r="CE74" s="666"/>
      <c r="CF74" s="666">
        <f>入力シート!CN74</f>
        <v>0</v>
      </c>
      <c r="CG74" s="666"/>
      <c r="CH74" s="666">
        <f>入力シート!CP74</f>
        <v>0</v>
      </c>
      <c r="CI74" s="672"/>
      <c r="CJ74" s="666">
        <f>+入力シート!CR74</f>
        <v>0</v>
      </c>
      <c r="CK74" s="673"/>
      <c r="CL74" s="673"/>
      <c r="CM74" s="673"/>
      <c r="CN74" s="668"/>
    </row>
    <row r="75" spans="1:92">
      <c r="A75" s="392">
        <v>50</v>
      </c>
      <c r="B75" s="393"/>
      <c r="C75" s="358">
        <f>入力シート!C75</f>
        <v>0</v>
      </c>
      <c r="D75" s="360"/>
      <c r="E75" s="360"/>
      <c r="F75" s="360"/>
      <c r="G75" s="359">
        <f>入力シート!G75</f>
        <v>0</v>
      </c>
      <c r="H75" s="360"/>
      <c r="I75" s="360"/>
      <c r="J75" s="360"/>
      <c r="K75" s="359">
        <f>入力シート!K75</f>
        <v>0</v>
      </c>
      <c r="L75" s="360"/>
      <c r="M75" s="360"/>
      <c r="N75" s="360"/>
      <c r="O75" s="361"/>
      <c r="P75" s="394">
        <f>入力シート!P75</f>
        <v>0</v>
      </c>
      <c r="Q75" s="372"/>
      <c r="R75" s="372"/>
      <c r="S75" s="372"/>
      <c r="T75" s="372"/>
      <c r="U75" s="372"/>
      <c r="V75" s="395"/>
      <c r="W75" s="396">
        <f>入力シート!W75</f>
        <v>0</v>
      </c>
      <c r="X75" s="396"/>
      <c r="Y75" s="396"/>
      <c r="Z75" s="396"/>
      <c r="AA75" s="396"/>
      <c r="AB75" s="396"/>
      <c r="AC75" s="396"/>
      <c r="AD75" s="396"/>
      <c r="AE75" s="397"/>
      <c r="AF75" s="371">
        <f>入力シート!AF75</f>
        <v>0</v>
      </c>
      <c r="AG75" s="372"/>
      <c r="AH75" s="372"/>
      <c r="AI75" s="372"/>
      <c r="AJ75" s="372"/>
      <c r="AK75" s="372"/>
      <c r="AL75" s="372"/>
      <c r="AM75" s="372"/>
      <c r="AN75" s="373"/>
      <c r="AO75" s="374">
        <f>入力シート!AO75</f>
        <v>0</v>
      </c>
      <c r="AP75" s="361"/>
      <c r="AQ75" s="356">
        <f>入力シート!AQ75</f>
        <v>0</v>
      </c>
      <c r="AR75" s="357"/>
      <c r="AS75" s="358"/>
      <c r="AT75" s="359">
        <f>入力シート!AT75</f>
        <v>0</v>
      </c>
      <c r="AU75" s="360"/>
      <c r="AV75" s="359">
        <f>入力シート!AV75</f>
        <v>0</v>
      </c>
      <c r="AW75" s="361"/>
      <c r="AX75" s="694">
        <f>入力シート!AX75</f>
        <v>0</v>
      </c>
      <c r="AY75" s="694"/>
      <c r="AZ75" s="362">
        <f>入力シート!AZ75</f>
        <v>0</v>
      </c>
      <c r="BA75" s="361"/>
      <c r="BB75" s="365">
        <f>入力シート!BB75</f>
        <v>0</v>
      </c>
      <c r="BC75" s="360"/>
      <c r="BD75" s="360">
        <f>入力シート!BD75</f>
        <v>0</v>
      </c>
      <c r="BE75" s="361"/>
      <c r="BF75" s="363" t="str">
        <f>入力シート!BF75</f>
        <v>A</v>
      </c>
      <c r="BG75" s="364"/>
      <c r="BH75" s="360">
        <f>入力シート!BH75</f>
        <v>0</v>
      </c>
      <c r="BI75" s="366"/>
      <c r="BJ75" s="669">
        <f>入力シート!BR75</f>
        <v>0</v>
      </c>
      <c r="BK75" s="670"/>
      <c r="BL75" s="664">
        <f>入力シート!BT75</f>
        <v>0</v>
      </c>
      <c r="BM75" s="664"/>
      <c r="BN75" s="664">
        <f>入力シート!BV75</f>
        <v>0</v>
      </c>
      <c r="BO75" s="664"/>
      <c r="BP75" s="664">
        <f>入力シート!BX75</f>
        <v>0</v>
      </c>
      <c r="BQ75" s="670"/>
      <c r="BR75" s="671">
        <f>入力シート!BZ75</f>
        <v>0</v>
      </c>
      <c r="BS75" s="672"/>
      <c r="BT75" s="671">
        <f>入力シート!CB75</f>
        <v>0</v>
      </c>
      <c r="BU75" s="666"/>
      <c r="BV75" s="666">
        <f>入力シート!CD75</f>
        <v>0</v>
      </c>
      <c r="BW75" s="666"/>
      <c r="BX75" s="666">
        <f>入力シート!CF75</f>
        <v>0</v>
      </c>
      <c r="BY75" s="666"/>
      <c r="BZ75" s="666">
        <f>入力シート!CH75</f>
        <v>0</v>
      </c>
      <c r="CA75" s="666"/>
      <c r="CB75" s="666">
        <f>入力シート!CJ75</f>
        <v>0</v>
      </c>
      <c r="CC75" s="666"/>
      <c r="CD75" s="666">
        <f>入力シート!CL75</f>
        <v>0</v>
      </c>
      <c r="CE75" s="666"/>
      <c r="CF75" s="666">
        <f>入力シート!CN75</f>
        <v>0</v>
      </c>
      <c r="CG75" s="666"/>
      <c r="CH75" s="666">
        <f>入力シート!CP75</f>
        <v>0</v>
      </c>
      <c r="CI75" s="672"/>
      <c r="CJ75" s="666">
        <f>+入力シート!CR75</f>
        <v>0</v>
      </c>
      <c r="CK75" s="673"/>
      <c r="CL75" s="673"/>
      <c r="CM75" s="673"/>
      <c r="CN75" s="668"/>
    </row>
    <row r="76" spans="1:92">
      <c r="A76" s="392">
        <v>51</v>
      </c>
      <c r="B76" s="393"/>
      <c r="C76" s="358">
        <f>入力シート!C76</f>
        <v>0</v>
      </c>
      <c r="D76" s="360"/>
      <c r="E76" s="360"/>
      <c r="F76" s="360"/>
      <c r="G76" s="359">
        <f>入力シート!G76</f>
        <v>0</v>
      </c>
      <c r="H76" s="360"/>
      <c r="I76" s="360"/>
      <c r="J76" s="360"/>
      <c r="K76" s="359">
        <f>入力シート!K76</f>
        <v>0</v>
      </c>
      <c r="L76" s="360"/>
      <c r="M76" s="360"/>
      <c r="N76" s="360"/>
      <c r="O76" s="361"/>
      <c r="P76" s="394">
        <f>入力シート!P76</f>
        <v>0</v>
      </c>
      <c r="Q76" s="372"/>
      <c r="R76" s="372"/>
      <c r="S76" s="372"/>
      <c r="T76" s="372"/>
      <c r="U76" s="372"/>
      <c r="V76" s="395"/>
      <c r="W76" s="396">
        <f>入力シート!W76</f>
        <v>0</v>
      </c>
      <c r="X76" s="396"/>
      <c r="Y76" s="396"/>
      <c r="Z76" s="396"/>
      <c r="AA76" s="396"/>
      <c r="AB76" s="396"/>
      <c r="AC76" s="396"/>
      <c r="AD76" s="396"/>
      <c r="AE76" s="397"/>
      <c r="AF76" s="371">
        <f>入力シート!AF76</f>
        <v>0</v>
      </c>
      <c r="AG76" s="372"/>
      <c r="AH76" s="372"/>
      <c r="AI76" s="372"/>
      <c r="AJ76" s="372"/>
      <c r="AK76" s="372"/>
      <c r="AL76" s="372"/>
      <c r="AM76" s="372"/>
      <c r="AN76" s="373"/>
      <c r="AO76" s="374">
        <f>入力シート!AO76</f>
        <v>0</v>
      </c>
      <c r="AP76" s="361"/>
      <c r="AQ76" s="356">
        <f>入力シート!AQ76</f>
        <v>0</v>
      </c>
      <c r="AR76" s="357"/>
      <c r="AS76" s="358"/>
      <c r="AT76" s="359">
        <f>入力シート!AT76</f>
        <v>0</v>
      </c>
      <c r="AU76" s="360"/>
      <c r="AV76" s="359">
        <f>入力シート!AV76</f>
        <v>0</v>
      </c>
      <c r="AW76" s="361"/>
      <c r="AX76" s="694">
        <f>入力シート!AX76</f>
        <v>0</v>
      </c>
      <c r="AY76" s="694"/>
      <c r="AZ76" s="362">
        <f>入力シート!AZ76</f>
        <v>0</v>
      </c>
      <c r="BA76" s="361"/>
      <c r="BB76" s="365">
        <f>入力シート!BB76</f>
        <v>0</v>
      </c>
      <c r="BC76" s="360"/>
      <c r="BD76" s="360">
        <f>入力シート!BD76</f>
        <v>0</v>
      </c>
      <c r="BE76" s="361"/>
      <c r="BF76" s="363" t="str">
        <f>入力シート!BF76</f>
        <v>A</v>
      </c>
      <c r="BG76" s="364"/>
      <c r="BH76" s="360">
        <f>入力シート!BH76</f>
        <v>0</v>
      </c>
      <c r="BI76" s="366"/>
      <c r="BJ76" s="669">
        <f>入力シート!BR76</f>
        <v>0</v>
      </c>
      <c r="BK76" s="670"/>
      <c r="BL76" s="664">
        <f>入力シート!BT76</f>
        <v>0</v>
      </c>
      <c r="BM76" s="664"/>
      <c r="BN76" s="664">
        <f>入力シート!BV76</f>
        <v>0</v>
      </c>
      <c r="BO76" s="664"/>
      <c r="BP76" s="664">
        <f>入力シート!BX76</f>
        <v>0</v>
      </c>
      <c r="BQ76" s="670"/>
      <c r="BR76" s="671">
        <f>入力シート!BZ76</f>
        <v>0</v>
      </c>
      <c r="BS76" s="672"/>
      <c r="BT76" s="671">
        <f>入力シート!CB76</f>
        <v>0</v>
      </c>
      <c r="BU76" s="666"/>
      <c r="BV76" s="666">
        <f>入力シート!CD76</f>
        <v>0</v>
      </c>
      <c r="BW76" s="666"/>
      <c r="BX76" s="666">
        <f>入力シート!CF76</f>
        <v>0</v>
      </c>
      <c r="BY76" s="666"/>
      <c r="BZ76" s="666">
        <f>入力シート!CH76</f>
        <v>0</v>
      </c>
      <c r="CA76" s="666"/>
      <c r="CB76" s="666">
        <f>入力シート!CJ76</f>
        <v>0</v>
      </c>
      <c r="CC76" s="666"/>
      <c r="CD76" s="666">
        <f>入力シート!CL76</f>
        <v>0</v>
      </c>
      <c r="CE76" s="666"/>
      <c r="CF76" s="666">
        <f>入力シート!CN76</f>
        <v>0</v>
      </c>
      <c r="CG76" s="666"/>
      <c r="CH76" s="666">
        <f>入力シート!CP76</f>
        <v>0</v>
      </c>
      <c r="CI76" s="672"/>
      <c r="CJ76" s="666">
        <f>+入力シート!CR76</f>
        <v>0</v>
      </c>
      <c r="CK76" s="673"/>
      <c r="CL76" s="673"/>
      <c r="CM76" s="673"/>
      <c r="CN76" s="668"/>
    </row>
    <row r="77" spans="1:92">
      <c r="A77" s="392">
        <v>52</v>
      </c>
      <c r="B77" s="393"/>
      <c r="C77" s="358">
        <f>入力シート!C77</f>
        <v>0</v>
      </c>
      <c r="D77" s="360"/>
      <c r="E77" s="360"/>
      <c r="F77" s="360"/>
      <c r="G77" s="359">
        <f>入力シート!G77</f>
        <v>0</v>
      </c>
      <c r="H77" s="360"/>
      <c r="I77" s="360"/>
      <c r="J77" s="360"/>
      <c r="K77" s="359">
        <f>入力シート!K77</f>
        <v>0</v>
      </c>
      <c r="L77" s="360"/>
      <c r="M77" s="360"/>
      <c r="N77" s="360"/>
      <c r="O77" s="361"/>
      <c r="P77" s="394">
        <f>入力シート!P77</f>
        <v>0</v>
      </c>
      <c r="Q77" s="372"/>
      <c r="R77" s="372"/>
      <c r="S77" s="372"/>
      <c r="T77" s="372"/>
      <c r="U77" s="372"/>
      <c r="V77" s="395"/>
      <c r="W77" s="396">
        <f>入力シート!W77</f>
        <v>0</v>
      </c>
      <c r="X77" s="396"/>
      <c r="Y77" s="396"/>
      <c r="Z77" s="396"/>
      <c r="AA77" s="396"/>
      <c r="AB77" s="396"/>
      <c r="AC77" s="396"/>
      <c r="AD77" s="396"/>
      <c r="AE77" s="397"/>
      <c r="AF77" s="371">
        <f>入力シート!AF77</f>
        <v>0</v>
      </c>
      <c r="AG77" s="372"/>
      <c r="AH77" s="372"/>
      <c r="AI77" s="372"/>
      <c r="AJ77" s="372"/>
      <c r="AK77" s="372"/>
      <c r="AL77" s="372"/>
      <c r="AM77" s="372"/>
      <c r="AN77" s="373"/>
      <c r="AO77" s="374">
        <f>入力シート!AO77</f>
        <v>0</v>
      </c>
      <c r="AP77" s="361"/>
      <c r="AQ77" s="356">
        <f>入力シート!AQ77</f>
        <v>0</v>
      </c>
      <c r="AR77" s="357"/>
      <c r="AS77" s="358"/>
      <c r="AT77" s="359">
        <f>入力シート!AT77</f>
        <v>0</v>
      </c>
      <c r="AU77" s="360"/>
      <c r="AV77" s="359">
        <f>入力シート!AV77</f>
        <v>0</v>
      </c>
      <c r="AW77" s="361"/>
      <c r="AX77" s="694">
        <f>入力シート!AX77</f>
        <v>0</v>
      </c>
      <c r="AY77" s="694"/>
      <c r="AZ77" s="362">
        <f>入力シート!AZ77</f>
        <v>0</v>
      </c>
      <c r="BA77" s="361"/>
      <c r="BB77" s="365">
        <f>入力シート!BB77</f>
        <v>0</v>
      </c>
      <c r="BC77" s="360"/>
      <c r="BD77" s="360">
        <f>入力シート!BD77</f>
        <v>0</v>
      </c>
      <c r="BE77" s="361"/>
      <c r="BF77" s="363" t="str">
        <f>入力シート!BF77</f>
        <v>A</v>
      </c>
      <c r="BG77" s="364"/>
      <c r="BH77" s="360">
        <f>入力シート!BH77</f>
        <v>0</v>
      </c>
      <c r="BI77" s="366"/>
      <c r="BJ77" s="669">
        <f>入力シート!BR77</f>
        <v>0</v>
      </c>
      <c r="BK77" s="670"/>
      <c r="BL77" s="664">
        <f>入力シート!BT77</f>
        <v>0</v>
      </c>
      <c r="BM77" s="664"/>
      <c r="BN77" s="664">
        <f>入力シート!BV77</f>
        <v>0</v>
      </c>
      <c r="BO77" s="664"/>
      <c r="BP77" s="664">
        <f>入力シート!BX77</f>
        <v>0</v>
      </c>
      <c r="BQ77" s="670"/>
      <c r="BR77" s="671">
        <f>入力シート!BZ77</f>
        <v>0</v>
      </c>
      <c r="BS77" s="672"/>
      <c r="BT77" s="671">
        <f>入力シート!CB77</f>
        <v>0</v>
      </c>
      <c r="BU77" s="666"/>
      <c r="BV77" s="666">
        <f>入力シート!CD77</f>
        <v>0</v>
      </c>
      <c r="BW77" s="666"/>
      <c r="BX77" s="666">
        <f>入力シート!CF77</f>
        <v>0</v>
      </c>
      <c r="BY77" s="666"/>
      <c r="BZ77" s="666">
        <f>入力シート!CH77</f>
        <v>0</v>
      </c>
      <c r="CA77" s="666"/>
      <c r="CB77" s="666">
        <f>入力シート!CJ77</f>
        <v>0</v>
      </c>
      <c r="CC77" s="666"/>
      <c r="CD77" s="666">
        <f>入力シート!CL77</f>
        <v>0</v>
      </c>
      <c r="CE77" s="666"/>
      <c r="CF77" s="666">
        <f>入力シート!CN77</f>
        <v>0</v>
      </c>
      <c r="CG77" s="666"/>
      <c r="CH77" s="666">
        <f>入力シート!CP77</f>
        <v>0</v>
      </c>
      <c r="CI77" s="672"/>
      <c r="CJ77" s="666">
        <f>+入力シート!CR77</f>
        <v>0</v>
      </c>
      <c r="CK77" s="673"/>
      <c r="CL77" s="673"/>
      <c r="CM77" s="673"/>
      <c r="CN77" s="668"/>
    </row>
    <row r="78" spans="1:92">
      <c r="A78" s="392">
        <v>53</v>
      </c>
      <c r="B78" s="393"/>
      <c r="C78" s="358">
        <f>入力シート!C78</f>
        <v>0</v>
      </c>
      <c r="D78" s="360"/>
      <c r="E78" s="360"/>
      <c r="F78" s="360"/>
      <c r="G78" s="359">
        <f>入力シート!G78</f>
        <v>0</v>
      </c>
      <c r="H78" s="360"/>
      <c r="I78" s="360"/>
      <c r="J78" s="360"/>
      <c r="K78" s="359">
        <f>入力シート!K78</f>
        <v>0</v>
      </c>
      <c r="L78" s="360"/>
      <c r="M78" s="360"/>
      <c r="N78" s="360"/>
      <c r="O78" s="361"/>
      <c r="P78" s="394">
        <f>入力シート!P78</f>
        <v>0</v>
      </c>
      <c r="Q78" s="372"/>
      <c r="R78" s="372"/>
      <c r="S78" s="372"/>
      <c r="T78" s="372"/>
      <c r="U78" s="372"/>
      <c r="V78" s="395"/>
      <c r="W78" s="396">
        <f>入力シート!W78</f>
        <v>0</v>
      </c>
      <c r="X78" s="396"/>
      <c r="Y78" s="396"/>
      <c r="Z78" s="396"/>
      <c r="AA78" s="396"/>
      <c r="AB78" s="396"/>
      <c r="AC78" s="396"/>
      <c r="AD78" s="396"/>
      <c r="AE78" s="397"/>
      <c r="AF78" s="371">
        <f>入力シート!AF78</f>
        <v>0</v>
      </c>
      <c r="AG78" s="372"/>
      <c r="AH78" s="372"/>
      <c r="AI78" s="372"/>
      <c r="AJ78" s="372"/>
      <c r="AK78" s="372"/>
      <c r="AL78" s="372"/>
      <c r="AM78" s="372"/>
      <c r="AN78" s="373"/>
      <c r="AO78" s="374">
        <f>入力シート!AO78</f>
        <v>0</v>
      </c>
      <c r="AP78" s="361"/>
      <c r="AQ78" s="356">
        <f>入力シート!AQ78</f>
        <v>0</v>
      </c>
      <c r="AR78" s="357"/>
      <c r="AS78" s="358"/>
      <c r="AT78" s="359">
        <f>入力シート!AT78</f>
        <v>0</v>
      </c>
      <c r="AU78" s="360"/>
      <c r="AV78" s="359">
        <f>入力シート!AV78</f>
        <v>0</v>
      </c>
      <c r="AW78" s="361"/>
      <c r="AX78" s="694">
        <f>入力シート!AX78</f>
        <v>0</v>
      </c>
      <c r="AY78" s="694"/>
      <c r="AZ78" s="362">
        <f>入力シート!AZ78</f>
        <v>0</v>
      </c>
      <c r="BA78" s="361"/>
      <c r="BB78" s="365">
        <f>入力シート!BB78</f>
        <v>0</v>
      </c>
      <c r="BC78" s="360"/>
      <c r="BD78" s="360">
        <f>入力シート!BD78</f>
        <v>0</v>
      </c>
      <c r="BE78" s="361"/>
      <c r="BF78" s="363" t="str">
        <f>入力シート!BF78</f>
        <v>A</v>
      </c>
      <c r="BG78" s="364"/>
      <c r="BH78" s="360">
        <f>入力シート!BH78</f>
        <v>0</v>
      </c>
      <c r="BI78" s="366"/>
      <c r="BJ78" s="669">
        <f>入力シート!BR78</f>
        <v>0</v>
      </c>
      <c r="BK78" s="670"/>
      <c r="BL78" s="664">
        <f>入力シート!BT78</f>
        <v>0</v>
      </c>
      <c r="BM78" s="664"/>
      <c r="BN78" s="664">
        <f>入力シート!BV78</f>
        <v>0</v>
      </c>
      <c r="BO78" s="664"/>
      <c r="BP78" s="664">
        <f>入力シート!BX78</f>
        <v>0</v>
      </c>
      <c r="BQ78" s="670"/>
      <c r="BR78" s="671">
        <f>入力シート!BZ78</f>
        <v>0</v>
      </c>
      <c r="BS78" s="672"/>
      <c r="BT78" s="671">
        <f>入力シート!CB78</f>
        <v>0</v>
      </c>
      <c r="BU78" s="666"/>
      <c r="BV78" s="666">
        <f>入力シート!CD78</f>
        <v>0</v>
      </c>
      <c r="BW78" s="666"/>
      <c r="BX78" s="666">
        <f>入力シート!CF78</f>
        <v>0</v>
      </c>
      <c r="BY78" s="666"/>
      <c r="BZ78" s="666">
        <f>入力シート!CH78</f>
        <v>0</v>
      </c>
      <c r="CA78" s="666"/>
      <c r="CB78" s="666">
        <f>入力シート!CJ78</f>
        <v>0</v>
      </c>
      <c r="CC78" s="666"/>
      <c r="CD78" s="666">
        <f>入力シート!CL78</f>
        <v>0</v>
      </c>
      <c r="CE78" s="666"/>
      <c r="CF78" s="666">
        <f>入力シート!CN78</f>
        <v>0</v>
      </c>
      <c r="CG78" s="666"/>
      <c r="CH78" s="666">
        <f>入力シート!CP78</f>
        <v>0</v>
      </c>
      <c r="CI78" s="672"/>
      <c r="CJ78" s="666">
        <f>+入力シート!CR78</f>
        <v>0</v>
      </c>
      <c r="CK78" s="673"/>
      <c r="CL78" s="673"/>
      <c r="CM78" s="673"/>
      <c r="CN78" s="668"/>
    </row>
    <row r="79" spans="1:92">
      <c r="A79" s="392">
        <v>54</v>
      </c>
      <c r="B79" s="393"/>
      <c r="C79" s="358">
        <f>入力シート!C79</f>
        <v>0</v>
      </c>
      <c r="D79" s="360"/>
      <c r="E79" s="360"/>
      <c r="F79" s="360"/>
      <c r="G79" s="359">
        <f>入力シート!G79</f>
        <v>0</v>
      </c>
      <c r="H79" s="360"/>
      <c r="I79" s="360"/>
      <c r="J79" s="360"/>
      <c r="K79" s="359">
        <f>入力シート!K79</f>
        <v>0</v>
      </c>
      <c r="L79" s="360"/>
      <c r="M79" s="360"/>
      <c r="N79" s="360"/>
      <c r="O79" s="361"/>
      <c r="P79" s="394">
        <f>入力シート!P79</f>
        <v>0</v>
      </c>
      <c r="Q79" s="372"/>
      <c r="R79" s="372"/>
      <c r="S79" s="372"/>
      <c r="T79" s="372"/>
      <c r="U79" s="372"/>
      <c r="V79" s="395"/>
      <c r="W79" s="396">
        <f>入力シート!W79</f>
        <v>0</v>
      </c>
      <c r="X79" s="396"/>
      <c r="Y79" s="396"/>
      <c r="Z79" s="396"/>
      <c r="AA79" s="396"/>
      <c r="AB79" s="396"/>
      <c r="AC79" s="396"/>
      <c r="AD79" s="396"/>
      <c r="AE79" s="397"/>
      <c r="AF79" s="371">
        <f>入力シート!AF79</f>
        <v>0</v>
      </c>
      <c r="AG79" s="372"/>
      <c r="AH79" s="372"/>
      <c r="AI79" s="372"/>
      <c r="AJ79" s="372"/>
      <c r="AK79" s="372"/>
      <c r="AL79" s="372"/>
      <c r="AM79" s="372"/>
      <c r="AN79" s="373"/>
      <c r="AO79" s="374">
        <f>入力シート!AO79</f>
        <v>0</v>
      </c>
      <c r="AP79" s="361"/>
      <c r="AQ79" s="356">
        <f>入力シート!AQ79</f>
        <v>0</v>
      </c>
      <c r="AR79" s="357"/>
      <c r="AS79" s="358"/>
      <c r="AT79" s="359">
        <f>入力シート!AT79</f>
        <v>0</v>
      </c>
      <c r="AU79" s="360"/>
      <c r="AV79" s="359">
        <f>入力シート!AV79</f>
        <v>0</v>
      </c>
      <c r="AW79" s="361"/>
      <c r="AX79" s="694">
        <f>入力シート!AX79</f>
        <v>0</v>
      </c>
      <c r="AY79" s="694"/>
      <c r="AZ79" s="362">
        <f>入力シート!AZ79</f>
        <v>0</v>
      </c>
      <c r="BA79" s="361"/>
      <c r="BB79" s="365">
        <f>入力シート!BB79</f>
        <v>0</v>
      </c>
      <c r="BC79" s="360"/>
      <c r="BD79" s="360">
        <f>入力シート!BD79</f>
        <v>0</v>
      </c>
      <c r="BE79" s="361"/>
      <c r="BF79" s="363" t="str">
        <f>入力シート!BF79</f>
        <v>A</v>
      </c>
      <c r="BG79" s="364"/>
      <c r="BH79" s="360">
        <f>入力シート!BH79</f>
        <v>0</v>
      </c>
      <c r="BI79" s="366"/>
      <c r="BJ79" s="669">
        <f>入力シート!BR79</f>
        <v>0</v>
      </c>
      <c r="BK79" s="670"/>
      <c r="BL79" s="664">
        <f>入力シート!BT79</f>
        <v>0</v>
      </c>
      <c r="BM79" s="664"/>
      <c r="BN79" s="664">
        <f>入力シート!BV79</f>
        <v>0</v>
      </c>
      <c r="BO79" s="664"/>
      <c r="BP79" s="664">
        <f>入力シート!BX79</f>
        <v>0</v>
      </c>
      <c r="BQ79" s="670"/>
      <c r="BR79" s="671">
        <f>入力シート!BZ79</f>
        <v>0</v>
      </c>
      <c r="BS79" s="672"/>
      <c r="BT79" s="671">
        <f>入力シート!CB79</f>
        <v>0</v>
      </c>
      <c r="BU79" s="666"/>
      <c r="BV79" s="666">
        <f>入力シート!CD79</f>
        <v>0</v>
      </c>
      <c r="BW79" s="666"/>
      <c r="BX79" s="666">
        <f>入力シート!CF79</f>
        <v>0</v>
      </c>
      <c r="BY79" s="666"/>
      <c r="BZ79" s="666">
        <f>入力シート!CH79</f>
        <v>0</v>
      </c>
      <c r="CA79" s="666"/>
      <c r="CB79" s="666">
        <f>入力シート!CJ79</f>
        <v>0</v>
      </c>
      <c r="CC79" s="666"/>
      <c r="CD79" s="666">
        <f>入力シート!CL79</f>
        <v>0</v>
      </c>
      <c r="CE79" s="666"/>
      <c r="CF79" s="666">
        <f>入力シート!CN79</f>
        <v>0</v>
      </c>
      <c r="CG79" s="666"/>
      <c r="CH79" s="666">
        <f>入力シート!CP79</f>
        <v>0</v>
      </c>
      <c r="CI79" s="672"/>
      <c r="CJ79" s="666">
        <f>+入力シート!CR79</f>
        <v>0</v>
      </c>
      <c r="CK79" s="673"/>
      <c r="CL79" s="673"/>
      <c r="CM79" s="673"/>
      <c r="CN79" s="668"/>
    </row>
    <row r="80" spans="1:92">
      <c r="A80" s="392">
        <v>55</v>
      </c>
      <c r="B80" s="393"/>
      <c r="C80" s="358">
        <f>入力シート!C80</f>
        <v>0</v>
      </c>
      <c r="D80" s="360"/>
      <c r="E80" s="360"/>
      <c r="F80" s="360"/>
      <c r="G80" s="359">
        <f>入力シート!G80</f>
        <v>0</v>
      </c>
      <c r="H80" s="360"/>
      <c r="I80" s="360"/>
      <c r="J80" s="360"/>
      <c r="K80" s="359">
        <f>入力シート!K80</f>
        <v>0</v>
      </c>
      <c r="L80" s="360"/>
      <c r="M80" s="360"/>
      <c r="N80" s="360"/>
      <c r="O80" s="361"/>
      <c r="P80" s="394">
        <f>入力シート!P80</f>
        <v>0</v>
      </c>
      <c r="Q80" s="372"/>
      <c r="R80" s="372"/>
      <c r="S80" s="372"/>
      <c r="T80" s="372"/>
      <c r="U80" s="372"/>
      <c r="V80" s="395"/>
      <c r="W80" s="396">
        <f>入力シート!W80</f>
        <v>0</v>
      </c>
      <c r="X80" s="396"/>
      <c r="Y80" s="396"/>
      <c r="Z80" s="396"/>
      <c r="AA80" s="396"/>
      <c r="AB80" s="396"/>
      <c r="AC80" s="396"/>
      <c r="AD80" s="396"/>
      <c r="AE80" s="397"/>
      <c r="AF80" s="371">
        <f>入力シート!AF80</f>
        <v>0</v>
      </c>
      <c r="AG80" s="372"/>
      <c r="AH80" s="372"/>
      <c r="AI80" s="372"/>
      <c r="AJ80" s="372"/>
      <c r="AK80" s="372"/>
      <c r="AL80" s="372"/>
      <c r="AM80" s="372"/>
      <c r="AN80" s="373"/>
      <c r="AO80" s="374">
        <f>入力シート!AO80</f>
        <v>0</v>
      </c>
      <c r="AP80" s="361"/>
      <c r="AQ80" s="356">
        <f>入力シート!AQ80</f>
        <v>0</v>
      </c>
      <c r="AR80" s="357"/>
      <c r="AS80" s="358"/>
      <c r="AT80" s="359">
        <f>入力シート!AT80</f>
        <v>0</v>
      </c>
      <c r="AU80" s="360"/>
      <c r="AV80" s="359">
        <f>入力シート!AV80</f>
        <v>0</v>
      </c>
      <c r="AW80" s="361"/>
      <c r="AX80" s="694">
        <f>入力シート!AX80</f>
        <v>0</v>
      </c>
      <c r="AY80" s="694"/>
      <c r="AZ80" s="362">
        <f>入力シート!AZ80</f>
        <v>0</v>
      </c>
      <c r="BA80" s="361"/>
      <c r="BB80" s="365">
        <f>入力シート!BB80</f>
        <v>0</v>
      </c>
      <c r="BC80" s="360"/>
      <c r="BD80" s="360">
        <f>入力シート!BD80</f>
        <v>0</v>
      </c>
      <c r="BE80" s="361"/>
      <c r="BF80" s="363" t="str">
        <f>入力シート!BF80</f>
        <v>A</v>
      </c>
      <c r="BG80" s="364"/>
      <c r="BH80" s="360">
        <f>入力シート!BH80</f>
        <v>0</v>
      </c>
      <c r="BI80" s="366"/>
      <c r="BJ80" s="669">
        <f>入力シート!BR80</f>
        <v>0</v>
      </c>
      <c r="BK80" s="670"/>
      <c r="BL80" s="664">
        <f>入力シート!BT80</f>
        <v>0</v>
      </c>
      <c r="BM80" s="664"/>
      <c r="BN80" s="664">
        <f>入力シート!BV80</f>
        <v>0</v>
      </c>
      <c r="BO80" s="664"/>
      <c r="BP80" s="664">
        <f>入力シート!BX80</f>
        <v>0</v>
      </c>
      <c r="BQ80" s="670"/>
      <c r="BR80" s="671">
        <f>入力シート!BZ80</f>
        <v>0</v>
      </c>
      <c r="BS80" s="672"/>
      <c r="BT80" s="671">
        <f>入力シート!CB80</f>
        <v>0</v>
      </c>
      <c r="BU80" s="666"/>
      <c r="BV80" s="666">
        <f>入力シート!CD80</f>
        <v>0</v>
      </c>
      <c r="BW80" s="666"/>
      <c r="BX80" s="666">
        <f>入力シート!CF80</f>
        <v>0</v>
      </c>
      <c r="BY80" s="666"/>
      <c r="BZ80" s="666">
        <f>入力シート!CH80</f>
        <v>0</v>
      </c>
      <c r="CA80" s="666"/>
      <c r="CB80" s="666">
        <f>入力シート!CJ80</f>
        <v>0</v>
      </c>
      <c r="CC80" s="666"/>
      <c r="CD80" s="666">
        <f>入力シート!CL80</f>
        <v>0</v>
      </c>
      <c r="CE80" s="666"/>
      <c r="CF80" s="666">
        <f>入力シート!CN80</f>
        <v>0</v>
      </c>
      <c r="CG80" s="666"/>
      <c r="CH80" s="666">
        <f>入力シート!CP80</f>
        <v>0</v>
      </c>
      <c r="CI80" s="672"/>
      <c r="CJ80" s="666">
        <f>+入力シート!CR80</f>
        <v>0</v>
      </c>
      <c r="CK80" s="673"/>
      <c r="CL80" s="673"/>
      <c r="CM80" s="673"/>
      <c r="CN80" s="668"/>
    </row>
    <row r="81" spans="1:92">
      <c r="A81" s="392">
        <v>56</v>
      </c>
      <c r="B81" s="393"/>
      <c r="C81" s="358">
        <f>入力シート!C81</f>
        <v>0</v>
      </c>
      <c r="D81" s="360"/>
      <c r="E81" s="360"/>
      <c r="F81" s="360"/>
      <c r="G81" s="359">
        <f>入力シート!G81</f>
        <v>0</v>
      </c>
      <c r="H81" s="360"/>
      <c r="I81" s="360"/>
      <c r="J81" s="360"/>
      <c r="K81" s="359">
        <f>入力シート!K81</f>
        <v>0</v>
      </c>
      <c r="L81" s="360"/>
      <c r="M81" s="360"/>
      <c r="N81" s="360"/>
      <c r="O81" s="361"/>
      <c r="P81" s="394">
        <f>入力シート!P81</f>
        <v>0</v>
      </c>
      <c r="Q81" s="372"/>
      <c r="R81" s="372"/>
      <c r="S81" s="372"/>
      <c r="T81" s="372"/>
      <c r="U81" s="372"/>
      <c r="V81" s="395"/>
      <c r="W81" s="396">
        <f>入力シート!W81</f>
        <v>0</v>
      </c>
      <c r="X81" s="396"/>
      <c r="Y81" s="396"/>
      <c r="Z81" s="396"/>
      <c r="AA81" s="396"/>
      <c r="AB81" s="396"/>
      <c r="AC81" s="396"/>
      <c r="AD81" s="396"/>
      <c r="AE81" s="397"/>
      <c r="AF81" s="371">
        <f>入力シート!AF81</f>
        <v>0</v>
      </c>
      <c r="AG81" s="372"/>
      <c r="AH81" s="372"/>
      <c r="AI81" s="372"/>
      <c r="AJ81" s="372"/>
      <c r="AK81" s="372"/>
      <c r="AL81" s="372"/>
      <c r="AM81" s="372"/>
      <c r="AN81" s="373"/>
      <c r="AO81" s="374">
        <f>入力シート!AO81</f>
        <v>0</v>
      </c>
      <c r="AP81" s="361"/>
      <c r="AQ81" s="356">
        <f>入力シート!AQ81</f>
        <v>0</v>
      </c>
      <c r="AR81" s="357"/>
      <c r="AS81" s="358"/>
      <c r="AT81" s="359">
        <f>入力シート!AT81</f>
        <v>0</v>
      </c>
      <c r="AU81" s="360"/>
      <c r="AV81" s="359">
        <f>入力シート!AV81</f>
        <v>0</v>
      </c>
      <c r="AW81" s="361"/>
      <c r="AX81" s="694">
        <f>入力シート!AX81</f>
        <v>0</v>
      </c>
      <c r="AY81" s="694"/>
      <c r="AZ81" s="362">
        <f>入力シート!AZ81</f>
        <v>0</v>
      </c>
      <c r="BA81" s="361"/>
      <c r="BB81" s="365">
        <f>入力シート!BB81</f>
        <v>0</v>
      </c>
      <c r="BC81" s="360"/>
      <c r="BD81" s="360">
        <f>入力シート!BD81</f>
        <v>0</v>
      </c>
      <c r="BE81" s="361"/>
      <c r="BF81" s="363" t="str">
        <f>入力シート!BF81</f>
        <v>A</v>
      </c>
      <c r="BG81" s="364"/>
      <c r="BH81" s="360">
        <f>入力シート!BH81</f>
        <v>0</v>
      </c>
      <c r="BI81" s="366"/>
      <c r="BJ81" s="669">
        <f>入力シート!BR81</f>
        <v>0</v>
      </c>
      <c r="BK81" s="670"/>
      <c r="BL81" s="664">
        <f>入力シート!BT81</f>
        <v>0</v>
      </c>
      <c r="BM81" s="664"/>
      <c r="BN81" s="664">
        <f>入力シート!BV81</f>
        <v>0</v>
      </c>
      <c r="BO81" s="664"/>
      <c r="BP81" s="664">
        <f>入力シート!BX81</f>
        <v>0</v>
      </c>
      <c r="BQ81" s="670"/>
      <c r="BR81" s="671">
        <f>入力シート!BZ81</f>
        <v>0</v>
      </c>
      <c r="BS81" s="672"/>
      <c r="BT81" s="671">
        <f>入力シート!CB81</f>
        <v>0</v>
      </c>
      <c r="BU81" s="666"/>
      <c r="BV81" s="666">
        <f>入力シート!CD81</f>
        <v>0</v>
      </c>
      <c r="BW81" s="666"/>
      <c r="BX81" s="666">
        <f>入力シート!CF81</f>
        <v>0</v>
      </c>
      <c r="BY81" s="666"/>
      <c r="BZ81" s="666">
        <f>入力シート!CH81</f>
        <v>0</v>
      </c>
      <c r="CA81" s="666"/>
      <c r="CB81" s="666">
        <f>入力シート!CJ81</f>
        <v>0</v>
      </c>
      <c r="CC81" s="666"/>
      <c r="CD81" s="666">
        <f>入力シート!CL81</f>
        <v>0</v>
      </c>
      <c r="CE81" s="666"/>
      <c r="CF81" s="666">
        <f>入力シート!CN81</f>
        <v>0</v>
      </c>
      <c r="CG81" s="666"/>
      <c r="CH81" s="666">
        <f>入力シート!CP81</f>
        <v>0</v>
      </c>
      <c r="CI81" s="672"/>
      <c r="CJ81" s="666">
        <f>+入力シート!CR81</f>
        <v>0</v>
      </c>
      <c r="CK81" s="673"/>
      <c r="CL81" s="673"/>
      <c r="CM81" s="673"/>
      <c r="CN81" s="668"/>
    </row>
    <row r="82" spans="1:92">
      <c r="A82" s="392">
        <v>57</v>
      </c>
      <c r="B82" s="393"/>
      <c r="C82" s="358">
        <f>入力シート!C82</f>
        <v>0</v>
      </c>
      <c r="D82" s="360"/>
      <c r="E82" s="360"/>
      <c r="F82" s="360"/>
      <c r="G82" s="359">
        <f>入力シート!G82</f>
        <v>0</v>
      </c>
      <c r="H82" s="360"/>
      <c r="I82" s="360"/>
      <c r="J82" s="360"/>
      <c r="K82" s="359">
        <f>入力シート!K82</f>
        <v>0</v>
      </c>
      <c r="L82" s="360"/>
      <c r="M82" s="360"/>
      <c r="N82" s="360"/>
      <c r="O82" s="361"/>
      <c r="P82" s="394">
        <f>入力シート!P82</f>
        <v>0</v>
      </c>
      <c r="Q82" s="372"/>
      <c r="R82" s="372"/>
      <c r="S82" s="372"/>
      <c r="T82" s="372"/>
      <c r="U82" s="372"/>
      <c r="V82" s="395"/>
      <c r="W82" s="396">
        <f>入力シート!W82</f>
        <v>0</v>
      </c>
      <c r="X82" s="396"/>
      <c r="Y82" s="396"/>
      <c r="Z82" s="396"/>
      <c r="AA82" s="396"/>
      <c r="AB82" s="396"/>
      <c r="AC82" s="396"/>
      <c r="AD82" s="396"/>
      <c r="AE82" s="397"/>
      <c r="AF82" s="371">
        <f>入力シート!AF82</f>
        <v>0</v>
      </c>
      <c r="AG82" s="372"/>
      <c r="AH82" s="372"/>
      <c r="AI82" s="372"/>
      <c r="AJ82" s="372"/>
      <c r="AK82" s="372"/>
      <c r="AL82" s="372"/>
      <c r="AM82" s="372"/>
      <c r="AN82" s="373"/>
      <c r="AO82" s="374">
        <f>入力シート!AO82</f>
        <v>0</v>
      </c>
      <c r="AP82" s="361"/>
      <c r="AQ82" s="356">
        <f>入力シート!AQ82</f>
        <v>0</v>
      </c>
      <c r="AR82" s="357"/>
      <c r="AS82" s="358"/>
      <c r="AT82" s="359">
        <f>入力シート!AT82</f>
        <v>0</v>
      </c>
      <c r="AU82" s="360"/>
      <c r="AV82" s="359">
        <f>入力シート!AV82</f>
        <v>0</v>
      </c>
      <c r="AW82" s="361"/>
      <c r="AX82" s="694">
        <f>入力シート!AX82</f>
        <v>0</v>
      </c>
      <c r="AY82" s="694"/>
      <c r="AZ82" s="362">
        <f>入力シート!AZ82</f>
        <v>0</v>
      </c>
      <c r="BA82" s="361"/>
      <c r="BB82" s="365">
        <f>入力シート!BB82</f>
        <v>0</v>
      </c>
      <c r="BC82" s="360"/>
      <c r="BD82" s="360">
        <f>入力シート!BD82</f>
        <v>0</v>
      </c>
      <c r="BE82" s="361"/>
      <c r="BF82" s="363" t="str">
        <f>入力シート!BF82</f>
        <v>A</v>
      </c>
      <c r="BG82" s="364"/>
      <c r="BH82" s="360">
        <f>入力シート!BH82</f>
        <v>0</v>
      </c>
      <c r="BI82" s="366"/>
      <c r="BJ82" s="669">
        <f>入力シート!BR82</f>
        <v>0</v>
      </c>
      <c r="BK82" s="670"/>
      <c r="BL82" s="664">
        <f>入力シート!BT82</f>
        <v>0</v>
      </c>
      <c r="BM82" s="664"/>
      <c r="BN82" s="664">
        <f>入力シート!BV82</f>
        <v>0</v>
      </c>
      <c r="BO82" s="664"/>
      <c r="BP82" s="664">
        <f>入力シート!BX82</f>
        <v>0</v>
      </c>
      <c r="BQ82" s="670"/>
      <c r="BR82" s="671">
        <f>入力シート!BZ82</f>
        <v>0</v>
      </c>
      <c r="BS82" s="672"/>
      <c r="BT82" s="671">
        <f>入力シート!CB82</f>
        <v>0</v>
      </c>
      <c r="BU82" s="666"/>
      <c r="BV82" s="666">
        <f>入力シート!CD82</f>
        <v>0</v>
      </c>
      <c r="BW82" s="666"/>
      <c r="BX82" s="666">
        <f>入力シート!CF82</f>
        <v>0</v>
      </c>
      <c r="BY82" s="666"/>
      <c r="BZ82" s="666">
        <f>入力シート!CH82</f>
        <v>0</v>
      </c>
      <c r="CA82" s="666"/>
      <c r="CB82" s="666">
        <f>入力シート!CJ82</f>
        <v>0</v>
      </c>
      <c r="CC82" s="666"/>
      <c r="CD82" s="666">
        <f>入力シート!CL82</f>
        <v>0</v>
      </c>
      <c r="CE82" s="666"/>
      <c r="CF82" s="666">
        <f>入力シート!CN82</f>
        <v>0</v>
      </c>
      <c r="CG82" s="666"/>
      <c r="CH82" s="666">
        <f>入力シート!CP82</f>
        <v>0</v>
      </c>
      <c r="CI82" s="672"/>
      <c r="CJ82" s="666">
        <f>+入力シート!CR82</f>
        <v>0</v>
      </c>
      <c r="CK82" s="673"/>
      <c r="CL82" s="673"/>
      <c r="CM82" s="673"/>
      <c r="CN82" s="668"/>
    </row>
    <row r="83" spans="1:92">
      <c r="A83" s="392">
        <v>58</v>
      </c>
      <c r="B83" s="393"/>
      <c r="C83" s="358">
        <f>入力シート!C83</f>
        <v>0</v>
      </c>
      <c r="D83" s="360"/>
      <c r="E83" s="360"/>
      <c r="F83" s="360"/>
      <c r="G83" s="359">
        <f>入力シート!G83</f>
        <v>0</v>
      </c>
      <c r="H83" s="360"/>
      <c r="I83" s="360"/>
      <c r="J83" s="360"/>
      <c r="K83" s="359">
        <f>入力シート!K83</f>
        <v>0</v>
      </c>
      <c r="L83" s="360"/>
      <c r="M83" s="360"/>
      <c r="N83" s="360"/>
      <c r="O83" s="361"/>
      <c r="P83" s="394">
        <f>入力シート!P83</f>
        <v>0</v>
      </c>
      <c r="Q83" s="372"/>
      <c r="R83" s="372"/>
      <c r="S83" s="372"/>
      <c r="T83" s="372"/>
      <c r="U83" s="372"/>
      <c r="V83" s="395"/>
      <c r="W83" s="396">
        <f>入力シート!W83</f>
        <v>0</v>
      </c>
      <c r="X83" s="396"/>
      <c r="Y83" s="396"/>
      <c r="Z83" s="396"/>
      <c r="AA83" s="396"/>
      <c r="AB83" s="396"/>
      <c r="AC83" s="396"/>
      <c r="AD83" s="396"/>
      <c r="AE83" s="397"/>
      <c r="AF83" s="371">
        <f>入力シート!AF83</f>
        <v>0</v>
      </c>
      <c r="AG83" s="372"/>
      <c r="AH83" s="372"/>
      <c r="AI83" s="372"/>
      <c r="AJ83" s="372"/>
      <c r="AK83" s="372"/>
      <c r="AL83" s="372"/>
      <c r="AM83" s="372"/>
      <c r="AN83" s="373"/>
      <c r="AO83" s="374">
        <f>入力シート!AO83</f>
        <v>0</v>
      </c>
      <c r="AP83" s="361"/>
      <c r="AQ83" s="356">
        <f>入力シート!AQ83</f>
        <v>0</v>
      </c>
      <c r="AR83" s="357"/>
      <c r="AS83" s="358"/>
      <c r="AT83" s="359">
        <f>入力シート!AT83</f>
        <v>0</v>
      </c>
      <c r="AU83" s="360"/>
      <c r="AV83" s="359">
        <f>入力シート!AV83</f>
        <v>0</v>
      </c>
      <c r="AW83" s="361"/>
      <c r="AX83" s="694">
        <f>入力シート!AX83</f>
        <v>0</v>
      </c>
      <c r="AY83" s="694"/>
      <c r="AZ83" s="362">
        <f>入力シート!AZ83</f>
        <v>0</v>
      </c>
      <c r="BA83" s="361"/>
      <c r="BB83" s="365">
        <f>入力シート!BB83</f>
        <v>0</v>
      </c>
      <c r="BC83" s="360"/>
      <c r="BD83" s="360">
        <f>入力シート!BD83</f>
        <v>0</v>
      </c>
      <c r="BE83" s="361"/>
      <c r="BF83" s="363" t="str">
        <f>入力シート!BF83</f>
        <v>A</v>
      </c>
      <c r="BG83" s="364"/>
      <c r="BH83" s="360">
        <f>入力シート!BH83</f>
        <v>0</v>
      </c>
      <c r="BI83" s="366"/>
      <c r="BJ83" s="669">
        <f>入力シート!BR83</f>
        <v>0</v>
      </c>
      <c r="BK83" s="670"/>
      <c r="BL83" s="664">
        <f>入力シート!BT83</f>
        <v>0</v>
      </c>
      <c r="BM83" s="664"/>
      <c r="BN83" s="664">
        <f>入力シート!BV83</f>
        <v>0</v>
      </c>
      <c r="BO83" s="664"/>
      <c r="BP83" s="664">
        <f>入力シート!BX83</f>
        <v>0</v>
      </c>
      <c r="BQ83" s="670"/>
      <c r="BR83" s="671">
        <f>入力シート!BZ83</f>
        <v>0</v>
      </c>
      <c r="BS83" s="672"/>
      <c r="BT83" s="671">
        <f>入力シート!CB83</f>
        <v>0</v>
      </c>
      <c r="BU83" s="666"/>
      <c r="BV83" s="666">
        <f>入力シート!CD83</f>
        <v>0</v>
      </c>
      <c r="BW83" s="666"/>
      <c r="BX83" s="666">
        <f>入力シート!CF83</f>
        <v>0</v>
      </c>
      <c r="BY83" s="666"/>
      <c r="BZ83" s="666">
        <f>入力シート!CH83</f>
        <v>0</v>
      </c>
      <c r="CA83" s="666"/>
      <c r="CB83" s="666">
        <f>入力シート!CJ83</f>
        <v>0</v>
      </c>
      <c r="CC83" s="666"/>
      <c r="CD83" s="666">
        <f>入力シート!CL83</f>
        <v>0</v>
      </c>
      <c r="CE83" s="666"/>
      <c r="CF83" s="666">
        <f>入力シート!CN83</f>
        <v>0</v>
      </c>
      <c r="CG83" s="666"/>
      <c r="CH83" s="666">
        <f>入力シート!CP83</f>
        <v>0</v>
      </c>
      <c r="CI83" s="672"/>
      <c r="CJ83" s="666">
        <f>+入力シート!CR83</f>
        <v>0</v>
      </c>
      <c r="CK83" s="673"/>
      <c r="CL83" s="673"/>
      <c r="CM83" s="673"/>
      <c r="CN83" s="668"/>
    </row>
    <row r="84" spans="1:92">
      <c r="A84" s="392">
        <v>59</v>
      </c>
      <c r="B84" s="393"/>
      <c r="C84" s="358">
        <f>入力シート!C84</f>
        <v>0</v>
      </c>
      <c r="D84" s="360"/>
      <c r="E84" s="360"/>
      <c r="F84" s="360"/>
      <c r="G84" s="359">
        <f>入力シート!G84</f>
        <v>0</v>
      </c>
      <c r="H84" s="360"/>
      <c r="I84" s="360"/>
      <c r="J84" s="360"/>
      <c r="K84" s="359">
        <f>入力シート!K84</f>
        <v>0</v>
      </c>
      <c r="L84" s="360"/>
      <c r="M84" s="360"/>
      <c r="N84" s="360"/>
      <c r="O84" s="361"/>
      <c r="P84" s="394">
        <f>入力シート!P84</f>
        <v>0</v>
      </c>
      <c r="Q84" s="372"/>
      <c r="R84" s="372"/>
      <c r="S84" s="372"/>
      <c r="T84" s="372"/>
      <c r="U84" s="372"/>
      <c r="V84" s="395"/>
      <c r="W84" s="396">
        <f>入力シート!W84</f>
        <v>0</v>
      </c>
      <c r="X84" s="396"/>
      <c r="Y84" s="396"/>
      <c r="Z84" s="396"/>
      <c r="AA84" s="396"/>
      <c r="AB84" s="396"/>
      <c r="AC84" s="396"/>
      <c r="AD84" s="396"/>
      <c r="AE84" s="397"/>
      <c r="AF84" s="371">
        <f>入力シート!AF84</f>
        <v>0</v>
      </c>
      <c r="AG84" s="372"/>
      <c r="AH84" s="372"/>
      <c r="AI84" s="372"/>
      <c r="AJ84" s="372"/>
      <c r="AK84" s="372"/>
      <c r="AL84" s="372"/>
      <c r="AM84" s="372"/>
      <c r="AN84" s="373"/>
      <c r="AO84" s="374">
        <f>入力シート!AO84</f>
        <v>0</v>
      </c>
      <c r="AP84" s="361"/>
      <c r="AQ84" s="356">
        <f>入力シート!AQ84</f>
        <v>0</v>
      </c>
      <c r="AR84" s="357"/>
      <c r="AS84" s="358"/>
      <c r="AT84" s="359">
        <f>入力シート!AT84</f>
        <v>0</v>
      </c>
      <c r="AU84" s="360"/>
      <c r="AV84" s="359">
        <f>入力シート!AV84</f>
        <v>0</v>
      </c>
      <c r="AW84" s="361"/>
      <c r="AX84" s="694">
        <f>入力シート!AX84</f>
        <v>0</v>
      </c>
      <c r="AY84" s="694"/>
      <c r="AZ84" s="362">
        <f>入力シート!AZ84</f>
        <v>0</v>
      </c>
      <c r="BA84" s="361"/>
      <c r="BB84" s="365">
        <f>入力シート!BB84</f>
        <v>0</v>
      </c>
      <c r="BC84" s="360"/>
      <c r="BD84" s="360">
        <f>入力シート!BD84</f>
        <v>0</v>
      </c>
      <c r="BE84" s="361"/>
      <c r="BF84" s="363" t="str">
        <f>入力シート!BF84</f>
        <v>A</v>
      </c>
      <c r="BG84" s="364"/>
      <c r="BH84" s="360">
        <f>入力シート!BH84</f>
        <v>0</v>
      </c>
      <c r="BI84" s="366"/>
      <c r="BJ84" s="669">
        <f>入力シート!BR84</f>
        <v>0</v>
      </c>
      <c r="BK84" s="670"/>
      <c r="BL84" s="664">
        <f>入力シート!BT84</f>
        <v>0</v>
      </c>
      <c r="BM84" s="664"/>
      <c r="BN84" s="664">
        <f>入力シート!BV84</f>
        <v>0</v>
      </c>
      <c r="BO84" s="664"/>
      <c r="BP84" s="664">
        <f>入力シート!BX84</f>
        <v>0</v>
      </c>
      <c r="BQ84" s="670"/>
      <c r="BR84" s="671">
        <f>入力シート!BZ84</f>
        <v>0</v>
      </c>
      <c r="BS84" s="672"/>
      <c r="BT84" s="671">
        <f>入力シート!CB84</f>
        <v>0</v>
      </c>
      <c r="BU84" s="666"/>
      <c r="BV84" s="666">
        <f>入力シート!CD84</f>
        <v>0</v>
      </c>
      <c r="BW84" s="666"/>
      <c r="BX84" s="666">
        <f>入力シート!CF84</f>
        <v>0</v>
      </c>
      <c r="BY84" s="666"/>
      <c r="BZ84" s="666">
        <f>入力シート!CH84</f>
        <v>0</v>
      </c>
      <c r="CA84" s="666"/>
      <c r="CB84" s="666">
        <f>入力シート!CJ84</f>
        <v>0</v>
      </c>
      <c r="CC84" s="666"/>
      <c r="CD84" s="666">
        <f>入力シート!CL84</f>
        <v>0</v>
      </c>
      <c r="CE84" s="666"/>
      <c r="CF84" s="666">
        <f>入力シート!CN84</f>
        <v>0</v>
      </c>
      <c r="CG84" s="666"/>
      <c r="CH84" s="666">
        <f>入力シート!CP84</f>
        <v>0</v>
      </c>
      <c r="CI84" s="672"/>
      <c r="CJ84" s="666">
        <f>+入力シート!CR84</f>
        <v>0</v>
      </c>
      <c r="CK84" s="673"/>
      <c r="CL84" s="673"/>
      <c r="CM84" s="673"/>
      <c r="CN84" s="668"/>
    </row>
    <row r="85" spans="1:92">
      <c r="A85" s="392">
        <v>60</v>
      </c>
      <c r="B85" s="393"/>
      <c r="C85" s="358">
        <f>入力シート!C85</f>
        <v>0</v>
      </c>
      <c r="D85" s="360"/>
      <c r="E85" s="360"/>
      <c r="F85" s="360"/>
      <c r="G85" s="359">
        <f>入力シート!G85</f>
        <v>0</v>
      </c>
      <c r="H85" s="360"/>
      <c r="I85" s="360"/>
      <c r="J85" s="360"/>
      <c r="K85" s="359">
        <f>入力シート!K85</f>
        <v>0</v>
      </c>
      <c r="L85" s="360"/>
      <c r="M85" s="360"/>
      <c r="N85" s="360"/>
      <c r="O85" s="361"/>
      <c r="P85" s="394">
        <f>入力シート!P85</f>
        <v>0</v>
      </c>
      <c r="Q85" s="372"/>
      <c r="R85" s="372"/>
      <c r="S85" s="372"/>
      <c r="T85" s="372"/>
      <c r="U85" s="372"/>
      <c r="V85" s="395"/>
      <c r="W85" s="396">
        <f>入力シート!W85</f>
        <v>0</v>
      </c>
      <c r="X85" s="396"/>
      <c r="Y85" s="396"/>
      <c r="Z85" s="396"/>
      <c r="AA85" s="396"/>
      <c r="AB85" s="396"/>
      <c r="AC85" s="396"/>
      <c r="AD85" s="396"/>
      <c r="AE85" s="397"/>
      <c r="AF85" s="371">
        <f>入力シート!AF85</f>
        <v>0</v>
      </c>
      <c r="AG85" s="372"/>
      <c r="AH85" s="372"/>
      <c r="AI85" s="372"/>
      <c r="AJ85" s="372"/>
      <c r="AK85" s="372"/>
      <c r="AL85" s="372"/>
      <c r="AM85" s="372"/>
      <c r="AN85" s="373"/>
      <c r="AO85" s="374">
        <f>入力シート!AO85</f>
        <v>0</v>
      </c>
      <c r="AP85" s="361"/>
      <c r="AQ85" s="356">
        <f>入力シート!AQ85</f>
        <v>0</v>
      </c>
      <c r="AR85" s="357"/>
      <c r="AS85" s="358"/>
      <c r="AT85" s="359">
        <f>入力シート!AT85</f>
        <v>0</v>
      </c>
      <c r="AU85" s="360"/>
      <c r="AV85" s="359">
        <f>入力シート!AV85</f>
        <v>0</v>
      </c>
      <c r="AW85" s="361"/>
      <c r="AX85" s="694">
        <f>入力シート!AX85</f>
        <v>0</v>
      </c>
      <c r="AY85" s="694"/>
      <c r="AZ85" s="362">
        <f>入力シート!AZ85</f>
        <v>0</v>
      </c>
      <c r="BA85" s="361"/>
      <c r="BB85" s="365">
        <f>入力シート!BB85</f>
        <v>0</v>
      </c>
      <c r="BC85" s="360"/>
      <c r="BD85" s="360">
        <f>入力シート!BD85</f>
        <v>0</v>
      </c>
      <c r="BE85" s="361"/>
      <c r="BF85" s="363" t="str">
        <f>入力シート!BF85</f>
        <v>A</v>
      </c>
      <c r="BG85" s="364"/>
      <c r="BH85" s="360">
        <f>入力シート!BH85</f>
        <v>0</v>
      </c>
      <c r="BI85" s="366"/>
      <c r="BJ85" s="669">
        <f>入力シート!BR85</f>
        <v>0</v>
      </c>
      <c r="BK85" s="670"/>
      <c r="BL85" s="664">
        <f>入力シート!BT85</f>
        <v>0</v>
      </c>
      <c r="BM85" s="664"/>
      <c r="BN85" s="664">
        <f>入力シート!BV85</f>
        <v>0</v>
      </c>
      <c r="BO85" s="664"/>
      <c r="BP85" s="664">
        <f>入力シート!BX85</f>
        <v>0</v>
      </c>
      <c r="BQ85" s="670"/>
      <c r="BR85" s="671">
        <f>入力シート!BZ85</f>
        <v>0</v>
      </c>
      <c r="BS85" s="672"/>
      <c r="BT85" s="671">
        <f>入力シート!CB85</f>
        <v>0</v>
      </c>
      <c r="BU85" s="666"/>
      <c r="BV85" s="666">
        <f>入力シート!CD85</f>
        <v>0</v>
      </c>
      <c r="BW85" s="666"/>
      <c r="BX85" s="666">
        <f>入力シート!CF85</f>
        <v>0</v>
      </c>
      <c r="BY85" s="666"/>
      <c r="BZ85" s="666">
        <f>入力シート!CH85</f>
        <v>0</v>
      </c>
      <c r="CA85" s="666"/>
      <c r="CB85" s="666">
        <f>入力シート!CJ85</f>
        <v>0</v>
      </c>
      <c r="CC85" s="666"/>
      <c r="CD85" s="666">
        <f>入力シート!CL85</f>
        <v>0</v>
      </c>
      <c r="CE85" s="666"/>
      <c r="CF85" s="666">
        <f>入力シート!CN85</f>
        <v>0</v>
      </c>
      <c r="CG85" s="666"/>
      <c r="CH85" s="666">
        <f>入力シート!CP85</f>
        <v>0</v>
      </c>
      <c r="CI85" s="672"/>
      <c r="CJ85" s="666">
        <f>+入力シート!CR85</f>
        <v>0</v>
      </c>
      <c r="CK85" s="673"/>
      <c r="CL85" s="673"/>
      <c r="CM85" s="673"/>
      <c r="CN85" s="668"/>
    </row>
    <row r="86" spans="1:92">
      <c r="A86" s="392">
        <v>61</v>
      </c>
      <c r="B86" s="393"/>
      <c r="C86" s="358">
        <f>入力シート!C86</f>
        <v>0</v>
      </c>
      <c r="D86" s="360"/>
      <c r="E86" s="360"/>
      <c r="F86" s="360"/>
      <c r="G86" s="359">
        <f>入力シート!G86</f>
        <v>0</v>
      </c>
      <c r="H86" s="360"/>
      <c r="I86" s="360"/>
      <c r="J86" s="360"/>
      <c r="K86" s="359">
        <f>入力シート!K86</f>
        <v>0</v>
      </c>
      <c r="L86" s="360"/>
      <c r="M86" s="360"/>
      <c r="N86" s="360"/>
      <c r="O86" s="361"/>
      <c r="P86" s="394">
        <f>入力シート!P86</f>
        <v>0</v>
      </c>
      <c r="Q86" s="372"/>
      <c r="R86" s="372"/>
      <c r="S86" s="372"/>
      <c r="T86" s="372"/>
      <c r="U86" s="372"/>
      <c r="V86" s="395"/>
      <c r="W86" s="396">
        <f>入力シート!W86</f>
        <v>0</v>
      </c>
      <c r="X86" s="396"/>
      <c r="Y86" s="396"/>
      <c r="Z86" s="396"/>
      <c r="AA86" s="396"/>
      <c r="AB86" s="396"/>
      <c r="AC86" s="396"/>
      <c r="AD86" s="396"/>
      <c r="AE86" s="397"/>
      <c r="AF86" s="371">
        <f>入力シート!AF86</f>
        <v>0</v>
      </c>
      <c r="AG86" s="372"/>
      <c r="AH86" s="372"/>
      <c r="AI86" s="372"/>
      <c r="AJ86" s="372"/>
      <c r="AK86" s="372"/>
      <c r="AL86" s="372"/>
      <c r="AM86" s="372"/>
      <c r="AN86" s="373"/>
      <c r="AO86" s="374">
        <f>入力シート!AO86</f>
        <v>0</v>
      </c>
      <c r="AP86" s="361"/>
      <c r="AQ86" s="356">
        <f>入力シート!AQ86</f>
        <v>0</v>
      </c>
      <c r="AR86" s="357"/>
      <c r="AS86" s="358"/>
      <c r="AT86" s="359">
        <f>入力シート!AT86</f>
        <v>0</v>
      </c>
      <c r="AU86" s="360"/>
      <c r="AV86" s="359">
        <f>入力シート!AV86</f>
        <v>0</v>
      </c>
      <c r="AW86" s="361"/>
      <c r="AX86" s="694">
        <f>入力シート!AX86</f>
        <v>0</v>
      </c>
      <c r="AY86" s="694"/>
      <c r="AZ86" s="362">
        <f>入力シート!AZ86</f>
        <v>0</v>
      </c>
      <c r="BA86" s="361"/>
      <c r="BB86" s="365">
        <f>入力シート!BB86</f>
        <v>0</v>
      </c>
      <c r="BC86" s="360"/>
      <c r="BD86" s="360">
        <f>入力シート!BD86</f>
        <v>0</v>
      </c>
      <c r="BE86" s="361"/>
      <c r="BF86" s="363" t="str">
        <f>入力シート!BF86</f>
        <v>A</v>
      </c>
      <c r="BG86" s="364"/>
      <c r="BH86" s="360">
        <f>入力シート!BH86</f>
        <v>0</v>
      </c>
      <c r="BI86" s="366"/>
      <c r="BJ86" s="669">
        <f>入力シート!BR86</f>
        <v>0</v>
      </c>
      <c r="BK86" s="670"/>
      <c r="BL86" s="664">
        <f>入力シート!BT86</f>
        <v>0</v>
      </c>
      <c r="BM86" s="664"/>
      <c r="BN86" s="664">
        <f>入力シート!BV86</f>
        <v>0</v>
      </c>
      <c r="BO86" s="664"/>
      <c r="BP86" s="664">
        <f>入力シート!BX86</f>
        <v>0</v>
      </c>
      <c r="BQ86" s="670"/>
      <c r="BR86" s="671">
        <f>入力シート!BZ86</f>
        <v>0</v>
      </c>
      <c r="BS86" s="672"/>
      <c r="BT86" s="671">
        <f>入力シート!CB86</f>
        <v>0</v>
      </c>
      <c r="BU86" s="666"/>
      <c r="BV86" s="666">
        <f>入力シート!CD86</f>
        <v>0</v>
      </c>
      <c r="BW86" s="666"/>
      <c r="BX86" s="666">
        <f>入力シート!CF86</f>
        <v>0</v>
      </c>
      <c r="BY86" s="666"/>
      <c r="BZ86" s="666">
        <f>入力シート!CH86</f>
        <v>0</v>
      </c>
      <c r="CA86" s="666"/>
      <c r="CB86" s="666">
        <f>入力シート!CJ86</f>
        <v>0</v>
      </c>
      <c r="CC86" s="666"/>
      <c r="CD86" s="666">
        <f>入力シート!CL86</f>
        <v>0</v>
      </c>
      <c r="CE86" s="666"/>
      <c r="CF86" s="666">
        <f>入力シート!CN86</f>
        <v>0</v>
      </c>
      <c r="CG86" s="666"/>
      <c r="CH86" s="666">
        <f>入力シート!CP86</f>
        <v>0</v>
      </c>
      <c r="CI86" s="672"/>
      <c r="CJ86" s="666">
        <f>+入力シート!CR86</f>
        <v>0</v>
      </c>
      <c r="CK86" s="673"/>
      <c r="CL86" s="673"/>
      <c r="CM86" s="673"/>
      <c r="CN86" s="668"/>
    </row>
    <row r="87" spans="1:92">
      <c r="A87" s="392">
        <v>62</v>
      </c>
      <c r="B87" s="393"/>
      <c r="C87" s="358">
        <f>入力シート!C87</f>
        <v>0</v>
      </c>
      <c r="D87" s="360"/>
      <c r="E87" s="360"/>
      <c r="F87" s="360"/>
      <c r="G87" s="359">
        <f>入力シート!G87</f>
        <v>0</v>
      </c>
      <c r="H87" s="360"/>
      <c r="I87" s="360"/>
      <c r="J87" s="360"/>
      <c r="K87" s="359">
        <f>入力シート!K87</f>
        <v>0</v>
      </c>
      <c r="L87" s="360"/>
      <c r="M87" s="360"/>
      <c r="N87" s="360"/>
      <c r="O87" s="361"/>
      <c r="P87" s="394">
        <f>入力シート!P87</f>
        <v>0</v>
      </c>
      <c r="Q87" s="372"/>
      <c r="R87" s="372"/>
      <c r="S87" s="372"/>
      <c r="T87" s="372"/>
      <c r="U87" s="372"/>
      <c r="V87" s="395"/>
      <c r="W87" s="396">
        <f>入力シート!W87</f>
        <v>0</v>
      </c>
      <c r="X87" s="396"/>
      <c r="Y87" s="396"/>
      <c r="Z87" s="396"/>
      <c r="AA87" s="396"/>
      <c r="AB87" s="396"/>
      <c r="AC87" s="396"/>
      <c r="AD87" s="396"/>
      <c r="AE87" s="397"/>
      <c r="AF87" s="371">
        <f>入力シート!AF87</f>
        <v>0</v>
      </c>
      <c r="AG87" s="372"/>
      <c r="AH87" s="372"/>
      <c r="AI87" s="372"/>
      <c r="AJ87" s="372"/>
      <c r="AK87" s="372"/>
      <c r="AL87" s="372"/>
      <c r="AM87" s="372"/>
      <c r="AN87" s="373"/>
      <c r="AO87" s="374">
        <f>入力シート!AO87</f>
        <v>0</v>
      </c>
      <c r="AP87" s="361"/>
      <c r="AQ87" s="356">
        <f>入力シート!AQ87</f>
        <v>0</v>
      </c>
      <c r="AR87" s="357"/>
      <c r="AS87" s="358"/>
      <c r="AT87" s="359">
        <f>入力シート!AT87</f>
        <v>0</v>
      </c>
      <c r="AU87" s="360"/>
      <c r="AV87" s="359">
        <f>入力シート!AV87</f>
        <v>0</v>
      </c>
      <c r="AW87" s="361"/>
      <c r="AX87" s="694">
        <f>入力シート!AX87</f>
        <v>0</v>
      </c>
      <c r="AY87" s="694"/>
      <c r="AZ87" s="362">
        <f>入力シート!AZ87</f>
        <v>0</v>
      </c>
      <c r="BA87" s="361"/>
      <c r="BB87" s="365">
        <f>入力シート!BB87</f>
        <v>0</v>
      </c>
      <c r="BC87" s="360"/>
      <c r="BD87" s="360">
        <f>入力シート!BD87</f>
        <v>0</v>
      </c>
      <c r="BE87" s="361"/>
      <c r="BF87" s="363" t="str">
        <f>入力シート!BF87</f>
        <v>A</v>
      </c>
      <c r="BG87" s="364"/>
      <c r="BH87" s="360">
        <f>入力シート!BH87</f>
        <v>0</v>
      </c>
      <c r="BI87" s="366"/>
      <c r="BJ87" s="669">
        <f>入力シート!BR87</f>
        <v>0</v>
      </c>
      <c r="BK87" s="670"/>
      <c r="BL87" s="664">
        <f>入力シート!BT87</f>
        <v>0</v>
      </c>
      <c r="BM87" s="664"/>
      <c r="BN87" s="664">
        <f>入力シート!BV87</f>
        <v>0</v>
      </c>
      <c r="BO87" s="664"/>
      <c r="BP87" s="664">
        <f>入力シート!BX87</f>
        <v>0</v>
      </c>
      <c r="BQ87" s="670"/>
      <c r="BR87" s="671">
        <f>入力シート!BZ87</f>
        <v>0</v>
      </c>
      <c r="BS87" s="672"/>
      <c r="BT87" s="671">
        <f>入力シート!CB87</f>
        <v>0</v>
      </c>
      <c r="BU87" s="666"/>
      <c r="BV87" s="666">
        <f>入力シート!CD87</f>
        <v>0</v>
      </c>
      <c r="BW87" s="666"/>
      <c r="BX87" s="666">
        <f>入力シート!CF87</f>
        <v>0</v>
      </c>
      <c r="BY87" s="666"/>
      <c r="BZ87" s="666">
        <f>入力シート!CH87</f>
        <v>0</v>
      </c>
      <c r="CA87" s="666"/>
      <c r="CB87" s="666">
        <f>入力シート!CJ87</f>
        <v>0</v>
      </c>
      <c r="CC87" s="666"/>
      <c r="CD87" s="666">
        <f>入力シート!CL87</f>
        <v>0</v>
      </c>
      <c r="CE87" s="666"/>
      <c r="CF87" s="666">
        <f>入力シート!CN87</f>
        <v>0</v>
      </c>
      <c r="CG87" s="666"/>
      <c r="CH87" s="666">
        <f>入力シート!CP87</f>
        <v>0</v>
      </c>
      <c r="CI87" s="672"/>
      <c r="CJ87" s="666">
        <f>+入力シート!CR87</f>
        <v>0</v>
      </c>
      <c r="CK87" s="673"/>
      <c r="CL87" s="673"/>
      <c r="CM87" s="673"/>
      <c r="CN87" s="668"/>
    </row>
    <row r="88" spans="1:92">
      <c r="A88" s="392">
        <v>63</v>
      </c>
      <c r="B88" s="393"/>
      <c r="C88" s="358">
        <f>入力シート!C88</f>
        <v>0</v>
      </c>
      <c r="D88" s="360"/>
      <c r="E88" s="360"/>
      <c r="F88" s="360"/>
      <c r="G88" s="359">
        <f>入力シート!G88</f>
        <v>0</v>
      </c>
      <c r="H88" s="360"/>
      <c r="I88" s="360"/>
      <c r="J88" s="360"/>
      <c r="K88" s="359">
        <f>入力シート!K88</f>
        <v>0</v>
      </c>
      <c r="L88" s="360"/>
      <c r="M88" s="360"/>
      <c r="N88" s="360"/>
      <c r="O88" s="361"/>
      <c r="P88" s="394">
        <f>入力シート!P88</f>
        <v>0</v>
      </c>
      <c r="Q88" s="372"/>
      <c r="R88" s="372"/>
      <c r="S88" s="372"/>
      <c r="T88" s="372"/>
      <c r="U88" s="372"/>
      <c r="V88" s="395"/>
      <c r="W88" s="396">
        <f>入力シート!W88</f>
        <v>0</v>
      </c>
      <c r="X88" s="396"/>
      <c r="Y88" s="396"/>
      <c r="Z88" s="396"/>
      <c r="AA88" s="396"/>
      <c r="AB88" s="396"/>
      <c r="AC88" s="396"/>
      <c r="AD88" s="396"/>
      <c r="AE88" s="397"/>
      <c r="AF88" s="371">
        <f>入力シート!AF88</f>
        <v>0</v>
      </c>
      <c r="AG88" s="372"/>
      <c r="AH88" s="372"/>
      <c r="AI88" s="372"/>
      <c r="AJ88" s="372"/>
      <c r="AK88" s="372"/>
      <c r="AL88" s="372"/>
      <c r="AM88" s="372"/>
      <c r="AN88" s="373"/>
      <c r="AO88" s="374">
        <f>入力シート!AO88</f>
        <v>0</v>
      </c>
      <c r="AP88" s="361"/>
      <c r="AQ88" s="356">
        <f>入力シート!AQ88</f>
        <v>0</v>
      </c>
      <c r="AR88" s="357"/>
      <c r="AS88" s="358"/>
      <c r="AT88" s="359">
        <f>入力シート!AT88</f>
        <v>0</v>
      </c>
      <c r="AU88" s="360"/>
      <c r="AV88" s="359">
        <f>入力シート!AV88</f>
        <v>0</v>
      </c>
      <c r="AW88" s="361"/>
      <c r="AX88" s="694">
        <f>入力シート!AX88</f>
        <v>0</v>
      </c>
      <c r="AY88" s="694"/>
      <c r="AZ88" s="362">
        <f>入力シート!AZ88</f>
        <v>0</v>
      </c>
      <c r="BA88" s="361"/>
      <c r="BB88" s="365">
        <f>入力シート!BB88</f>
        <v>0</v>
      </c>
      <c r="BC88" s="360"/>
      <c r="BD88" s="360">
        <f>入力シート!BD88</f>
        <v>0</v>
      </c>
      <c r="BE88" s="361"/>
      <c r="BF88" s="363" t="str">
        <f>入力シート!BF88</f>
        <v>A</v>
      </c>
      <c r="BG88" s="364"/>
      <c r="BH88" s="360">
        <f>入力シート!BH88</f>
        <v>0</v>
      </c>
      <c r="BI88" s="366"/>
      <c r="BJ88" s="669">
        <f>入力シート!BR88</f>
        <v>0</v>
      </c>
      <c r="BK88" s="670"/>
      <c r="BL88" s="664">
        <f>入力シート!BT88</f>
        <v>0</v>
      </c>
      <c r="BM88" s="664"/>
      <c r="BN88" s="664">
        <f>入力シート!BV88</f>
        <v>0</v>
      </c>
      <c r="BO88" s="664"/>
      <c r="BP88" s="664">
        <f>入力シート!BX88</f>
        <v>0</v>
      </c>
      <c r="BQ88" s="670"/>
      <c r="BR88" s="671">
        <f>入力シート!BZ88</f>
        <v>0</v>
      </c>
      <c r="BS88" s="672"/>
      <c r="BT88" s="671">
        <f>入力シート!CB88</f>
        <v>0</v>
      </c>
      <c r="BU88" s="666"/>
      <c r="BV88" s="666">
        <f>入力シート!CD88</f>
        <v>0</v>
      </c>
      <c r="BW88" s="666"/>
      <c r="BX88" s="666">
        <f>入力シート!CF88</f>
        <v>0</v>
      </c>
      <c r="BY88" s="666"/>
      <c r="BZ88" s="666">
        <f>入力シート!CH88</f>
        <v>0</v>
      </c>
      <c r="CA88" s="666"/>
      <c r="CB88" s="666">
        <f>入力シート!CJ88</f>
        <v>0</v>
      </c>
      <c r="CC88" s="666"/>
      <c r="CD88" s="666">
        <f>入力シート!CL88</f>
        <v>0</v>
      </c>
      <c r="CE88" s="666"/>
      <c r="CF88" s="666">
        <f>入力シート!CN88</f>
        <v>0</v>
      </c>
      <c r="CG88" s="666"/>
      <c r="CH88" s="666">
        <f>入力シート!CP88</f>
        <v>0</v>
      </c>
      <c r="CI88" s="672"/>
      <c r="CJ88" s="666">
        <f>+入力シート!CR88</f>
        <v>0</v>
      </c>
      <c r="CK88" s="673"/>
      <c r="CL88" s="673"/>
      <c r="CM88" s="673"/>
      <c r="CN88" s="668"/>
    </row>
    <row r="89" spans="1:92">
      <c r="A89" s="392">
        <v>64</v>
      </c>
      <c r="B89" s="393"/>
      <c r="C89" s="358">
        <f>入力シート!C89</f>
        <v>0</v>
      </c>
      <c r="D89" s="360"/>
      <c r="E89" s="360"/>
      <c r="F89" s="360"/>
      <c r="G89" s="359">
        <f>入力シート!G89</f>
        <v>0</v>
      </c>
      <c r="H89" s="360"/>
      <c r="I89" s="360"/>
      <c r="J89" s="360"/>
      <c r="K89" s="359">
        <f>入力シート!K89</f>
        <v>0</v>
      </c>
      <c r="L89" s="360"/>
      <c r="M89" s="360"/>
      <c r="N89" s="360"/>
      <c r="O89" s="361"/>
      <c r="P89" s="394">
        <f>入力シート!P89</f>
        <v>0</v>
      </c>
      <c r="Q89" s="372"/>
      <c r="R89" s="372"/>
      <c r="S89" s="372"/>
      <c r="T89" s="372"/>
      <c r="U89" s="372"/>
      <c r="V89" s="395"/>
      <c r="W89" s="396">
        <f>入力シート!W89</f>
        <v>0</v>
      </c>
      <c r="X89" s="396"/>
      <c r="Y89" s="396"/>
      <c r="Z89" s="396"/>
      <c r="AA89" s="396"/>
      <c r="AB89" s="396"/>
      <c r="AC89" s="396"/>
      <c r="AD89" s="396"/>
      <c r="AE89" s="397"/>
      <c r="AF89" s="371">
        <f>入力シート!AF89</f>
        <v>0</v>
      </c>
      <c r="AG89" s="372"/>
      <c r="AH89" s="372"/>
      <c r="AI89" s="372"/>
      <c r="AJ89" s="372"/>
      <c r="AK89" s="372"/>
      <c r="AL89" s="372"/>
      <c r="AM89" s="372"/>
      <c r="AN89" s="373"/>
      <c r="AO89" s="374">
        <f>入力シート!AO89</f>
        <v>0</v>
      </c>
      <c r="AP89" s="361"/>
      <c r="AQ89" s="356">
        <f>入力シート!AQ89</f>
        <v>0</v>
      </c>
      <c r="AR89" s="357"/>
      <c r="AS89" s="358"/>
      <c r="AT89" s="359">
        <f>入力シート!AT89</f>
        <v>0</v>
      </c>
      <c r="AU89" s="360"/>
      <c r="AV89" s="359">
        <f>入力シート!AV89</f>
        <v>0</v>
      </c>
      <c r="AW89" s="361"/>
      <c r="AX89" s="694">
        <f>入力シート!AX89</f>
        <v>0</v>
      </c>
      <c r="AY89" s="694"/>
      <c r="AZ89" s="362">
        <f>入力シート!AZ89</f>
        <v>0</v>
      </c>
      <c r="BA89" s="361"/>
      <c r="BB89" s="365">
        <f>入力シート!BB89</f>
        <v>0</v>
      </c>
      <c r="BC89" s="360"/>
      <c r="BD89" s="360">
        <f>入力シート!BD89</f>
        <v>0</v>
      </c>
      <c r="BE89" s="361"/>
      <c r="BF89" s="363" t="str">
        <f>入力シート!BF89</f>
        <v>A</v>
      </c>
      <c r="BG89" s="364"/>
      <c r="BH89" s="360">
        <f>入力シート!BH89</f>
        <v>0</v>
      </c>
      <c r="BI89" s="366"/>
      <c r="BJ89" s="669">
        <f>入力シート!BR89</f>
        <v>0</v>
      </c>
      <c r="BK89" s="670"/>
      <c r="BL89" s="664">
        <f>入力シート!BT89</f>
        <v>0</v>
      </c>
      <c r="BM89" s="664"/>
      <c r="BN89" s="664">
        <f>入力シート!BV89</f>
        <v>0</v>
      </c>
      <c r="BO89" s="664"/>
      <c r="BP89" s="664">
        <f>入力シート!BX89</f>
        <v>0</v>
      </c>
      <c r="BQ89" s="670"/>
      <c r="BR89" s="671">
        <f>入力シート!BZ89</f>
        <v>0</v>
      </c>
      <c r="BS89" s="672"/>
      <c r="BT89" s="671">
        <f>入力シート!CB89</f>
        <v>0</v>
      </c>
      <c r="BU89" s="666"/>
      <c r="BV89" s="666">
        <f>入力シート!CD89</f>
        <v>0</v>
      </c>
      <c r="BW89" s="666"/>
      <c r="BX89" s="666">
        <f>入力シート!CF89</f>
        <v>0</v>
      </c>
      <c r="BY89" s="666"/>
      <c r="BZ89" s="666">
        <f>入力シート!CH89</f>
        <v>0</v>
      </c>
      <c r="CA89" s="666"/>
      <c r="CB89" s="666">
        <f>入力シート!CJ89</f>
        <v>0</v>
      </c>
      <c r="CC89" s="666"/>
      <c r="CD89" s="666">
        <f>入力シート!CL89</f>
        <v>0</v>
      </c>
      <c r="CE89" s="666"/>
      <c r="CF89" s="666">
        <f>入力シート!CN89</f>
        <v>0</v>
      </c>
      <c r="CG89" s="666"/>
      <c r="CH89" s="666">
        <f>入力シート!CP89</f>
        <v>0</v>
      </c>
      <c r="CI89" s="672"/>
      <c r="CJ89" s="666">
        <f>+入力シート!CR89</f>
        <v>0</v>
      </c>
      <c r="CK89" s="673"/>
      <c r="CL89" s="673"/>
      <c r="CM89" s="673"/>
      <c r="CN89" s="668"/>
    </row>
    <row r="90" spans="1:92">
      <c r="A90" s="392">
        <v>65</v>
      </c>
      <c r="B90" s="393"/>
      <c r="C90" s="358">
        <f>入力シート!C90</f>
        <v>0</v>
      </c>
      <c r="D90" s="360"/>
      <c r="E90" s="360"/>
      <c r="F90" s="360"/>
      <c r="G90" s="359">
        <f>入力シート!G90</f>
        <v>0</v>
      </c>
      <c r="H90" s="360"/>
      <c r="I90" s="360"/>
      <c r="J90" s="360"/>
      <c r="K90" s="359">
        <f>入力シート!K90</f>
        <v>0</v>
      </c>
      <c r="L90" s="360"/>
      <c r="M90" s="360"/>
      <c r="N90" s="360"/>
      <c r="O90" s="361"/>
      <c r="P90" s="394">
        <f>入力シート!P90</f>
        <v>0</v>
      </c>
      <c r="Q90" s="372"/>
      <c r="R90" s="372"/>
      <c r="S90" s="372"/>
      <c r="T90" s="372"/>
      <c r="U90" s="372"/>
      <c r="V90" s="395"/>
      <c r="W90" s="396">
        <f>入力シート!W90</f>
        <v>0</v>
      </c>
      <c r="X90" s="396"/>
      <c r="Y90" s="396"/>
      <c r="Z90" s="396"/>
      <c r="AA90" s="396"/>
      <c r="AB90" s="396"/>
      <c r="AC90" s="396"/>
      <c r="AD90" s="396"/>
      <c r="AE90" s="397"/>
      <c r="AF90" s="371">
        <f>入力シート!AF90</f>
        <v>0</v>
      </c>
      <c r="AG90" s="372"/>
      <c r="AH90" s="372"/>
      <c r="AI90" s="372"/>
      <c r="AJ90" s="372"/>
      <c r="AK90" s="372"/>
      <c r="AL90" s="372"/>
      <c r="AM90" s="372"/>
      <c r="AN90" s="373"/>
      <c r="AO90" s="374">
        <f>入力シート!AO90</f>
        <v>0</v>
      </c>
      <c r="AP90" s="361"/>
      <c r="AQ90" s="356">
        <f>入力シート!AQ90</f>
        <v>0</v>
      </c>
      <c r="AR90" s="357"/>
      <c r="AS90" s="358"/>
      <c r="AT90" s="359">
        <f>入力シート!AT90</f>
        <v>0</v>
      </c>
      <c r="AU90" s="360"/>
      <c r="AV90" s="359">
        <f>入力シート!AV90</f>
        <v>0</v>
      </c>
      <c r="AW90" s="361"/>
      <c r="AX90" s="694">
        <f>入力シート!AX90</f>
        <v>0</v>
      </c>
      <c r="AY90" s="694"/>
      <c r="AZ90" s="362">
        <f>入力シート!AZ90</f>
        <v>0</v>
      </c>
      <c r="BA90" s="361"/>
      <c r="BB90" s="365">
        <f>入力シート!BB90</f>
        <v>0</v>
      </c>
      <c r="BC90" s="360"/>
      <c r="BD90" s="360">
        <f>入力シート!BD90</f>
        <v>0</v>
      </c>
      <c r="BE90" s="361"/>
      <c r="BF90" s="363" t="str">
        <f>入力シート!BF90</f>
        <v>A</v>
      </c>
      <c r="BG90" s="364"/>
      <c r="BH90" s="360">
        <f>入力シート!BH90</f>
        <v>0</v>
      </c>
      <c r="BI90" s="366"/>
      <c r="BJ90" s="669">
        <f>入力シート!BR90</f>
        <v>0</v>
      </c>
      <c r="BK90" s="670"/>
      <c r="BL90" s="664">
        <f>入力シート!BT90</f>
        <v>0</v>
      </c>
      <c r="BM90" s="664"/>
      <c r="BN90" s="664">
        <f>入力シート!BV90</f>
        <v>0</v>
      </c>
      <c r="BO90" s="664"/>
      <c r="BP90" s="664">
        <f>入力シート!BX90</f>
        <v>0</v>
      </c>
      <c r="BQ90" s="670"/>
      <c r="BR90" s="671">
        <f>入力シート!BZ90</f>
        <v>0</v>
      </c>
      <c r="BS90" s="672"/>
      <c r="BT90" s="671">
        <f>入力シート!CB90</f>
        <v>0</v>
      </c>
      <c r="BU90" s="666"/>
      <c r="BV90" s="666">
        <f>入力シート!CD90</f>
        <v>0</v>
      </c>
      <c r="BW90" s="666"/>
      <c r="BX90" s="666">
        <f>入力シート!CF90</f>
        <v>0</v>
      </c>
      <c r="BY90" s="666"/>
      <c r="BZ90" s="666">
        <f>入力シート!CH90</f>
        <v>0</v>
      </c>
      <c r="CA90" s="666"/>
      <c r="CB90" s="666">
        <f>入力シート!CJ90</f>
        <v>0</v>
      </c>
      <c r="CC90" s="666"/>
      <c r="CD90" s="666">
        <f>入力シート!CL90</f>
        <v>0</v>
      </c>
      <c r="CE90" s="666"/>
      <c r="CF90" s="666">
        <f>入力シート!CN90</f>
        <v>0</v>
      </c>
      <c r="CG90" s="666"/>
      <c r="CH90" s="666">
        <f>入力シート!CP90</f>
        <v>0</v>
      </c>
      <c r="CI90" s="672"/>
      <c r="CJ90" s="666">
        <f>+入力シート!CR90</f>
        <v>0</v>
      </c>
      <c r="CK90" s="673"/>
      <c r="CL90" s="673"/>
      <c r="CM90" s="673"/>
      <c r="CN90" s="668"/>
    </row>
    <row r="91" spans="1:92">
      <c r="A91" s="392">
        <v>66</v>
      </c>
      <c r="B91" s="393"/>
      <c r="C91" s="358">
        <f>入力シート!C91</f>
        <v>0</v>
      </c>
      <c r="D91" s="360"/>
      <c r="E91" s="360"/>
      <c r="F91" s="360"/>
      <c r="G91" s="359">
        <f>入力シート!G91</f>
        <v>0</v>
      </c>
      <c r="H91" s="360"/>
      <c r="I91" s="360"/>
      <c r="J91" s="360"/>
      <c r="K91" s="359">
        <f>入力シート!K91</f>
        <v>0</v>
      </c>
      <c r="L91" s="360"/>
      <c r="M91" s="360"/>
      <c r="N91" s="360"/>
      <c r="O91" s="361"/>
      <c r="P91" s="394">
        <f>入力シート!P91</f>
        <v>0</v>
      </c>
      <c r="Q91" s="372"/>
      <c r="R91" s="372"/>
      <c r="S91" s="372"/>
      <c r="T91" s="372"/>
      <c r="U91" s="372"/>
      <c r="V91" s="395"/>
      <c r="W91" s="396">
        <f>入力シート!W91</f>
        <v>0</v>
      </c>
      <c r="X91" s="396"/>
      <c r="Y91" s="396"/>
      <c r="Z91" s="396"/>
      <c r="AA91" s="396"/>
      <c r="AB91" s="396"/>
      <c r="AC91" s="396"/>
      <c r="AD91" s="396"/>
      <c r="AE91" s="397"/>
      <c r="AF91" s="371">
        <f>入力シート!AF91</f>
        <v>0</v>
      </c>
      <c r="AG91" s="372"/>
      <c r="AH91" s="372"/>
      <c r="AI91" s="372"/>
      <c r="AJ91" s="372"/>
      <c r="AK91" s="372"/>
      <c r="AL91" s="372"/>
      <c r="AM91" s="372"/>
      <c r="AN91" s="373"/>
      <c r="AO91" s="374">
        <f>入力シート!AO91</f>
        <v>0</v>
      </c>
      <c r="AP91" s="361"/>
      <c r="AQ91" s="356">
        <f>入力シート!AQ91</f>
        <v>0</v>
      </c>
      <c r="AR91" s="357"/>
      <c r="AS91" s="358"/>
      <c r="AT91" s="359">
        <f>入力シート!AT91</f>
        <v>0</v>
      </c>
      <c r="AU91" s="360"/>
      <c r="AV91" s="359">
        <f>入力シート!AV91</f>
        <v>0</v>
      </c>
      <c r="AW91" s="361"/>
      <c r="AX91" s="694">
        <f>入力シート!AX91</f>
        <v>0</v>
      </c>
      <c r="AY91" s="694"/>
      <c r="AZ91" s="362">
        <f>入力シート!AZ91</f>
        <v>0</v>
      </c>
      <c r="BA91" s="361"/>
      <c r="BB91" s="365">
        <f>入力シート!BB91</f>
        <v>0</v>
      </c>
      <c r="BC91" s="360"/>
      <c r="BD91" s="360">
        <f>入力シート!BD91</f>
        <v>0</v>
      </c>
      <c r="BE91" s="361"/>
      <c r="BF91" s="363" t="str">
        <f>入力シート!BF91</f>
        <v>A</v>
      </c>
      <c r="BG91" s="364"/>
      <c r="BH91" s="360">
        <f>入力シート!BH91</f>
        <v>0</v>
      </c>
      <c r="BI91" s="366"/>
      <c r="BJ91" s="669">
        <f>入力シート!BR91</f>
        <v>0</v>
      </c>
      <c r="BK91" s="670"/>
      <c r="BL91" s="664">
        <f>入力シート!BT91</f>
        <v>0</v>
      </c>
      <c r="BM91" s="664"/>
      <c r="BN91" s="664">
        <f>入力シート!BV91</f>
        <v>0</v>
      </c>
      <c r="BO91" s="664"/>
      <c r="BP91" s="664">
        <f>入力シート!BX91</f>
        <v>0</v>
      </c>
      <c r="BQ91" s="670"/>
      <c r="BR91" s="671">
        <f>入力シート!BZ91</f>
        <v>0</v>
      </c>
      <c r="BS91" s="672"/>
      <c r="BT91" s="671">
        <f>入力シート!CB91</f>
        <v>0</v>
      </c>
      <c r="BU91" s="666"/>
      <c r="BV91" s="666">
        <f>入力シート!CD91</f>
        <v>0</v>
      </c>
      <c r="BW91" s="666"/>
      <c r="BX91" s="666">
        <f>入力シート!CF91</f>
        <v>0</v>
      </c>
      <c r="BY91" s="666"/>
      <c r="BZ91" s="666">
        <f>入力シート!CH91</f>
        <v>0</v>
      </c>
      <c r="CA91" s="666"/>
      <c r="CB91" s="666">
        <f>入力シート!CJ91</f>
        <v>0</v>
      </c>
      <c r="CC91" s="666"/>
      <c r="CD91" s="666">
        <f>入力シート!CL91</f>
        <v>0</v>
      </c>
      <c r="CE91" s="666"/>
      <c r="CF91" s="666">
        <f>入力シート!CN91</f>
        <v>0</v>
      </c>
      <c r="CG91" s="666"/>
      <c r="CH91" s="666">
        <f>入力シート!CP91</f>
        <v>0</v>
      </c>
      <c r="CI91" s="672"/>
      <c r="CJ91" s="666">
        <f>+入力シート!CR91</f>
        <v>0</v>
      </c>
      <c r="CK91" s="673"/>
      <c r="CL91" s="673"/>
      <c r="CM91" s="673"/>
      <c r="CN91" s="668"/>
    </row>
    <row r="92" spans="1:92">
      <c r="A92" s="392">
        <v>67</v>
      </c>
      <c r="B92" s="393"/>
      <c r="C92" s="358">
        <f>入力シート!C92</f>
        <v>0</v>
      </c>
      <c r="D92" s="360"/>
      <c r="E92" s="360"/>
      <c r="F92" s="360"/>
      <c r="G92" s="359">
        <f>入力シート!G92</f>
        <v>0</v>
      </c>
      <c r="H92" s="360"/>
      <c r="I92" s="360"/>
      <c r="J92" s="360"/>
      <c r="K92" s="359">
        <f>入力シート!K92</f>
        <v>0</v>
      </c>
      <c r="L92" s="360"/>
      <c r="M92" s="360"/>
      <c r="N92" s="360"/>
      <c r="O92" s="361"/>
      <c r="P92" s="394">
        <f>入力シート!P92</f>
        <v>0</v>
      </c>
      <c r="Q92" s="372"/>
      <c r="R92" s="372"/>
      <c r="S92" s="372"/>
      <c r="T92" s="372"/>
      <c r="U92" s="372"/>
      <c r="V92" s="395"/>
      <c r="W92" s="396">
        <f>入力シート!W92</f>
        <v>0</v>
      </c>
      <c r="X92" s="396"/>
      <c r="Y92" s="396"/>
      <c r="Z92" s="396"/>
      <c r="AA92" s="396"/>
      <c r="AB92" s="396"/>
      <c r="AC92" s="396"/>
      <c r="AD92" s="396"/>
      <c r="AE92" s="397"/>
      <c r="AF92" s="371">
        <f>入力シート!AF92</f>
        <v>0</v>
      </c>
      <c r="AG92" s="372"/>
      <c r="AH92" s="372"/>
      <c r="AI92" s="372"/>
      <c r="AJ92" s="372"/>
      <c r="AK92" s="372"/>
      <c r="AL92" s="372"/>
      <c r="AM92" s="372"/>
      <c r="AN92" s="373"/>
      <c r="AO92" s="374">
        <f>入力シート!AO92</f>
        <v>0</v>
      </c>
      <c r="AP92" s="361"/>
      <c r="AQ92" s="356">
        <f>入力シート!AQ92</f>
        <v>0</v>
      </c>
      <c r="AR92" s="357"/>
      <c r="AS92" s="358"/>
      <c r="AT92" s="359">
        <f>入力シート!AT92</f>
        <v>0</v>
      </c>
      <c r="AU92" s="360"/>
      <c r="AV92" s="359">
        <f>入力シート!AV92</f>
        <v>0</v>
      </c>
      <c r="AW92" s="361"/>
      <c r="AX92" s="694">
        <f>入力シート!AX92</f>
        <v>0</v>
      </c>
      <c r="AY92" s="694"/>
      <c r="AZ92" s="362">
        <f>入力シート!AZ92</f>
        <v>0</v>
      </c>
      <c r="BA92" s="361"/>
      <c r="BB92" s="365">
        <f>入力シート!BB92</f>
        <v>0</v>
      </c>
      <c r="BC92" s="360"/>
      <c r="BD92" s="360">
        <f>入力シート!BD92</f>
        <v>0</v>
      </c>
      <c r="BE92" s="361"/>
      <c r="BF92" s="363" t="str">
        <f>入力シート!BF92</f>
        <v>A</v>
      </c>
      <c r="BG92" s="364"/>
      <c r="BH92" s="360">
        <f>入力シート!BH92</f>
        <v>0</v>
      </c>
      <c r="BI92" s="366"/>
      <c r="BJ92" s="669">
        <f>入力シート!BR92</f>
        <v>0</v>
      </c>
      <c r="BK92" s="670"/>
      <c r="BL92" s="664">
        <f>入力シート!BT92</f>
        <v>0</v>
      </c>
      <c r="BM92" s="664"/>
      <c r="BN92" s="664">
        <f>入力シート!BV92</f>
        <v>0</v>
      </c>
      <c r="BO92" s="664"/>
      <c r="BP92" s="664">
        <f>入力シート!BX92</f>
        <v>0</v>
      </c>
      <c r="BQ92" s="670"/>
      <c r="BR92" s="671">
        <f>入力シート!BZ92</f>
        <v>0</v>
      </c>
      <c r="BS92" s="672"/>
      <c r="BT92" s="671">
        <f>入力シート!CB92</f>
        <v>0</v>
      </c>
      <c r="BU92" s="666"/>
      <c r="BV92" s="666">
        <f>入力シート!CD92</f>
        <v>0</v>
      </c>
      <c r="BW92" s="666"/>
      <c r="BX92" s="666">
        <f>入力シート!CF92</f>
        <v>0</v>
      </c>
      <c r="BY92" s="666"/>
      <c r="BZ92" s="666">
        <f>入力シート!CH92</f>
        <v>0</v>
      </c>
      <c r="CA92" s="666"/>
      <c r="CB92" s="666">
        <f>入力シート!CJ92</f>
        <v>0</v>
      </c>
      <c r="CC92" s="666"/>
      <c r="CD92" s="666">
        <f>入力シート!CL92</f>
        <v>0</v>
      </c>
      <c r="CE92" s="666"/>
      <c r="CF92" s="666">
        <f>入力シート!CN92</f>
        <v>0</v>
      </c>
      <c r="CG92" s="666"/>
      <c r="CH92" s="666">
        <f>入力シート!CP92</f>
        <v>0</v>
      </c>
      <c r="CI92" s="672"/>
      <c r="CJ92" s="666">
        <f>+入力シート!CR92</f>
        <v>0</v>
      </c>
      <c r="CK92" s="673"/>
      <c r="CL92" s="673"/>
      <c r="CM92" s="673"/>
      <c r="CN92" s="668"/>
    </row>
    <row r="93" spans="1:92">
      <c r="A93" s="392">
        <v>68</v>
      </c>
      <c r="B93" s="393"/>
      <c r="C93" s="358">
        <f>入力シート!C93</f>
        <v>0</v>
      </c>
      <c r="D93" s="360"/>
      <c r="E93" s="360"/>
      <c r="F93" s="360"/>
      <c r="G93" s="359">
        <f>入力シート!G93</f>
        <v>0</v>
      </c>
      <c r="H93" s="360"/>
      <c r="I93" s="360"/>
      <c r="J93" s="360"/>
      <c r="K93" s="359">
        <f>入力シート!K93</f>
        <v>0</v>
      </c>
      <c r="L93" s="360"/>
      <c r="M93" s="360"/>
      <c r="N93" s="360"/>
      <c r="O93" s="361"/>
      <c r="P93" s="394">
        <f>入力シート!P93</f>
        <v>0</v>
      </c>
      <c r="Q93" s="372"/>
      <c r="R93" s="372"/>
      <c r="S93" s="372"/>
      <c r="T93" s="372"/>
      <c r="U93" s="372"/>
      <c r="V93" s="395"/>
      <c r="W93" s="396">
        <f>入力シート!W93</f>
        <v>0</v>
      </c>
      <c r="X93" s="396"/>
      <c r="Y93" s="396"/>
      <c r="Z93" s="396"/>
      <c r="AA93" s="396"/>
      <c r="AB93" s="396"/>
      <c r="AC93" s="396"/>
      <c r="AD93" s="396"/>
      <c r="AE93" s="397"/>
      <c r="AF93" s="371">
        <f>入力シート!AF93</f>
        <v>0</v>
      </c>
      <c r="AG93" s="372"/>
      <c r="AH93" s="372"/>
      <c r="AI93" s="372"/>
      <c r="AJ93" s="372"/>
      <c r="AK93" s="372"/>
      <c r="AL93" s="372"/>
      <c r="AM93" s="372"/>
      <c r="AN93" s="373"/>
      <c r="AO93" s="374">
        <f>入力シート!AO93</f>
        <v>0</v>
      </c>
      <c r="AP93" s="361"/>
      <c r="AQ93" s="356">
        <f>入力シート!AQ93</f>
        <v>0</v>
      </c>
      <c r="AR93" s="357"/>
      <c r="AS93" s="358"/>
      <c r="AT93" s="359">
        <f>入力シート!AT93</f>
        <v>0</v>
      </c>
      <c r="AU93" s="360"/>
      <c r="AV93" s="359">
        <f>入力シート!AV93</f>
        <v>0</v>
      </c>
      <c r="AW93" s="361"/>
      <c r="AX93" s="694">
        <f>入力シート!AX93</f>
        <v>0</v>
      </c>
      <c r="AY93" s="694"/>
      <c r="AZ93" s="362">
        <f>入力シート!AZ93</f>
        <v>0</v>
      </c>
      <c r="BA93" s="361"/>
      <c r="BB93" s="365">
        <f>入力シート!BB93</f>
        <v>0</v>
      </c>
      <c r="BC93" s="360"/>
      <c r="BD93" s="360">
        <f>入力シート!BD93</f>
        <v>0</v>
      </c>
      <c r="BE93" s="361"/>
      <c r="BF93" s="363" t="str">
        <f>入力シート!BF93</f>
        <v>A</v>
      </c>
      <c r="BG93" s="364"/>
      <c r="BH93" s="360">
        <f>入力シート!BH93</f>
        <v>0</v>
      </c>
      <c r="BI93" s="366"/>
      <c r="BJ93" s="669">
        <f>入力シート!BR93</f>
        <v>0</v>
      </c>
      <c r="BK93" s="670"/>
      <c r="BL93" s="664">
        <f>入力シート!BT93</f>
        <v>0</v>
      </c>
      <c r="BM93" s="664"/>
      <c r="BN93" s="664">
        <f>入力シート!BV93</f>
        <v>0</v>
      </c>
      <c r="BO93" s="664"/>
      <c r="BP93" s="664">
        <f>入力シート!BX93</f>
        <v>0</v>
      </c>
      <c r="BQ93" s="670"/>
      <c r="BR93" s="671">
        <f>入力シート!BZ93</f>
        <v>0</v>
      </c>
      <c r="BS93" s="672"/>
      <c r="BT93" s="671">
        <f>入力シート!CB93</f>
        <v>0</v>
      </c>
      <c r="BU93" s="666"/>
      <c r="BV93" s="666">
        <f>入力シート!CD93</f>
        <v>0</v>
      </c>
      <c r="BW93" s="666"/>
      <c r="BX93" s="666">
        <f>入力シート!CF93</f>
        <v>0</v>
      </c>
      <c r="BY93" s="666"/>
      <c r="BZ93" s="666">
        <f>入力シート!CH93</f>
        <v>0</v>
      </c>
      <c r="CA93" s="666"/>
      <c r="CB93" s="666">
        <f>入力シート!CJ93</f>
        <v>0</v>
      </c>
      <c r="CC93" s="666"/>
      <c r="CD93" s="666">
        <f>入力シート!CL93</f>
        <v>0</v>
      </c>
      <c r="CE93" s="666"/>
      <c r="CF93" s="666">
        <f>入力シート!CN93</f>
        <v>0</v>
      </c>
      <c r="CG93" s="666"/>
      <c r="CH93" s="666">
        <f>入力シート!CP93</f>
        <v>0</v>
      </c>
      <c r="CI93" s="672"/>
      <c r="CJ93" s="666">
        <f>+入力シート!CR93</f>
        <v>0</v>
      </c>
      <c r="CK93" s="673"/>
      <c r="CL93" s="673"/>
      <c r="CM93" s="673"/>
      <c r="CN93" s="668"/>
    </row>
    <row r="94" spans="1:92">
      <c r="A94" s="392">
        <v>69</v>
      </c>
      <c r="B94" s="393"/>
      <c r="C94" s="358">
        <f>入力シート!C94</f>
        <v>0</v>
      </c>
      <c r="D94" s="360"/>
      <c r="E94" s="360"/>
      <c r="F94" s="360"/>
      <c r="G94" s="359">
        <f>入力シート!G94</f>
        <v>0</v>
      </c>
      <c r="H94" s="360"/>
      <c r="I94" s="360"/>
      <c r="J94" s="360"/>
      <c r="K94" s="359">
        <f>入力シート!K94</f>
        <v>0</v>
      </c>
      <c r="L94" s="360"/>
      <c r="M94" s="360"/>
      <c r="N94" s="360"/>
      <c r="O94" s="361"/>
      <c r="P94" s="394">
        <f>入力シート!P94</f>
        <v>0</v>
      </c>
      <c r="Q94" s="372"/>
      <c r="R94" s="372"/>
      <c r="S94" s="372"/>
      <c r="T94" s="372"/>
      <c r="U94" s="372"/>
      <c r="V94" s="395"/>
      <c r="W94" s="396">
        <f>入力シート!W94</f>
        <v>0</v>
      </c>
      <c r="X94" s="396"/>
      <c r="Y94" s="396"/>
      <c r="Z94" s="396"/>
      <c r="AA94" s="396"/>
      <c r="AB94" s="396"/>
      <c r="AC94" s="396"/>
      <c r="AD94" s="396"/>
      <c r="AE94" s="397"/>
      <c r="AF94" s="371">
        <f>入力シート!AF94</f>
        <v>0</v>
      </c>
      <c r="AG94" s="372"/>
      <c r="AH94" s="372"/>
      <c r="AI94" s="372"/>
      <c r="AJ94" s="372"/>
      <c r="AK94" s="372"/>
      <c r="AL94" s="372"/>
      <c r="AM94" s="372"/>
      <c r="AN94" s="373"/>
      <c r="AO94" s="374">
        <f>入力シート!AO94</f>
        <v>0</v>
      </c>
      <c r="AP94" s="361"/>
      <c r="AQ94" s="356">
        <f>入力シート!AQ94</f>
        <v>0</v>
      </c>
      <c r="AR94" s="357"/>
      <c r="AS94" s="358"/>
      <c r="AT94" s="359">
        <f>入力シート!AT94</f>
        <v>0</v>
      </c>
      <c r="AU94" s="360"/>
      <c r="AV94" s="359">
        <f>入力シート!AV94</f>
        <v>0</v>
      </c>
      <c r="AW94" s="361"/>
      <c r="AX94" s="694">
        <f>入力シート!AX94</f>
        <v>0</v>
      </c>
      <c r="AY94" s="694"/>
      <c r="AZ94" s="362">
        <f>入力シート!AZ94</f>
        <v>0</v>
      </c>
      <c r="BA94" s="361"/>
      <c r="BB94" s="365">
        <f>入力シート!BB94</f>
        <v>0</v>
      </c>
      <c r="BC94" s="360"/>
      <c r="BD94" s="360">
        <f>入力シート!BD94</f>
        <v>0</v>
      </c>
      <c r="BE94" s="361"/>
      <c r="BF94" s="363" t="str">
        <f>入力シート!BF94</f>
        <v>A</v>
      </c>
      <c r="BG94" s="364"/>
      <c r="BH94" s="360">
        <f>入力シート!BH94</f>
        <v>0</v>
      </c>
      <c r="BI94" s="366"/>
      <c r="BJ94" s="669">
        <f>入力シート!BR94</f>
        <v>0</v>
      </c>
      <c r="BK94" s="670"/>
      <c r="BL94" s="664">
        <f>入力シート!BT94</f>
        <v>0</v>
      </c>
      <c r="BM94" s="664"/>
      <c r="BN94" s="664">
        <f>入力シート!BV94</f>
        <v>0</v>
      </c>
      <c r="BO94" s="664"/>
      <c r="BP94" s="664">
        <f>入力シート!BX94</f>
        <v>0</v>
      </c>
      <c r="BQ94" s="670"/>
      <c r="BR94" s="671">
        <f>入力シート!BZ94</f>
        <v>0</v>
      </c>
      <c r="BS94" s="672"/>
      <c r="BT94" s="671">
        <f>入力シート!CB94</f>
        <v>0</v>
      </c>
      <c r="BU94" s="666"/>
      <c r="BV94" s="666">
        <f>入力シート!CD94</f>
        <v>0</v>
      </c>
      <c r="BW94" s="666"/>
      <c r="BX94" s="666">
        <f>入力シート!CF94</f>
        <v>0</v>
      </c>
      <c r="BY94" s="666"/>
      <c r="BZ94" s="666">
        <f>入力シート!CH94</f>
        <v>0</v>
      </c>
      <c r="CA94" s="666"/>
      <c r="CB94" s="666">
        <f>入力シート!CJ94</f>
        <v>0</v>
      </c>
      <c r="CC94" s="666"/>
      <c r="CD94" s="666">
        <f>入力シート!CL94</f>
        <v>0</v>
      </c>
      <c r="CE94" s="666"/>
      <c r="CF94" s="666">
        <f>入力シート!CN94</f>
        <v>0</v>
      </c>
      <c r="CG94" s="666"/>
      <c r="CH94" s="666">
        <f>入力シート!CP94</f>
        <v>0</v>
      </c>
      <c r="CI94" s="672"/>
      <c r="CJ94" s="666">
        <f>+入力シート!CR94</f>
        <v>0</v>
      </c>
      <c r="CK94" s="673"/>
      <c r="CL94" s="673"/>
      <c r="CM94" s="673"/>
      <c r="CN94" s="668"/>
    </row>
    <row r="95" spans="1:92" ht="14.25" thickBot="1">
      <c r="A95" s="382">
        <v>70</v>
      </c>
      <c r="B95" s="383"/>
      <c r="C95" s="377">
        <f>入力シート!C95</f>
        <v>0</v>
      </c>
      <c r="D95" s="369"/>
      <c r="E95" s="369"/>
      <c r="F95" s="369"/>
      <c r="G95" s="378">
        <f>入力シート!G95</f>
        <v>0</v>
      </c>
      <c r="H95" s="369"/>
      <c r="I95" s="369"/>
      <c r="J95" s="369"/>
      <c r="K95" s="378">
        <f>入力シート!K95</f>
        <v>0</v>
      </c>
      <c r="L95" s="369"/>
      <c r="M95" s="369"/>
      <c r="N95" s="369"/>
      <c r="O95" s="380"/>
      <c r="P95" s="384">
        <f>入力シート!P95</f>
        <v>0</v>
      </c>
      <c r="Q95" s="385"/>
      <c r="R95" s="385"/>
      <c r="S95" s="385"/>
      <c r="T95" s="385"/>
      <c r="U95" s="385"/>
      <c r="V95" s="386"/>
      <c r="W95" s="387">
        <f>入力シート!W95</f>
        <v>0</v>
      </c>
      <c r="X95" s="387"/>
      <c r="Y95" s="387"/>
      <c r="Z95" s="387"/>
      <c r="AA95" s="387"/>
      <c r="AB95" s="387"/>
      <c r="AC95" s="387"/>
      <c r="AD95" s="387"/>
      <c r="AE95" s="388"/>
      <c r="AF95" s="389">
        <f>入力シート!AF95</f>
        <v>0</v>
      </c>
      <c r="AG95" s="385"/>
      <c r="AH95" s="385"/>
      <c r="AI95" s="385"/>
      <c r="AJ95" s="385"/>
      <c r="AK95" s="385"/>
      <c r="AL95" s="385"/>
      <c r="AM95" s="385"/>
      <c r="AN95" s="390"/>
      <c r="AO95" s="391">
        <f>入力シート!AO95</f>
        <v>0</v>
      </c>
      <c r="AP95" s="380"/>
      <c r="AQ95" s="375">
        <f>入力シート!AQ95</f>
        <v>0</v>
      </c>
      <c r="AR95" s="376"/>
      <c r="AS95" s="377"/>
      <c r="AT95" s="378">
        <f>入力シート!AT95</f>
        <v>0</v>
      </c>
      <c r="AU95" s="369"/>
      <c r="AV95" s="378">
        <f>入力シート!AV95</f>
        <v>0</v>
      </c>
      <c r="AW95" s="380"/>
      <c r="AX95" s="695">
        <f>入力シート!AX95</f>
        <v>0</v>
      </c>
      <c r="AY95" s="695"/>
      <c r="AZ95" s="381">
        <f>入力シート!AZ95</f>
        <v>0</v>
      </c>
      <c r="BA95" s="380"/>
      <c r="BB95" s="379">
        <f>入力シート!BB95</f>
        <v>0</v>
      </c>
      <c r="BC95" s="369"/>
      <c r="BD95" s="369">
        <f>入力シート!BD95</f>
        <v>0</v>
      </c>
      <c r="BE95" s="380"/>
      <c r="BF95" s="367" t="str">
        <f>入力シート!BF95</f>
        <v>A</v>
      </c>
      <c r="BG95" s="368"/>
      <c r="BH95" s="369">
        <f>入力シート!BH95</f>
        <v>0</v>
      </c>
      <c r="BI95" s="370"/>
      <c r="BJ95" s="680">
        <f>入力シート!BR95</f>
        <v>0</v>
      </c>
      <c r="BK95" s="681"/>
      <c r="BL95" s="675">
        <f>入力シート!BT95</f>
        <v>0</v>
      </c>
      <c r="BM95" s="675"/>
      <c r="BN95" s="675">
        <f>入力シート!BV95</f>
        <v>0</v>
      </c>
      <c r="BO95" s="675"/>
      <c r="BP95" s="675">
        <f>入力シート!BX95</f>
        <v>0</v>
      </c>
      <c r="BQ95" s="681"/>
      <c r="BR95" s="682">
        <f>入力シート!BZ95</f>
        <v>0</v>
      </c>
      <c r="BS95" s="683"/>
      <c r="BT95" s="682">
        <f>入力シート!CB95</f>
        <v>0</v>
      </c>
      <c r="BU95" s="677"/>
      <c r="BV95" s="677">
        <f>入力シート!CD95</f>
        <v>0</v>
      </c>
      <c r="BW95" s="677"/>
      <c r="BX95" s="677">
        <f>入力シート!CF95</f>
        <v>0</v>
      </c>
      <c r="BY95" s="677"/>
      <c r="BZ95" s="677">
        <f>入力シート!CH95</f>
        <v>0</v>
      </c>
      <c r="CA95" s="677"/>
      <c r="CB95" s="677">
        <f>入力シート!CJ95</f>
        <v>0</v>
      </c>
      <c r="CC95" s="677"/>
      <c r="CD95" s="677">
        <f>入力シート!CL95</f>
        <v>0</v>
      </c>
      <c r="CE95" s="677"/>
      <c r="CF95" s="677">
        <f>入力シート!CN95</f>
        <v>0</v>
      </c>
      <c r="CG95" s="677"/>
      <c r="CH95" s="677">
        <f>入力シート!CP95</f>
        <v>0</v>
      </c>
      <c r="CI95" s="683"/>
      <c r="CJ95" s="677">
        <f>+入力シート!CR95</f>
        <v>0</v>
      </c>
      <c r="CK95" s="684"/>
      <c r="CL95" s="684"/>
      <c r="CM95" s="684"/>
      <c r="CN95" s="679"/>
    </row>
    <row r="96" spans="1:92">
      <c r="AX96" s="7"/>
      <c r="AY96" s="7"/>
      <c r="BB96" s="89"/>
      <c r="BC96" s="89"/>
      <c r="BD96" s="89"/>
      <c r="BE96" s="89"/>
      <c r="BF96" s="89"/>
      <c r="BG96" s="89"/>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row>
    <row r="97" spans="50:92">
      <c r="AX97" s="7"/>
      <c r="AY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row>
    <row r="98" spans="50:92">
      <c r="AX98" s="7"/>
      <c r="AY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row>
    <row r="99" spans="50:92">
      <c r="AX99" s="7"/>
      <c r="AY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row>
    <row r="100" spans="50:92">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row>
    <row r="101" spans="50:92">
      <c r="CN101" s="56"/>
    </row>
    <row r="102" spans="50:92">
      <c r="CN102" s="56"/>
    </row>
    <row r="103" spans="50:92">
      <c r="CN103" s="56"/>
    </row>
    <row r="104" spans="50:92">
      <c r="CN104" s="56"/>
    </row>
    <row r="105" spans="50:92">
      <c r="CN105" s="56"/>
    </row>
    <row r="106" spans="50:92">
      <c r="CN106" s="56"/>
    </row>
    <row r="107" spans="50:92">
      <c r="CN107" s="56"/>
    </row>
    <row r="108" spans="50:92">
      <c r="CN108" s="56"/>
    </row>
    <row r="109" spans="50:92">
      <c r="CN109" s="56"/>
    </row>
    <row r="110" spans="50:92">
      <c r="CN110" s="56"/>
    </row>
    <row r="111" spans="50:92">
      <c r="CN111" s="56"/>
    </row>
    <row r="112" spans="50:92">
      <c r="CN112" s="56"/>
    </row>
    <row r="113" spans="92:92">
      <c r="CN113" s="56"/>
    </row>
    <row r="114" spans="92:92">
      <c r="CN114" s="56"/>
    </row>
    <row r="115" spans="92:92">
      <c r="CN115" s="56"/>
    </row>
    <row r="116" spans="92:92">
      <c r="CN116" s="56"/>
    </row>
    <row r="117" spans="92:92">
      <c r="CN117" s="56"/>
    </row>
    <row r="118" spans="92:92">
      <c r="CN118" s="56"/>
    </row>
    <row r="119" spans="92:92">
      <c r="CN119" s="56"/>
    </row>
    <row r="120" spans="92:92">
      <c r="CN120" s="56"/>
    </row>
    <row r="121" spans="92:92">
      <c r="CN121" s="56"/>
    </row>
    <row r="122" spans="92:92">
      <c r="CN122" s="56"/>
    </row>
    <row r="123" spans="92:92">
      <c r="CN123" s="56"/>
    </row>
    <row r="124" spans="92:92">
      <c r="CN124" s="56"/>
    </row>
    <row r="125" spans="92:92">
      <c r="CN125" s="56"/>
    </row>
  </sheetData>
  <sheetProtection sheet="1" objects="1" scenarios="1"/>
  <protectedRanges>
    <protectedRange sqref="AX37:AY95" name="範囲2"/>
    <protectedRange sqref="AX26:AY36" name="範囲3_1_1"/>
    <protectedRange sqref="F19:W19" name="範囲1_1"/>
    <protectedRange sqref="F9:W9" name="範囲1_3"/>
    <protectedRange sqref="BJ26:CN95" name="範囲1_1_1"/>
  </protectedRanges>
  <mergeCells count="1547">
    <mergeCell ref="BJ95:BK95"/>
    <mergeCell ref="BL95:BQ95"/>
    <mergeCell ref="BR95:BS95"/>
    <mergeCell ref="BT95:CI95"/>
    <mergeCell ref="CJ95:CN95"/>
    <mergeCell ref="BJ93:BK93"/>
    <mergeCell ref="BL93:BQ93"/>
    <mergeCell ref="BR93:BS93"/>
    <mergeCell ref="BT93:CI93"/>
    <mergeCell ref="CJ93:CN93"/>
    <mergeCell ref="BJ94:BK94"/>
    <mergeCell ref="BL94:BQ94"/>
    <mergeCell ref="BR94:BS94"/>
    <mergeCell ref="BT94:CI94"/>
    <mergeCell ref="CJ94:CN94"/>
    <mergeCell ref="BJ91:BK91"/>
    <mergeCell ref="BL91:BQ91"/>
    <mergeCell ref="BR91:BS91"/>
    <mergeCell ref="BT91:CI91"/>
    <mergeCell ref="CJ91:CN91"/>
    <mergeCell ref="BJ92:BK92"/>
    <mergeCell ref="BL92:BQ92"/>
    <mergeCell ref="BR92:BS92"/>
    <mergeCell ref="BT92:CI92"/>
    <mergeCell ref="CJ92:CN92"/>
    <mergeCell ref="BJ89:BK89"/>
    <mergeCell ref="BL89:BQ89"/>
    <mergeCell ref="BR89:BS89"/>
    <mergeCell ref="BT89:CI89"/>
    <mergeCell ref="CJ89:CN89"/>
    <mergeCell ref="BJ90:BK90"/>
    <mergeCell ref="BL90:BQ90"/>
    <mergeCell ref="BR90:BS90"/>
    <mergeCell ref="BT90:CI90"/>
    <mergeCell ref="CJ90:CN90"/>
    <mergeCell ref="BJ87:BK87"/>
    <mergeCell ref="BL87:BQ87"/>
    <mergeCell ref="BR87:BS87"/>
    <mergeCell ref="BT87:CI87"/>
    <mergeCell ref="CJ87:CN87"/>
    <mergeCell ref="BJ88:BK88"/>
    <mergeCell ref="BL88:BQ88"/>
    <mergeCell ref="BR88:BS88"/>
    <mergeCell ref="BT88:CI88"/>
    <mergeCell ref="CJ88:CN88"/>
    <mergeCell ref="BJ85:BK85"/>
    <mergeCell ref="BL85:BQ85"/>
    <mergeCell ref="BR85:BS85"/>
    <mergeCell ref="BT85:CI85"/>
    <mergeCell ref="CJ85:CN85"/>
    <mergeCell ref="BJ86:BK86"/>
    <mergeCell ref="BL86:BQ86"/>
    <mergeCell ref="BR86:BS86"/>
    <mergeCell ref="BT86:CI86"/>
    <mergeCell ref="CJ86:CN86"/>
    <mergeCell ref="BJ83:BK83"/>
    <mergeCell ref="BL83:BQ83"/>
    <mergeCell ref="BR83:BS83"/>
    <mergeCell ref="BT83:CI83"/>
    <mergeCell ref="CJ83:CN83"/>
    <mergeCell ref="BJ84:BK84"/>
    <mergeCell ref="BL84:BQ84"/>
    <mergeCell ref="BR84:BS84"/>
    <mergeCell ref="BT84:CI84"/>
    <mergeCell ref="CJ84:CN84"/>
    <mergeCell ref="BJ81:BK81"/>
    <mergeCell ref="BL81:BQ81"/>
    <mergeCell ref="BR81:BS81"/>
    <mergeCell ref="BT81:CI81"/>
    <mergeCell ref="CJ81:CN81"/>
    <mergeCell ref="BJ82:BK82"/>
    <mergeCell ref="BL82:BQ82"/>
    <mergeCell ref="BR82:BS82"/>
    <mergeCell ref="BT82:CI82"/>
    <mergeCell ref="CJ82:CN82"/>
    <mergeCell ref="BJ79:BK79"/>
    <mergeCell ref="BL79:BQ79"/>
    <mergeCell ref="BR79:BS79"/>
    <mergeCell ref="BT79:CI79"/>
    <mergeCell ref="CJ79:CN79"/>
    <mergeCell ref="BJ80:BK80"/>
    <mergeCell ref="BL80:BQ80"/>
    <mergeCell ref="BR80:BS80"/>
    <mergeCell ref="BT80:CI80"/>
    <mergeCell ref="CJ80:CN80"/>
    <mergeCell ref="BJ77:BK77"/>
    <mergeCell ref="BL77:BQ77"/>
    <mergeCell ref="BR77:BS77"/>
    <mergeCell ref="BT77:CI77"/>
    <mergeCell ref="CJ77:CN77"/>
    <mergeCell ref="BJ78:BK78"/>
    <mergeCell ref="BL78:BQ78"/>
    <mergeCell ref="BR78:BS78"/>
    <mergeCell ref="BT78:CI78"/>
    <mergeCell ref="CJ78:CN78"/>
    <mergeCell ref="BJ75:BK75"/>
    <mergeCell ref="BL75:BQ75"/>
    <mergeCell ref="BR75:BS75"/>
    <mergeCell ref="BT75:CI75"/>
    <mergeCell ref="CJ75:CN75"/>
    <mergeCell ref="BJ76:BK76"/>
    <mergeCell ref="BL76:BQ76"/>
    <mergeCell ref="BR76:BS76"/>
    <mergeCell ref="BT76:CI76"/>
    <mergeCell ref="CJ76:CN76"/>
    <mergeCell ref="BJ73:BK73"/>
    <mergeCell ref="BL73:BQ73"/>
    <mergeCell ref="BR73:BS73"/>
    <mergeCell ref="BT73:CI73"/>
    <mergeCell ref="CJ73:CN73"/>
    <mergeCell ref="BJ74:BK74"/>
    <mergeCell ref="BL74:BQ74"/>
    <mergeCell ref="BR74:BS74"/>
    <mergeCell ref="BT74:CI74"/>
    <mergeCell ref="CJ74:CN74"/>
    <mergeCell ref="BJ71:BK71"/>
    <mergeCell ref="BL71:BQ71"/>
    <mergeCell ref="BR71:BS71"/>
    <mergeCell ref="BT71:CI71"/>
    <mergeCell ref="CJ71:CN71"/>
    <mergeCell ref="BJ72:BK72"/>
    <mergeCell ref="BL72:BQ72"/>
    <mergeCell ref="BR72:BS72"/>
    <mergeCell ref="BT72:CI72"/>
    <mergeCell ref="CJ72:CN72"/>
    <mergeCell ref="BJ69:BK69"/>
    <mergeCell ref="BL69:BQ69"/>
    <mergeCell ref="BR69:BS69"/>
    <mergeCell ref="BT69:CI69"/>
    <mergeCell ref="CJ69:CN69"/>
    <mergeCell ref="BJ70:BK70"/>
    <mergeCell ref="BL70:BQ70"/>
    <mergeCell ref="BR70:BS70"/>
    <mergeCell ref="BT70:CI70"/>
    <mergeCell ref="CJ70:CN70"/>
    <mergeCell ref="BJ67:BK67"/>
    <mergeCell ref="BL67:BQ67"/>
    <mergeCell ref="BR67:BS67"/>
    <mergeCell ref="BT67:CI67"/>
    <mergeCell ref="CJ67:CN67"/>
    <mergeCell ref="BJ68:BK68"/>
    <mergeCell ref="BL68:BQ68"/>
    <mergeCell ref="BR68:BS68"/>
    <mergeCell ref="BT68:CI68"/>
    <mergeCell ref="CJ68:CN68"/>
    <mergeCell ref="BJ65:BK65"/>
    <mergeCell ref="BL65:BQ65"/>
    <mergeCell ref="BR65:BS65"/>
    <mergeCell ref="BT65:CI65"/>
    <mergeCell ref="CJ65:CN65"/>
    <mergeCell ref="BJ66:BK66"/>
    <mergeCell ref="BL66:BQ66"/>
    <mergeCell ref="BR66:BS66"/>
    <mergeCell ref="BT66:CI66"/>
    <mergeCell ref="CJ66:CN66"/>
    <mergeCell ref="BJ63:BK63"/>
    <mergeCell ref="BL63:BQ63"/>
    <mergeCell ref="BR63:BS63"/>
    <mergeCell ref="BT63:CI63"/>
    <mergeCell ref="CJ63:CN63"/>
    <mergeCell ref="BJ64:BK64"/>
    <mergeCell ref="BL64:BQ64"/>
    <mergeCell ref="BR64:BS64"/>
    <mergeCell ref="BT64:CI64"/>
    <mergeCell ref="CJ64:CN64"/>
    <mergeCell ref="BJ61:BK61"/>
    <mergeCell ref="BL61:BQ61"/>
    <mergeCell ref="BR61:BS61"/>
    <mergeCell ref="BT61:CI61"/>
    <mergeCell ref="CJ61:CN61"/>
    <mergeCell ref="BJ62:BK62"/>
    <mergeCell ref="BL62:BQ62"/>
    <mergeCell ref="BR62:BS62"/>
    <mergeCell ref="BT62:CI62"/>
    <mergeCell ref="CJ62:CN62"/>
    <mergeCell ref="BJ59:BK59"/>
    <mergeCell ref="BL59:BQ59"/>
    <mergeCell ref="BR59:BS59"/>
    <mergeCell ref="BT59:CI59"/>
    <mergeCell ref="CJ59:CN59"/>
    <mergeCell ref="BJ60:BK60"/>
    <mergeCell ref="BL60:BQ60"/>
    <mergeCell ref="BR60:BS60"/>
    <mergeCell ref="BT60:CI60"/>
    <mergeCell ref="CJ60:CN60"/>
    <mergeCell ref="BJ57:BK57"/>
    <mergeCell ref="BL57:BQ57"/>
    <mergeCell ref="BR57:BS57"/>
    <mergeCell ref="BT57:CI57"/>
    <mergeCell ref="CJ57:CN57"/>
    <mergeCell ref="BJ58:BK58"/>
    <mergeCell ref="BL58:BQ58"/>
    <mergeCell ref="BR58:BS58"/>
    <mergeCell ref="BT58:CI58"/>
    <mergeCell ref="CJ58:CN58"/>
    <mergeCell ref="BJ55:BK55"/>
    <mergeCell ref="BL55:BQ55"/>
    <mergeCell ref="BR55:BS55"/>
    <mergeCell ref="BT55:CI55"/>
    <mergeCell ref="CJ55:CN55"/>
    <mergeCell ref="BJ56:BK56"/>
    <mergeCell ref="BL56:BQ56"/>
    <mergeCell ref="BR56:BS56"/>
    <mergeCell ref="BT56:CI56"/>
    <mergeCell ref="CJ56:CN56"/>
    <mergeCell ref="BJ53:BK53"/>
    <mergeCell ref="BL53:BQ53"/>
    <mergeCell ref="BR53:BS53"/>
    <mergeCell ref="BT53:CI53"/>
    <mergeCell ref="CJ53:CN53"/>
    <mergeCell ref="BJ54:BK54"/>
    <mergeCell ref="BL54:BQ54"/>
    <mergeCell ref="BR54:BS54"/>
    <mergeCell ref="BT54:CI54"/>
    <mergeCell ref="CJ54:CN54"/>
    <mergeCell ref="BJ51:BK51"/>
    <mergeCell ref="BL51:BQ51"/>
    <mergeCell ref="BR51:BS51"/>
    <mergeCell ref="BT51:CI51"/>
    <mergeCell ref="CJ51:CN51"/>
    <mergeCell ref="BJ52:BK52"/>
    <mergeCell ref="BL52:BQ52"/>
    <mergeCell ref="BR52:BS52"/>
    <mergeCell ref="BT52:CI52"/>
    <mergeCell ref="CJ52:CN52"/>
    <mergeCell ref="BJ49:BK49"/>
    <mergeCell ref="BL49:BQ49"/>
    <mergeCell ref="BR49:BS49"/>
    <mergeCell ref="BT49:CI49"/>
    <mergeCell ref="CJ49:CN49"/>
    <mergeCell ref="BJ50:BK50"/>
    <mergeCell ref="BL50:BQ50"/>
    <mergeCell ref="BR50:BS50"/>
    <mergeCell ref="BT50:CI50"/>
    <mergeCell ref="CJ50:CN50"/>
    <mergeCell ref="BJ47:BK47"/>
    <mergeCell ref="BL47:BQ47"/>
    <mergeCell ref="BR47:BS47"/>
    <mergeCell ref="BT47:CI47"/>
    <mergeCell ref="CJ47:CN47"/>
    <mergeCell ref="BJ48:BK48"/>
    <mergeCell ref="BL48:BQ48"/>
    <mergeCell ref="BR48:BS48"/>
    <mergeCell ref="BT48:CI48"/>
    <mergeCell ref="CJ48:CN48"/>
    <mergeCell ref="BJ45:BK45"/>
    <mergeCell ref="BL45:BQ45"/>
    <mergeCell ref="BR45:BS45"/>
    <mergeCell ref="BT45:CI45"/>
    <mergeCell ref="CJ45:CN45"/>
    <mergeCell ref="BJ46:BK46"/>
    <mergeCell ref="BL46:BQ46"/>
    <mergeCell ref="BR46:BS46"/>
    <mergeCell ref="BT46:CI46"/>
    <mergeCell ref="CJ46:CN46"/>
    <mergeCell ref="BJ43:BK43"/>
    <mergeCell ref="BL43:BQ43"/>
    <mergeCell ref="BR43:BS43"/>
    <mergeCell ref="BT43:CI43"/>
    <mergeCell ref="CJ43:CN43"/>
    <mergeCell ref="BJ44:BK44"/>
    <mergeCell ref="BL44:BQ44"/>
    <mergeCell ref="BR44:BS44"/>
    <mergeCell ref="BT44:CI44"/>
    <mergeCell ref="CJ44:CN44"/>
    <mergeCell ref="BJ41:BK41"/>
    <mergeCell ref="BL41:BQ41"/>
    <mergeCell ref="BR41:BS41"/>
    <mergeCell ref="BT41:CI41"/>
    <mergeCell ref="CJ41:CN41"/>
    <mergeCell ref="BJ42:BK42"/>
    <mergeCell ref="BL42:BQ42"/>
    <mergeCell ref="BR42:BS42"/>
    <mergeCell ref="BT42:CI42"/>
    <mergeCell ref="CJ42:CN42"/>
    <mergeCell ref="BJ39:BK39"/>
    <mergeCell ref="BL39:BQ39"/>
    <mergeCell ref="BR39:BS39"/>
    <mergeCell ref="BT39:CI39"/>
    <mergeCell ref="CJ39:CN39"/>
    <mergeCell ref="BJ40:BK40"/>
    <mergeCell ref="BL40:BQ40"/>
    <mergeCell ref="BR40:BS40"/>
    <mergeCell ref="BT40:CI40"/>
    <mergeCell ref="CJ40:CN40"/>
    <mergeCell ref="BJ37:BK37"/>
    <mergeCell ref="BL37:BQ37"/>
    <mergeCell ref="BR37:BS37"/>
    <mergeCell ref="BT37:CI37"/>
    <mergeCell ref="CJ37:CN37"/>
    <mergeCell ref="BJ38:BK38"/>
    <mergeCell ref="BL38:BQ38"/>
    <mergeCell ref="BR38:BS38"/>
    <mergeCell ref="BT38:CI38"/>
    <mergeCell ref="CJ38:CN38"/>
    <mergeCell ref="BJ35:BK35"/>
    <mergeCell ref="BL35:BQ35"/>
    <mergeCell ref="BR35:BS35"/>
    <mergeCell ref="BT35:CI35"/>
    <mergeCell ref="CJ35:CN35"/>
    <mergeCell ref="BJ36:BK36"/>
    <mergeCell ref="BL36:BQ36"/>
    <mergeCell ref="BR36:BS36"/>
    <mergeCell ref="BT36:CI36"/>
    <mergeCell ref="CJ36:CN36"/>
    <mergeCell ref="BJ33:BK33"/>
    <mergeCell ref="BL33:BQ33"/>
    <mergeCell ref="BR33:BS33"/>
    <mergeCell ref="BT33:CI33"/>
    <mergeCell ref="CJ33:CN33"/>
    <mergeCell ref="BJ34:BK34"/>
    <mergeCell ref="BL34:BQ34"/>
    <mergeCell ref="BR34:BS34"/>
    <mergeCell ref="BT34:CI34"/>
    <mergeCell ref="CJ34:CN34"/>
    <mergeCell ref="BJ31:BK31"/>
    <mergeCell ref="BL31:BQ31"/>
    <mergeCell ref="BR31:BS31"/>
    <mergeCell ref="BT31:CI31"/>
    <mergeCell ref="CJ31:CN31"/>
    <mergeCell ref="BJ32:BK32"/>
    <mergeCell ref="BL32:BQ32"/>
    <mergeCell ref="BR32:BS32"/>
    <mergeCell ref="BT32:CI32"/>
    <mergeCell ref="CJ32:CN32"/>
    <mergeCell ref="BJ29:BK29"/>
    <mergeCell ref="BL29:BQ29"/>
    <mergeCell ref="BR29:BS29"/>
    <mergeCell ref="BT29:CI29"/>
    <mergeCell ref="CJ29:CN29"/>
    <mergeCell ref="BJ30:BK30"/>
    <mergeCell ref="BL30:BQ30"/>
    <mergeCell ref="BR30:BS30"/>
    <mergeCell ref="BT30:CI30"/>
    <mergeCell ref="CJ30:CN30"/>
    <mergeCell ref="BJ27:BK27"/>
    <mergeCell ref="BL27:BQ27"/>
    <mergeCell ref="BR27:BS27"/>
    <mergeCell ref="BT27:CI27"/>
    <mergeCell ref="CJ27:CN27"/>
    <mergeCell ref="BJ28:BK28"/>
    <mergeCell ref="BL28:BQ28"/>
    <mergeCell ref="BR28:BS28"/>
    <mergeCell ref="BT28:CI28"/>
    <mergeCell ref="CJ28:CN28"/>
    <mergeCell ref="CJ24:CN25"/>
    <mergeCell ref="BJ26:BK26"/>
    <mergeCell ref="BL26:BQ26"/>
    <mergeCell ref="BR26:BS26"/>
    <mergeCell ref="BT26:CI26"/>
    <mergeCell ref="CJ26:CN26"/>
    <mergeCell ref="BF95:BG95"/>
    <mergeCell ref="BH95:BI95"/>
    <mergeCell ref="BJ23:CN23"/>
    <mergeCell ref="BJ24:BK25"/>
    <mergeCell ref="BL24:BQ25"/>
    <mergeCell ref="BR24:BS25"/>
    <mergeCell ref="BT24:CI25"/>
    <mergeCell ref="AQ95:AS95"/>
    <mergeCell ref="AT95:AU95"/>
    <mergeCell ref="AV95:AW95"/>
    <mergeCell ref="AZ95:BA95"/>
    <mergeCell ref="BB95:BC95"/>
    <mergeCell ref="BD95:BE95"/>
    <mergeCell ref="A95:B95"/>
    <mergeCell ref="C95:F95"/>
    <mergeCell ref="G95:J95"/>
    <mergeCell ref="K95:O95"/>
    <mergeCell ref="P95:V95"/>
    <mergeCell ref="W95:AE95"/>
    <mergeCell ref="AF95:AN95"/>
    <mergeCell ref="AO95:AP95"/>
    <mergeCell ref="AZ94:BA94"/>
    <mergeCell ref="BB94:BC94"/>
    <mergeCell ref="BD94:BE94"/>
    <mergeCell ref="BF94:BG94"/>
    <mergeCell ref="BH94:BI94"/>
    <mergeCell ref="W94:AE94"/>
    <mergeCell ref="AF94:AN94"/>
    <mergeCell ref="AO94:AP94"/>
    <mergeCell ref="AQ94:AS94"/>
    <mergeCell ref="AT94:AU94"/>
    <mergeCell ref="AV94:AW94"/>
    <mergeCell ref="BF93:BG93"/>
    <mergeCell ref="BH93:BI93"/>
    <mergeCell ref="A94:B94"/>
    <mergeCell ref="C94:F94"/>
    <mergeCell ref="G94:J94"/>
    <mergeCell ref="K94:O94"/>
    <mergeCell ref="P94:V94"/>
    <mergeCell ref="AQ93:AS93"/>
    <mergeCell ref="AT93:AU93"/>
    <mergeCell ref="AV93:AW93"/>
    <mergeCell ref="AZ93:BA93"/>
    <mergeCell ref="BB93:BC93"/>
    <mergeCell ref="BD93:BE93"/>
    <mergeCell ref="A93:B93"/>
    <mergeCell ref="C93:F93"/>
    <mergeCell ref="G93:J93"/>
    <mergeCell ref="K93:O93"/>
    <mergeCell ref="P93:V93"/>
    <mergeCell ref="W93:AE93"/>
    <mergeCell ref="AF93:AN93"/>
    <mergeCell ref="AO93:AP93"/>
    <mergeCell ref="AZ92:BA92"/>
    <mergeCell ref="BB92:BC92"/>
    <mergeCell ref="BD92:BE92"/>
    <mergeCell ref="BF92:BG92"/>
    <mergeCell ref="BH92:BI92"/>
    <mergeCell ref="W92:AE92"/>
    <mergeCell ref="AF92:AN92"/>
    <mergeCell ref="AO92:AP92"/>
    <mergeCell ref="AQ92:AS92"/>
    <mergeCell ref="AT92:AU92"/>
    <mergeCell ref="AV92:AW92"/>
    <mergeCell ref="BF91:BG91"/>
    <mergeCell ref="BH91:BI91"/>
    <mergeCell ref="A92:B92"/>
    <mergeCell ref="C92:F92"/>
    <mergeCell ref="G92:J92"/>
    <mergeCell ref="K92:O92"/>
    <mergeCell ref="P92:V92"/>
    <mergeCell ref="AQ91:AS91"/>
    <mergeCell ref="AT91:AU91"/>
    <mergeCell ref="AV91:AW91"/>
    <mergeCell ref="AZ91:BA91"/>
    <mergeCell ref="BB91:BC91"/>
    <mergeCell ref="BD91:BE91"/>
    <mergeCell ref="A91:B91"/>
    <mergeCell ref="C91:F91"/>
    <mergeCell ref="G91:J91"/>
    <mergeCell ref="K91:O91"/>
    <mergeCell ref="P91:V91"/>
    <mergeCell ref="W91:AE91"/>
    <mergeCell ref="AF91:AN91"/>
    <mergeCell ref="AO91:AP91"/>
    <mergeCell ref="AZ90:BA90"/>
    <mergeCell ref="BB90:BC90"/>
    <mergeCell ref="BD90:BE90"/>
    <mergeCell ref="BF90:BG90"/>
    <mergeCell ref="BH90:BI90"/>
    <mergeCell ref="W90:AE90"/>
    <mergeCell ref="AF90:AN90"/>
    <mergeCell ref="AO90:AP90"/>
    <mergeCell ref="AQ90:AS90"/>
    <mergeCell ref="AT90:AU90"/>
    <mergeCell ref="AV90:AW90"/>
    <mergeCell ref="BF89:BG89"/>
    <mergeCell ref="BH89:BI89"/>
    <mergeCell ref="A90:B90"/>
    <mergeCell ref="C90:F90"/>
    <mergeCell ref="G90:J90"/>
    <mergeCell ref="K90:O90"/>
    <mergeCell ref="P90:V90"/>
    <mergeCell ref="AQ89:AS89"/>
    <mergeCell ref="AT89:AU89"/>
    <mergeCell ref="AV89:AW89"/>
    <mergeCell ref="AZ89:BA89"/>
    <mergeCell ref="BB89:BC89"/>
    <mergeCell ref="BD89:BE89"/>
    <mergeCell ref="A89:B89"/>
    <mergeCell ref="C89:F89"/>
    <mergeCell ref="G89:J89"/>
    <mergeCell ref="K89:O89"/>
    <mergeCell ref="P89:V89"/>
    <mergeCell ref="W89:AE89"/>
    <mergeCell ref="AF89:AN89"/>
    <mergeCell ref="AO89:AP89"/>
    <mergeCell ref="AZ88:BA88"/>
    <mergeCell ref="BB88:BC88"/>
    <mergeCell ref="BD88:BE88"/>
    <mergeCell ref="BF88:BG88"/>
    <mergeCell ref="BH88:BI88"/>
    <mergeCell ref="W88:AE88"/>
    <mergeCell ref="AF88:AN88"/>
    <mergeCell ref="AO88:AP88"/>
    <mergeCell ref="AQ88:AS88"/>
    <mergeCell ref="AT88:AU88"/>
    <mergeCell ref="AV88:AW88"/>
    <mergeCell ref="BF87:BG87"/>
    <mergeCell ref="BH87:BI87"/>
    <mergeCell ref="A88:B88"/>
    <mergeCell ref="C88:F88"/>
    <mergeCell ref="G88:J88"/>
    <mergeCell ref="K88:O88"/>
    <mergeCell ref="P88:V88"/>
    <mergeCell ref="AQ87:AS87"/>
    <mergeCell ref="AT87:AU87"/>
    <mergeCell ref="AV87:AW87"/>
    <mergeCell ref="AZ87:BA87"/>
    <mergeCell ref="BB87:BC87"/>
    <mergeCell ref="BD87:BE87"/>
    <mergeCell ref="A87:B87"/>
    <mergeCell ref="C87:F87"/>
    <mergeCell ref="G87:J87"/>
    <mergeCell ref="K87:O87"/>
    <mergeCell ref="P87:V87"/>
    <mergeCell ref="W87:AE87"/>
    <mergeCell ref="AF87:AN87"/>
    <mergeCell ref="AO87:AP87"/>
    <mergeCell ref="AZ86:BA86"/>
    <mergeCell ref="BB86:BC86"/>
    <mergeCell ref="BD86:BE86"/>
    <mergeCell ref="BF86:BG86"/>
    <mergeCell ref="BH86:BI86"/>
    <mergeCell ref="W86:AE86"/>
    <mergeCell ref="AF86:AN86"/>
    <mergeCell ref="AO86:AP86"/>
    <mergeCell ref="AQ86:AS86"/>
    <mergeCell ref="AT86:AU86"/>
    <mergeCell ref="AV86:AW86"/>
    <mergeCell ref="BF85:BG85"/>
    <mergeCell ref="BH85:BI85"/>
    <mergeCell ref="A86:B86"/>
    <mergeCell ref="C86:F86"/>
    <mergeCell ref="G86:J86"/>
    <mergeCell ref="K86:O86"/>
    <mergeCell ref="P86:V86"/>
    <mergeCell ref="AQ85:AS85"/>
    <mergeCell ref="AT85:AU85"/>
    <mergeCell ref="AV85:AW85"/>
    <mergeCell ref="AZ85:BA85"/>
    <mergeCell ref="BB85:BC85"/>
    <mergeCell ref="BD85:BE85"/>
    <mergeCell ref="A85:B85"/>
    <mergeCell ref="C85:F85"/>
    <mergeCell ref="G85:J85"/>
    <mergeCell ref="K85:O85"/>
    <mergeCell ref="P85:V85"/>
    <mergeCell ref="W85:AE85"/>
    <mergeCell ref="AF85:AN85"/>
    <mergeCell ref="AO85:AP85"/>
    <mergeCell ref="AZ84:BA84"/>
    <mergeCell ref="BB84:BC84"/>
    <mergeCell ref="BD84:BE84"/>
    <mergeCell ref="BF84:BG84"/>
    <mergeCell ref="BH84:BI84"/>
    <mergeCell ref="W84:AE84"/>
    <mergeCell ref="AF84:AN84"/>
    <mergeCell ref="AO84:AP84"/>
    <mergeCell ref="AQ84:AS84"/>
    <mergeCell ref="AT84:AU84"/>
    <mergeCell ref="AV84:AW84"/>
    <mergeCell ref="BF83:BG83"/>
    <mergeCell ref="BH83:BI83"/>
    <mergeCell ref="A84:B84"/>
    <mergeCell ref="C84:F84"/>
    <mergeCell ref="G84:J84"/>
    <mergeCell ref="K84:O84"/>
    <mergeCell ref="P84:V84"/>
    <mergeCell ref="AQ83:AS83"/>
    <mergeCell ref="AT83:AU83"/>
    <mergeCell ref="AV83:AW83"/>
    <mergeCell ref="AZ83:BA83"/>
    <mergeCell ref="BB83:BC83"/>
    <mergeCell ref="BD83:BE83"/>
    <mergeCell ref="A83:B83"/>
    <mergeCell ref="C83:F83"/>
    <mergeCell ref="G83:J83"/>
    <mergeCell ref="K83:O83"/>
    <mergeCell ref="P83:V83"/>
    <mergeCell ref="W83:AE83"/>
    <mergeCell ref="AF83:AN83"/>
    <mergeCell ref="AO83:AP83"/>
    <mergeCell ref="AZ82:BA82"/>
    <mergeCell ref="BB82:BC82"/>
    <mergeCell ref="BD82:BE82"/>
    <mergeCell ref="BF82:BG82"/>
    <mergeCell ref="BH82:BI82"/>
    <mergeCell ref="W82:AE82"/>
    <mergeCell ref="AF82:AN82"/>
    <mergeCell ref="AO82:AP82"/>
    <mergeCell ref="AQ82:AS82"/>
    <mergeCell ref="AT82:AU82"/>
    <mergeCell ref="AV82:AW82"/>
    <mergeCell ref="BF81:BG81"/>
    <mergeCell ref="BH81:BI81"/>
    <mergeCell ref="A82:B82"/>
    <mergeCell ref="C82:F82"/>
    <mergeCell ref="G82:J82"/>
    <mergeCell ref="K82:O82"/>
    <mergeCell ref="P82:V82"/>
    <mergeCell ref="AQ81:AS81"/>
    <mergeCell ref="AT81:AU81"/>
    <mergeCell ref="AV81:AW81"/>
    <mergeCell ref="AZ81:BA81"/>
    <mergeCell ref="BB81:BC81"/>
    <mergeCell ref="BD81:BE81"/>
    <mergeCell ref="A81:B81"/>
    <mergeCell ref="C81:F81"/>
    <mergeCell ref="G81:J81"/>
    <mergeCell ref="K81:O81"/>
    <mergeCell ref="P81:V81"/>
    <mergeCell ref="W81:AE81"/>
    <mergeCell ref="AF81:AN81"/>
    <mergeCell ref="AO81:AP81"/>
    <mergeCell ref="AZ80:BA80"/>
    <mergeCell ref="BB80:BC80"/>
    <mergeCell ref="BD80:BE80"/>
    <mergeCell ref="BF80:BG80"/>
    <mergeCell ref="BH80:BI80"/>
    <mergeCell ref="W80:AE80"/>
    <mergeCell ref="AF80:AN80"/>
    <mergeCell ref="AO80:AP80"/>
    <mergeCell ref="AQ80:AS80"/>
    <mergeCell ref="AT80:AU80"/>
    <mergeCell ref="AV80:AW80"/>
    <mergeCell ref="BF79:BG79"/>
    <mergeCell ref="BH79:BI79"/>
    <mergeCell ref="A80:B80"/>
    <mergeCell ref="C80:F80"/>
    <mergeCell ref="G80:J80"/>
    <mergeCell ref="K80:O80"/>
    <mergeCell ref="P80:V80"/>
    <mergeCell ref="AQ79:AS79"/>
    <mergeCell ref="AT79:AU79"/>
    <mergeCell ref="AV79:AW79"/>
    <mergeCell ref="AZ79:BA79"/>
    <mergeCell ref="BB79:BC79"/>
    <mergeCell ref="BD79:BE79"/>
    <mergeCell ref="A79:B79"/>
    <mergeCell ref="C79:F79"/>
    <mergeCell ref="G79:J79"/>
    <mergeCell ref="K79:O79"/>
    <mergeCell ref="P79:V79"/>
    <mergeCell ref="W79:AE79"/>
    <mergeCell ref="AF79:AN79"/>
    <mergeCell ref="AO79:AP79"/>
    <mergeCell ref="AZ78:BA78"/>
    <mergeCell ref="BB78:BC78"/>
    <mergeCell ref="BD78:BE78"/>
    <mergeCell ref="BF78:BG78"/>
    <mergeCell ref="BH78:BI78"/>
    <mergeCell ref="W78:AE78"/>
    <mergeCell ref="AF78:AN78"/>
    <mergeCell ref="AO78:AP78"/>
    <mergeCell ref="AQ78:AS78"/>
    <mergeCell ref="AT78:AU78"/>
    <mergeCell ref="AV78:AW78"/>
    <mergeCell ref="BF77:BG77"/>
    <mergeCell ref="BH77:BI77"/>
    <mergeCell ref="A78:B78"/>
    <mergeCell ref="C78:F78"/>
    <mergeCell ref="G78:J78"/>
    <mergeCell ref="K78:O78"/>
    <mergeCell ref="P78:V78"/>
    <mergeCell ref="AQ77:AS77"/>
    <mergeCell ref="AT77:AU77"/>
    <mergeCell ref="AV77:AW77"/>
    <mergeCell ref="AZ77:BA77"/>
    <mergeCell ref="BB77:BC77"/>
    <mergeCell ref="BD77:BE77"/>
    <mergeCell ref="A77:B77"/>
    <mergeCell ref="C77:F77"/>
    <mergeCell ref="G77:J77"/>
    <mergeCell ref="K77:O77"/>
    <mergeCell ref="P77:V77"/>
    <mergeCell ref="W77:AE77"/>
    <mergeCell ref="AF77:AN77"/>
    <mergeCell ref="AO77:AP77"/>
    <mergeCell ref="AZ76:BA76"/>
    <mergeCell ref="BB76:BC76"/>
    <mergeCell ref="BD76:BE76"/>
    <mergeCell ref="BF76:BG76"/>
    <mergeCell ref="BH76:BI76"/>
    <mergeCell ref="W76:AE76"/>
    <mergeCell ref="AF76:AN76"/>
    <mergeCell ref="AO76:AP76"/>
    <mergeCell ref="AQ76:AS76"/>
    <mergeCell ref="AT76:AU76"/>
    <mergeCell ref="AV76:AW76"/>
    <mergeCell ref="BF75:BG75"/>
    <mergeCell ref="BH75:BI75"/>
    <mergeCell ref="A76:B76"/>
    <mergeCell ref="C76:F76"/>
    <mergeCell ref="G76:J76"/>
    <mergeCell ref="K76:O76"/>
    <mergeCell ref="P76:V76"/>
    <mergeCell ref="AQ75:AS75"/>
    <mergeCell ref="AT75:AU75"/>
    <mergeCell ref="AV75:AW75"/>
    <mergeCell ref="AZ75:BA75"/>
    <mergeCell ref="BB75:BC75"/>
    <mergeCell ref="BD75:BE75"/>
    <mergeCell ref="A75:B75"/>
    <mergeCell ref="C75:F75"/>
    <mergeCell ref="G75:J75"/>
    <mergeCell ref="K75:O75"/>
    <mergeCell ref="P75:V75"/>
    <mergeCell ref="W75:AE75"/>
    <mergeCell ref="AF75:AN75"/>
    <mergeCell ref="AO75:AP75"/>
    <mergeCell ref="AZ74:BA74"/>
    <mergeCell ref="BB74:BC74"/>
    <mergeCell ref="BD74:BE74"/>
    <mergeCell ref="BF74:BG74"/>
    <mergeCell ref="BH74:BI74"/>
    <mergeCell ref="W74:AE74"/>
    <mergeCell ref="AF74:AN74"/>
    <mergeCell ref="AO74:AP74"/>
    <mergeCell ref="AQ74:AS74"/>
    <mergeCell ref="AT74:AU74"/>
    <mergeCell ref="AV74:AW74"/>
    <mergeCell ref="BF73:BG73"/>
    <mergeCell ref="BH73:BI73"/>
    <mergeCell ref="A74:B74"/>
    <mergeCell ref="C74:F74"/>
    <mergeCell ref="G74:J74"/>
    <mergeCell ref="K74:O74"/>
    <mergeCell ref="P74:V74"/>
    <mergeCell ref="AQ73:AS73"/>
    <mergeCell ref="AT73:AU73"/>
    <mergeCell ref="AV73:AW73"/>
    <mergeCell ref="AZ73:BA73"/>
    <mergeCell ref="BB73:BC73"/>
    <mergeCell ref="BD73:BE73"/>
    <mergeCell ref="A73:B73"/>
    <mergeCell ref="C73:F73"/>
    <mergeCell ref="G73:J73"/>
    <mergeCell ref="K73:O73"/>
    <mergeCell ref="P73:V73"/>
    <mergeCell ref="W73:AE73"/>
    <mergeCell ref="AF73:AN73"/>
    <mergeCell ref="AO73:AP73"/>
    <mergeCell ref="AZ72:BA72"/>
    <mergeCell ref="BB72:BC72"/>
    <mergeCell ref="BD72:BE72"/>
    <mergeCell ref="BF72:BG72"/>
    <mergeCell ref="BH72:BI72"/>
    <mergeCell ref="W72:AE72"/>
    <mergeCell ref="AF72:AN72"/>
    <mergeCell ref="AO72:AP72"/>
    <mergeCell ref="AQ72:AS72"/>
    <mergeCell ref="AT72:AU72"/>
    <mergeCell ref="AV72:AW72"/>
    <mergeCell ref="BF71:BG71"/>
    <mergeCell ref="BH71:BI71"/>
    <mergeCell ref="A72:B72"/>
    <mergeCell ref="C72:F72"/>
    <mergeCell ref="G72:J72"/>
    <mergeCell ref="K72:O72"/>
    <mergeCell ref="P72:V72"/>
    <mergeCell ref="AQ71:AS71"/>
    <mergeCell ref="AT71:AU71"/>
    <mergeCell ref="AV71:AW71"/>
    <mergeCell ref="AZ71:BA71"/>
    <mergeCell ref="BB71:BC71"/>
    <mergeCell ref="BD71:BE71"/>
    <mergeCell ref="A71:B71"/>
    <mergeCell ref="C71:F71"/>
    <mergeCell ref="G71:J71"/>
    <mergeCell ref="K71:O71"/>
    <mergeCell ref="P71:V71"/>
    <mergeCell ref="W71:AE71"/>
    <mergeCell ref="AF71:AN71"/>
    <mergeCell ref="AO71:AP71"/>
    <mergeCell ref="AZ70:BA70"/>
    <mergeCell ref="BB70:BC70"/>
    <mergeCell ref="BD70:BE70"/>
    <mergeCell ref="BF70:BG70"/>
    <mergeCell ref="BH70:BI70"/>
    <mergeCell ref="W70:AE70"/>
    <mergeCell ref="AF70:AN70"/>
    <mergeCell ref="AO70:AP70"/>
    <mergeCell ref="AQ70:AS70"/>
    <mergeCell ref="AT70:AU70"/>
    <mergeCell ref="AV70:AW70"/>
    <mergeCell ref="BF69:BG69"/>
    <mergeCell ref="BH69:BI69"/>
    <mergeCell ref="A70:B70"/>
    <mergeCell ref="C70:F70"/>
    <mergeCell ref="G70:J70"/>
    <mergeCell ref="K70:O70"/>
    <mergeCell ref="P70:V70"/>
    <mergeCell ref="AQ69:AS69"/>
    <mergeCell ref="AT69:AU69"/>
    <mergeCell ref="AV69:AW69"/>
    <mergeCell ref="AZ69:BA69"/>
    <mergeCell ref="BB69:BC69"/>
    <mergeCell ref="BD69:BE69"/>
    <mergeCell ref="A69:B69"/>
    <mergeCell ref="C69:F69"/>
    <mergeCell ref="G69:J69"/>
    <mergeCell ref="K69:O69"/>
    <mergeCell ref="P69:V69"/>
    <mergeCell ref="W69:AE69"/>
    <mergeCell ref="AF69:AN69"/>
    <mergeCell ref="AO69:AP69"/>
    <mergeCell ref="AZ68:BA68"/>
    <mergeCell ref="BB68:BC68"/>
    <mergeCell ref="BD68:BE68"/>
    <mergeCell ref="BF68:BG68"/>
    <mergeCell ref="BH68:BI68"/>
    <mergeCell ref="W68:AE68"/>
    <mergeCell ref="AF68:AN68"/>
    <mergeCell ref="AO68:AP68"/>
    <mergeCell ref="AQ68:AS68"/>
    <mergeCell ref="AT68:AU68"/>
    <mergeCell ref="AV68:AW68"/>
    <mergeCell ref="BF67:BG67"/>
    <mergeCell ref="BH67:BI67"/>
    <mergeCell ref="A68:B68"/>
    <mergeCell ref="C68:F68"/>
    <mergeCell ref="G68:J68"/>
    <mergeCell ref="K68:O68"/>
    <mergeCell ref="P68:V68"/>
    <mergeCell ref="AQ67:AS67"/>
    <mergeCell ref="AT67:AU67"/>
    <mergeCell ref="AV67:AW67"/>
    <mergeCell ref="AZ67:BA67"/>
    <mergeCell ref="BB67:BC67"/>
    <mergeCell ref="BD67:BE67"/>
    <mergeCell ref="A67:B67"/>
    <mergeCell ref="C67:F67"/>
    <mergeCell ref="G67:J67"/>
    <mergeCell ref="K67:O67"/>
    <mergeCell ref="P67:V67"/>
    <mergeCell ref="W67:AE67"/>
    <mergeCell ref="AF67:AN67"/>
    <mergeCell ref="AO67:AP67"/>
    <mergeCell ref="AZ66:BA66"/>
    <mergeCell ref="BB66:BC66"/>
    <mergeCell ref="BD66:BE66"/>
    <mergeCell ref="BF66:BG66"/>
    <mergeCell ref="BH66:BI66"/>
    <mergeCell ref="W66:AE66"/>
    <mergeCell ref="AF66:AN66"/>
    <mergeCell ref="AO66:AP66"/>
    <mergeCell ref="AQ66:AS66"/>
    <mergeCell ref="AT66:AU66"/>
    <mergeCell ref="AV66:AW66"/>
    <mergeCell ref="BF65:BG65"/>
    <mergeCell ref="BH65:BI65"/>
    <mergeCell ref="A66:B66"/>
    <mergeCell ref="C66:F66"/>
    <mergeCell ref="G66:J66"/>
    <mergeCell ref="K66:O66"/>
    <mergeCell ref="P66:V66"/>
    <mergeCell ref="AQ65:AS65"/>
    <mergeCell ref="AT65:AU65"/>
    <mergeCell ref="AV65:AW65"/>
    <mergeCell ref="AZ65:BA65"/>
    <mergeCell ref="BB65:BC65"/>
    <mergeCell ref="BD65:BE65"/>
    <mergeCell ref="A65:B65"/>
    <mergeCell ref="C65:F65"/>
    <mergeCell ref="G65:J65"/>
    <mergeCell ref="K65:O65"/>
    <mergeCell ref="P65:V65"/>
    <mergeCell ref="W65:AE65"/>
    <mergeCell ref="AF65:AN65"/>
    <mergeCell ref="AO65:AP65"/>
    <mergeCell ref="AZ64:BA64"/>
    <mergeCell ref="BB64:BC64"/>
    <mergeCell ref="BD64:BE64"/>
    <mergeCell ref="BF64:BG64"/>
    <mergeCell ref="BH64:BI64"/>
    <mergeCell ref="W64:AE64"/>
    <mergeCell ref="AF64:AN64"/>
    <mergeCell ref="AO64:AP64"/>
    <mergeCell ref="AQ64:AS64"/>
    <mergeCell ref="AT64:AU64"/>
    <mergeCell ref="AV64:AW64"/>
    <mergeCell ref="BF63:BG63"/>
    <mergeCell ref="BH63:BI63"/>
    <mergeCell ref="A64:B64"/>
    <mergeCell ref="C64:F64"/>
    <mergeCell ref="G64:J64"/>
    <mergeCell ref="K64:O64"/>
    <mergeCell ref="P64:V64"/>
    <mergeCell ref="AQ63:AS63"/>
    <mergeCell ref="AT63:AU63"/>
    <mergeCell ref="AV63:AW63"/>
    <mergeCell ref="AZ63:BA63"/>
    <mergeCell ref="BB63:BC63"/>
    <mergeCell ref="BD63:BE63"/>
    <mergeCell ref="A63:B63"/>
    <mergeCell ref="C63:F63"/>
    <mergeCell ref="G63:J63"/>
    <mergeCell ref="K63:O63"/>
    <mergeCell ref="P63:V63"/>
    <mergeCell ref="W63:AE63"/>
    <mergeCell ref="AF63:AN63"/>
    <mergeCell ref="AO63:AP63"/>
    <mergeCell ref="AZ62:BA62"/>
    <mergeCell ref="BB62:BC62"/>
    <mergeCell ref="BD62:BE62"/>
    <mergeCell ref="BF62:BG62"/>
    <mergeCell ref="BH62:BI62"/>
    <mergeCell ref="W62:AE62"/>
    <mergeCell ref="AF62:AN62"/>
    <mergeCell ref="AO62:AP62"/>
    <mergeCell ref="AQ62:AS62"/>
    <mergeCell ref="AT62:AU62"/>
    <mergeCell ref="AV62:AW62"/>
    <mergeCell ref="BF61:BG61"/>
    <mergeCell ref="BH61:BI61"/>
    <mergeCell ref="A62:B62"/>
    <mergeCell ref="C62:F62"/>
    <mergeCell ref="G62:J62"/>
    <mergeCell ref="K62:O62"/>
    <mergeCell ref="P62:V62"/>
    <mergeCell ref="AQ61:AS61"/>
    <mergeCell ref="AT61:AU61"/>
    <mergeCell ref="AV61:AW61"/>
    <mergeCell ref="AZ61:BA61"/>
    <mergeCell ref="BB61:BC61"/>
    <mergeCell ref="BD61:BE61"/>
    <mergeCell ref="A61:B61"/>
    <mergeCell ref="C61:F61"/>
    <mergeCell ref="G61:J61"/>
    <mergeCell ref="K61:O61"/>
    <mergeCell ref="P61:V61"/>
    <mergeCell ref="W61:AE61"/>
    <mergeCell ref="AF61:AN61"/>
    <mergeCell ref="AO61:AP61"/>
    <mergeCell ref="AZ60:BA60"/>
    <mergeCell ref="BB60:BC60"/>
    <mergeCell ref="BD60:BE60"/>
    <mergeCell ref="BF60:BG60"/>
    <mergeCell ref="BH60:BI60"/>
    <mergeCell ref="W60:AE60"/>
    <mergeCell ref="AF60:AN60"/>
    <mergeCell ref="AO60:AP60"/>
    <mergeCell ref="AQ60:AS60"/>
    <mergeCell ref="AT60:AU60"/>
    <mergeCell ref="AV60:AW60"/>
    <mergeCell ref="BF59:BG59"/>
    <mergeCell ref="BH59:BI59"/>
    <mergeCell ref="A60:B60"/>
    <mergeCell ref="C60:F60"/>
    <mergeCell ref="G60:J60"/>
    <mergeCell ref="K60:O60"/>
    <mergeCell ref="P60:V60"/>
    <mergeCell ref="AQ59:AS59"/>
    <mergeCell ref="AT59:AU59"/>
    <mergeCell ref="AV59:AW59"/>
    <mergeCell ref="AZ59:BA59"/>
    <mergeCell ref="BB59:BC59"/>
    <mergeCell ref="BD59:BE59"/>
    <mergeCell ref="A59:B59"/>
    <mergeCell ref="C59:F59"/>
    <mergeCell ref="G59:J59"/>
    <mergeCell ref="K59:O59"/>
    <mergeCell ref="P59:V59"/>
    <mergeCell ref="W59:AE59"/>
    <mergeCell ref="AF59:AN59"/>
    <mergeCell ref="AO59:AP59"/>
    <mergeCell ref="AZ58:BA58"/>
    <mergeCell ref="BB58:BC58"/>
    <mergeCell ref="BD58:BE58"/>
    <mergeCell ref="BF58:BG58"/>
    <mergeCell ref="BH58:BI58"/>
    <mergeCell ref="W58:AE58"/>
    <mergeCell ref="AF58:AN58"/>
    <mergeCell ref="AO58:AP58"/>
    <mergeCell ref="AQ58:AS58"/>
    <mergeCell ref="AT58:AU58"/>
    <mergeCell ref="AV58:AW58"/>
    <mergeCell ref="BF57:BG57"/>
    <mergeCell ref="BH57:BI57"/>
    <mergeCell ref="A58:B58"/>
    <mergeCell ref="C58:F58"/>
    <mergeCell ref="G58:J58"/>
    <mergeCell ref="K58:O58"/>
    <mergeCell ref="P58:V58"/>
    <mergeCell ref="AQ57:AS57"/>
    <mergeCell ref="AT57:AU57"/>
    <mergeCell ref="AV57:AW57"/>
    <mergeCell ref="AZ57:BA57"/>
    <mergeCell ref="BB57:BC57"/>
    <mergeCell ref="BD57:BE57"/>
    <mergeCell ref="A57:B57"/>
    <mergeCell ref="C57:F57"/>
    <mergeCell ref="G57:J57"/>
    <mergeCell ref="K57:O57"/>
    <mergeCell ref="P57:V57"/>
    <mergeCell ref="W57:AE57"/>
    <mergeCell ref="AF57:AN57"/>
    <mergeCell ref="AO57:AP57"/>
    <mergeCell ref="AZ56:BA56"/>
    <mergeCell ref="BB56:BC56"/>
    <mergeCell ref="BD56:BE56"/>
    <mergeCell ref="BF56:BG56"/>
    <mergeCell ref="BH56:BI56"/>
    <mergeCell ref="W56:AE56"/>
    <mergeCell ref="AF56:AN56"/>
    <mergeCell ref="AO56:AP56"/>
    <mergeCell ref="AQ56:AS56"/>
    <mergeCell ref="AT56:AU56"/>
    <mergeCell ref="AV56:AW56"/>
    <mergeCell ref="BF55:BG55"/>
    <mergeCell ref="BH55:BI55"/>
    <mergeCell ref="A56:B56"/>
    <mergeCell ref="C56:F56"/>
    <mergeCell ref="G56:J56"/>
    <mergeCell ref="K56:O56"/>
    <mergeCell ref="P56:V56"/>
    <mergeCell ref="AQ55:AS55"/>
    <mergeCell ref="AT55:AU55"/>
    <mergeCell ref="AV55:AW55"/>
    <mergeCell ref="AZ55:BA55"/>
    <mergeCell ref="BB55:BC55"/>
    <mergeCell ref="BD55:BE55"/>
    <mergeCell ref="A55:B55"/>
    <mergeCell ref="C55:F55"/>
    <mergeCell ref="G55:J55"/>
    <mergeCell ref="K55:O55"/>
    <mergeCell ref="P55:V55"/>
    <mergeCell ref="W55:AE55"/>
    <mergeCell ref="AF55:AN55"/>
    <mergeCell ref="AO55:AP55"/>
    <mergeCell ref="AZ54:BA54"/>
    <mergeCell ref="BB54:BC54"/>
    <mergeCell ref="BD54:BE54"/>
    <mergeCell ref="BF54:BG54"/>
    <mergeCell ref="BH54:BI54"/>
    <mergeCell ref="W54:AE54"/>
    <mergeCell ref="AF54:AN54"/>
    <mergeCell ref="AO54:AP54"/>
    <mergeCell ref="AQ54:AS54"/>
    <mergeCell ref="AT54:AU54"/>
    <mergeCell ref="AV54:AW54"/>
    <mergeCell ref="BF53:BG53"/>
    <mergeCell ref="BH53:BI53"/>
    <mergeCell ref="A54:B54"/>
    <mergeCell ref="C54:F54"/>
    <mergeCell ref="G54:J54"/>
    <mergeCell ref="K54:O54"/>
    <mergeCell ref="P54:V54"/>
    <mergeCell ref="AQ53:AS53"/>
    <mergeCell ref="AT53:AU53"/>
    <mergeCell ref="AV53:AW53"/>
    <mergeCell ref="AZ53:BA53"/>
    <mergeCell ref="BB53:BC53"/>
    <mergeCell ref="BD53:BE53"/>
    <mergeCell ref="A53:B53"/>
    <mergeCell ref="C53:F53"/>
    <mergeCell ref="G53:J53"/>
    <mergeCell ref="K53:O53"/>
    <mergeCell ref="P53:V53"/>
    <mergeCell ref="W53:AE53"/>
    <mergeCell ref="AF53:AN53"/>
    <mergeCell ref="AO53:AP53"/>
    <mergeCell ref="AZ52:BA52"/>
    <mergeCell ref="BB52:BC52"/>
    <mergeCell ref="BD52:BE52"/>
    <mergeCell ref="BF52:BG52"/>
    <mergeCell ref="BH52:BI52"/>
    <mergeCell ref="W52:AE52"/>
    <mergeCell ref="AF52:AN52"/>
    <mergeCell ref="AO52:AP52"/>
    <mergeCell ref="AQ52:AS52"/>
    <mergeCell ref="AT52:AU52"/>
    <mergeCell ref="AV52:AW52"/>
    <mergeCell ref="BF51:BG51"/>
    <mergeCell ref="BH51:BI51"/>
    <mergeCell ref="A52:B52"/>
    <mergeCell ref="C52:F52"/>
    <mergeCell ref="G52:J52"/>
    <mergeCell ref="K52:O52"/>
    <mergeCell ref="P52:V52"/>
    <mergeCell ref="AQ51:AS51"/>
    <mergeCell ref="AT51:AU51"/>
    <mergeCell ref="AV51:AW51"/>
    <mergeCell ref="AZ51:BA51"/>
    <mergeCell ref="BB51:BC51"/>
    <mergeCell ref="BD51:BE51"/>
    <mergeCell ref="A51:B51"/>
    <mergeCell ref="C51:F51"/>
    <mergeCell ref="G51:J51"/>
    <mergeCell ref="K51:O51"/>
    <mergeCell ref="P51:V51"/>
    <mergeCell ref="W51:AE51"/>
    <mergeCell ref="AF51:AN51"/>
    <mergeCell ref="AO51:AP51"/>
    <mergeCell ref="AZ50:BA50"/>
    <mergeCell ref="BB50:BC50"/>
    <mergeCell ref="BD50:BE50"/>
    <mergeCell ref="BF50:BG50"/>
    <mergeCell ref="BH50:BI50"/>
    <mergeCell ref="W50:AE50"/>
    <mergeCell ref="AF50:AN50"/>
    <mergeCell ref="AO50:AP50"/>
    <mergeCell ref="AQ50:AS50"/>
    <mergeCell ref="AT50:AU50"/>
    <mergeCell ref="AV50:AW50"/>
    <mergeCell ref="BF49:BG49"/>
    <mergeCell ref="BH49:BI49"/>
    <mergeCell ref="A50:B50"/>
    <mergeCell ref="C50:F50"/>
    <mergeCell ref="G50:J50"/>
    <mergeCell ref="K50:O50"/>
    <mergeCell ref="P50:V50"/>
    <mergeCell ref="AQ49:AS49"/>
    <mergeCell ref="AT49:AU49"/>
    <mergeCell ref="AV49:AW49"/>
    <mergeCell ref="AZ49:BA49"/>
    <mergeCell ref="BB49:BC49"/>
    <mergeCell ref="BD49:BE49"/>
    <mergeCell ref="A49:B49"/>
    <mergeCell ref="C49:F49"/>
    <mergeCell ref="G49:J49"/>
    <mergeCell ref="K49:O49"/>
    <mergeCell ref="P49:V49"/>
    <mergeCell ref="W49:AE49"/>
    <mergeCell ref="AF49:AN49"/>
    <mergeCell ref="AO49:AP49"/>
    <mergeCell ref="AZ48:BA48"/>
    <mergeCell ref="BB48:BC48"/>
    <mergeCell ref="BD48:BE48"/>
    <mergeCell ref="BF48:BG48"/>
    <mergeCell ref="BH48:BI48"/>
    <mergeCell ref="W48:AE48"/>
    <mergeCell ref="AF48:AN48"/>
    <mergeCell ref="AO48:AP48"/>
    <mergeCell ref="AQ48:AS48"/>
    <mergeCell ref="AT48:AU48"/>
    <mergeCell ref="AV48:AW48"/>
    <mergeCell ref="BF47:BG47"/>
    <mergeCell ref="BH47:BI47"/>
    <mergeCell ref="A48:B48"/>
    <mergeCell ref="C48:F48"/>
    <mergeCell ref="G48:J48"/>
    <mergeCell ref="K48:O48"/>
    <mergeCell ref="P48:V48"/>
    <mergeCell ref="AQ47:AS47"/>
    <mergeCell ref="AT47:AU47"/>
    <mergeCell ref="AV47:AW47"/>
    <mergeCell ref="AZ47:BA47"/>
    <mergeCell ref="BB47:BC47"/>
    <mergeCell ref="BD47:BE47"/>
    <mergeCell ref="A47:B47"/>
    <mergeCell ref="C47:F47"/>
    <mergeCell ref="G47:J47"/>
    <mergeCell ref="K47:O47"/>
    <mergeCell ref="P47:V47"/>
    <mergeCell ref="W47:AE47"/>
    <mergeCell ref="AF47:AN47"/>
    <mergeCell ref="AO47:AP47"/>
    <mergeCell ref="AZ46:BA46"/>
    <mergeCell ref="BB46:BC46"/>
    <mergeCell ref="BD46:BE46"/>
    <mergeCell ref="BF46:BG46"/>
    <mergeCell ref="BH46:BI46"/>
    <mergeCell ref="W46:AE46"/>
    <mergeCell ref="AF46:AN46"/>
    <mergeCell ref="AO46:AP46"/>
    <mergeCell ref="AQ46:AS46"/>
    <mergeCell ref="AT46:AU46"/>
    <mergeCell ref="AV46:AW46"/>
    <mergeCell ref="BF45:BG45"/>
    <mergeCell ref="BH45:BI45"/>
    <mergeCell ref="A46:B46"/>
    <mergeCell ref="C46:F46"/>
    <mergeCell ref="G46:J46"/>
    <mergeCell ref="K46:O46"/>
    <mergeCell ref="P46:V46"/>
    <mergeCell ref="AQ45:AS45"/>
    <mergeCell ref="AT45:AU45"/>
    <mergeCell ref="AV45:AW45"/>
    <mergeCell ref="AZ45:BA45"/>
    <mergeCell ref="BB45:BC45"/>
    <mergeCell ref="BD45:BE45"/>
    <mergeCell ref="A45:B45"/>
    <mergeCell ref="C45:F45"/>
    <mergeCell ref="G45:J45"/>
    <mergeCell ref="K45:O45"/>
    <mergeCell ref="P45:V45"/>
    <mergeCell ref="W45:AE45"/>
    <mergeCell ref="AF45:AN45"/>
    <mergeCell ref="AO45:AP45"/>
    <mergeCell ref="AZ44:BA44"/>
    <mergeCell ref="BB44:BC44"/>
    <mergeCell ref="BD44:BE44"/>
    <mergeCell ref="BF44:BG44"/>
    <mergeCell ref="BH44:BI44"/>
    <mergeCell ref="W44:AE44"/>
    <mergeCell ref="AF44:AN44"/>
    <mergeCell ref="AO44:AP44"/>
    <mergeCell ref="AQ44:AS44"/>
    <mergeCell ref="AT44:AU44"/>
    <mergeCell ref="AV44:AW44"/>
    <mergeCell ref="BF43:BG43"/>
    <mergeCell ref="BH43:BI43"/>
    <mergeCell ref="A44:B44"/>
    <mergeCell ref="C44:F44"/>
    <mergeCell ref="G44:J44"/>
    <mergeCell ref="K44:O44"/>
    <mergeCell ref="P44:V44"/>
    <mergeCell ref="AQ43:AS43"/>
    <mergeCell ref="AT43:AU43"/>
    <mergeCell ref="AV43:AW43"/>
    <mergeCell ref="AZ43:BA43"/>
    <mergeCell ref="BB43:BC43"/>
    <mergeCell ref="BD43:BE43"/>
    <mergeCell ref="A43:B43"/>
    <mergeCell ref="C43:F43"/>
    <mergeCell ref="G43:J43"/>
    <mergeCell ref="K43:O43"/>
    <mergeCell ref="P43:V43"/>
    <mergeCell ref="W43:AE43"/>
    <mergeCell ref="AF43:AN43"/>
    <mergeCell ref="AO43:AP43"/>
    <mergeCell ref="AZ42:BA42"/>
    <mergeCell ref="BB42:BC42"/>
    <mergeCell ref="BD42:BE42"/>
    <mergeCell ref="BF42:BG42"/>
    <mergeCell ref="BH42:BI42"/>
    <mergeCell ref="W42:AE42"/>
    <mergeCell ref="AF42:AN42"/>
    <mergeCell ref="AO42:AP42"/>
    <mergeCell ref="AQ42:AS42"/>
    <mergeCell ref="AT42:AU42"/>
    <mergeCell ref="AV42:AW42"/>
    <mergeCell ref="BF41:BG41"/>
    <mergeCell ref="BH41:BI41"/>
    <mergeCell ref="A42:B42"/>
    <mergeCell ref="C42:F42"/>
    <mergeCell ref="G42:J42"/>
    <mergeCell ref="K42:O42"/>
    <mergeCell ref="P42:V42"/>
    <mergeCell ref="AQ41:AS41"/>
    <mergeCell ref="AT41:AU41"/>
    <mergeCell ref="AV41:AW41"/>
    <mergeCell ref="AZ41:BA41"/>
    <mergeCell ref="BB41:BC41"/>
    <mergeCell ref="BD41:BE41"/>
    <mergeCell ref="A41:B41"/>
    <mergeCell ref="C41:F41"/>
    <mergeCell ref="G41:J41"/>
    <mergeCell ref="K41:O41"/>
    <mergeCell ref="P41:V41"/>
    <mergeCell ref="W41:AE41"/>
    <mergeCell ref="AF41:AN41"/>
    <mergeCell ref="AO41:AP41"/>
    <mergeCell ref="AZ40:BA40"/>
    <mergeCell ref="BB40:BC40"/>
    <mergeCell ref="BD40:BE40"/>
    <mergeCell ref="BF40:BG40"/>
    <mergeCell ref="BH40:BI40"/>
    <mergeCell ref="W40:AE40"/>
    <mergeCell ref="AF40:AN40"/>
    <mergeCell ref="AO40:AP40"/>
    <mergeCell ref="AQ40:AS40"/>
    <mergeCell ref="AT40:AU40"/>
    <mergeCell ref="AV40:AW40"/>
    <mergeCell ref="BF39:BG39"/>
    <mergeCell ref="BH39:BI39"/>
    <mergeCell ref="A40:B40"/>
    <mergeCell ref="C40:F40"/>
    <mergeCell ref="G40:J40"/>
    <mergeCell ref="K40:O40"/>
    <mergeCell ref="P40:V40"/>
    <mergeCell ref="AQ39:AS39"/>
    <mergeCell ref="AT39:AU39"/>
    <mergeCell ref="AV39:AW39"/>
    <mergeCell ref="AZ39:BA39"/>
    <mergeCell ref="BB39:BC39"/>
    <mergeCell ref="BD39:BE39"/>
    <mergeCell ref="A39:B39"/>
    <mergeCell ref="C39:F39"/>
    <mergeCell ref="G39:J39"/>
    <mergeCell ref="K39:O39"/>
    <mergeCell ref="P39:V39"/>
    <mergeCell ref="W39:AE39"/>
    <mergeCell ref="AF39:AN39"/>
    <mergeCell ref="AO39:AP39"/>
    <mergeCell ref="AZ38:BA38"/>
    <mergeCell ref="BB38:BC38"/>
    <mergeCell ref="BD38:BE38"/>
    <mergeCell ref="BF38:BG38"/>
    <mergeCell ref="BH38:BI38"/>
    <mergeCell ref="W38:AE38"/>
    <mergeCell ref="AF38:AN38"/>
    <mergeCell ref="AO38:AP38"/>
    <mergeCell ref="AQ38:AS38"/>
    <mergeCell ref="AT38:AU38"/>
    <mergeCell ref="AV38:AW38"/>
    <mergeCell ref="BF37:BG37"/>
    <mergeCell ref="BH37:BI37"/>
    <mergeCell ref="A38:B38"/>
    <mergeCell ref="C38:F38"/>
    <mergeCell ref="G38:J38"/>
    <mergeCell ref="K38:O38"/>
    <mergeCell ref="P38:V38"/>
    <mergeCell ref="AQ37:AS37"/>
    <mergeCell ref="AT37:AU37"/>
    <mergeCell ref="AV37:AW37"/>
    <mergeCell ref="AZ37:BA37"/>
    <mergeCell ref="BB37:BC37"/>
    <mergeCell ref="BD37:BE37"/>
    <mergeCell ref="A37:B37"/>
    <mergeCell ref="C37:F37"/>
    <mergeCell ref="G37:J37"/>
    <mergeCell ref="K37:O37"/>
    <mergeCell ref="P37:V37"/>
    <mergeCell ref="W37:AE37"/>
    <mergeCell ref="AF37:AN37"/>
    <mergeCell ref="AO37:AP37"/>
    <mergeCell ref="AZ36:BA36"/>
    <mergeCell ref="BB36:BC36"/>
    <mergeCell ref="BD36:BE36"/>
    <mergeCell ref="BF36:BG36"/>
    <mergeCell ref="BH36:BI36"/>
    <mergeCell ref="AF36:AN36"/>
    <mergeCell ref="AO36:AP36"/>
    <mergeCell ref="AQ36:AS36"/>
    <mergeCell ref="AT36:AU36"/>
    <mergeCell ref="AV36:AW36"/>
    <mergeCell ref="AX36:AY36"/>
    <mergeCell ref="A36:B36"/>
    <mergeCell ref="C36:F36"/>
    <mergeCell ref="G36:J36"/>
    <mergeCell ref="K36:O36"/>
    <mergeCell ref="P36:V36"/>
    <mergeCell ref="W36:AE36"/>
    <mergeCell ref="BD35:BE35"/>
    <mergeCell ref="BF35:BG35"/>
    <mergeCell ref="BH35:BI35"/>
    <mergeCell ref="AQ35:AS35"/>
    <mergeCell ref="AT35:AU35"/>
    <mergeCell ref="AV35:AW35"/>
    <mergeCell ref="AX35:AY35"/>
    <mergeCell ref="AZ35:BA35"/>
    <mergeCell ref="BB35:BC35"/>
    <mergeCell ref="A35:B35"/>
    <mergeCell ref="C35:F35"/>
    <mergeCell ref="G35:J35"/>
    <mergeCell ref="K35:O35"/>
    <mergeCell ref="P35:V35"/>
    <mergeCell ref="W35:AE35"/>
    <mergeCell ref="AF35:AN35"/>
    <mergeCell ref="AO35:AP35"/>
    <mergeCell ref="AZ34:BA34"/>
    <mergeCell ref="BB34:BC34"/>
    <mergeCell ref="BD34:BE34"/>
    <mergeCell ref="BF34:BG34"/>
    <mergeCell ref="BH34:BI34"/>
    <mergeCell ref="AF34:AN34"/>
    <mergeCell ref="AO34:AP34"/>
    <mergeCell ref="AQ34:AS34"/>
    <mergeCell ref="AT34:AU34"/>
    <mergeCell ref="AV34:AW34"/>
    <mergeCell ref="AX34:AY34"/>
    <mergeCell ref="A34:B34"/>
    <mergeCell ref="C34:F34"/>
    <mergeCell ref="G34:J34"/>
    <mergeCell ref="K34:O34"/>
    <mergeCell ref="P34:V34"/>
    <mergeCell ref="W34:AE34"/>
    <mergeCell ref="AZ33:BA33"/>
    <mergeCell ref="BB33:BC33"/>
    <mergeCell ref="BD33:BE33"/>
    <mergeCell ref="BF33:BG33"/>
    <mergeCell ref="BH33:BI33"/>
    <mergeCell ref="AF33:AN33"/>
    <mergeCell ref="AO33:AP33"/>
    <mergeCell ref="AQ33:AS33"/>
    <mergeCell ref="AT33:AU33"/>
    <mergeCell ref="AV33:AW33"/>
    <mergeCell ref="AX33:AY33"/>
    <mergeCell ref="A33:B33"/>
    <mergeCell ref="C33:F33"/>
    <mergeCell ref="G33:J33"/>
    <mergeCell ref="K33:O33"/>
    <mergeCell ref="P33:V33"/>
    <mergeCell ref="W33:AE33"/>
    <mergeCell ref="AZ32:BA32"/>
    <mergeCell ref="BB32:BC32"/>
    <mergeCell ref="BD32:BE32"/>
    <mergeCell ref="BF32:BG32"/>
    <mergeCell ref="BH32:BI32"/>
    <mergeCell ref="AF32:AN32"/>
    <mergeCell ref="AO32:AP32"/>
    <mergeCell ref="AQ32:AS32"/>
    <mergeCell ref="AT32:AU32"/>
    <mergeCell ref="AV32:AW32"/>
    <mergeCell ref="AX32:AY32"/>
    <mergeCell ref="A32:B32"/>
    <mergeCell ref="C32:F32"/>
    <mergeCell ref="G32:J32"/>
    <mergeCell ref="K32:O32"/>
    <mergeCell ref="P32:V32"/>
    <mergeCell ref="W32:AE32"/>
    <mergeCell ref="BF31:BG31"/>
    <mergeCell ref="BH31:BI31"/>
    <mergeCell ref="AT31:AU31"/>
    <mergeCell ref="AV31:AW31"/>
    <mergeCell ref="AX31:AY31"/>
    <mergeCell ref="AZ31:BA31"/>
    <mergeCell ref="BB31:BC31"/>
    <mergeCell ref="BD31:BE31"/>
    <mergeCell ref="A31:B31"/>
    <mergeCell ref="C31:F31"/>
    <mergeCell ref="G31:J31"/>
    <mergeCell ref="K31:O31"/>
    <mergeCell ref="P31:V31"/>
    <mergeCell ref="W31:AE31"/>
    <mergeCell ref="AF31:AN31"/>
    <mergeCell ref="AO31:AP31"/>
    <mergeCell ref="AQ31:AS31"/>
    <mergeCell ref="BF30:BG30"/>
    <mergeCell ref="BH30:BI30"/>
    <mergeCell ref="AT30:AU30"/>
    <mergeCell ref="AV30:AW30"/>
    <mergeCell ref="AX30:AY30"/>
    <mergeCell ref="AZ30:BA30"/>
    <mergeCell ref="BB30:BC30"/>
    <mergeCell ref="BD30:BE30"/>
    <mergeCell ref="A30:B30"/>
    <mergeCell ref="C30:F30"/>
    <mergeCell ref="G30:J30"/>
    <mergeCell ref="K30:O30"/>
    <mergeCell ref="P30:V30"/>
    <mergeCell ref="W30:AE30"/>
    <mergeCell ref="AF30:AN30"/>
    <mergeCell ref="AO30:AP30"/>
    <mergeCell ref="AQ30:AS30"/>
    <mergeCell ref="BF29:BG29"/>
    <mergeCell ref="BH29:BI29"/>
    <mergeCell ref="AT29:AU29"/>
    <mergeCell ref="AV29:AW29"/>
    <mergeCell ref="AX29:AY29"/>
    <mergeCell ref="AZ29:BA29"/>
    <mergeCell ref="BB29:BC29"/>
    <mergeCell ref="BD29:BE29"/>
    <mergeCell ref="A29:B29"/>
    <mergeCell ref="C29:F29"/>
    <mergeCell ref="G29:J29"/>
    <mergeCell ref="K29:O29"/>
    <mergeCell ref="P29:V29"/>
    <mergeCell ref="W29:AE29"/>
    <mergeCell ref="AF29:AN29"/>
    <mergeCell ref="AO29:AP29"/>
    <mergeCell ref="AQ29:AS29"/>
    <mergeCell ref="AZ28:BA28"/>
    <mergeCell ref="BB28:BC28"/>
    <mergeCell ref="BD28:BE28"/>
    <mergeCell ref="BF28:BG28"/>
    <mergeCell ref="BH28:BI28"/>
    <mergeCell ref="AF28:AN28"/>
    <mergeCell ref="AO28:AP28"/>
    <mergeCell ref="AQ28:AS28"/>
    <mergeCell ref="AT28:AU28"/>
    <mergeCell ref="AV28:AW28"/>
    <mergeCell ref="AX28:AY28"/>
    <mergeCell ref="A28:B28"/>
    <mergeCell ref="C28:F28"/>
    <mergeCell ref="G28:J28"/>
    <mergeCell ref="K28:O28"/>
    <mergeCell ref="P28:V28"/>
    <mergeCell ref="W28:AE28"/>
    <mergeCell ref="AZ27:BA27"/>
    <mergeCell ref="BB27:BC27"/>
    <mergeCell ref="BD27:BE27"/>
    <mergeCell ref="BF27:BG27"/>
    <mergeCell ref="BH27:BI27"/>
    <mergeCell ref="AF27:AN27"/>
    <mergeCell ref="AO27:AP27"/>
    <mergeCell ref="AQ27:AS27"/>
    <mergeCell ref="AT27:AU27"/>
    <mergeCell ref="AV27:AW27"/>
    <mergeCell ref="AX27:AY27"/>
    <mergeCell ref="A27:B27"/>
    <mergeCell ref="C27:F27"/>
    <mergeCell ref="G27:J27"/>
    <mergeCell ref="K27:O27"/>
    <mergeCell ref="P27:V27"/>
    <mergeCell ref="W27:AE27"/>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BF25:BG25"/>
    <mergeCell ref="BH25:BI25"/>
    <mergeCell ref="AQ24:AS25"/>
    <mergeCell ref="AT24:AU25"/>
    <mergeCell ref="AV24:AW25"/>
    <mergeCell ref="AZ24:BA24"/>
    <mergeCell ref="BB24:BE24"/>
    <mergeCell ref="W23:AE25"/>
    <mergeCell ref="AF23:AN25"/>
    <mergeCell ref="AO23:AP25"/>
    <mergeCell ref="AQ23:AW23"/>
    <mergeCell ref="AX23:AY25"/>
    <mergeCell ref="AZ23:BI23"/>
    <mergeCell ref="BF24:BI24"/>
    <mergeCell ref="AZ25:BA25"/>
    <mergeCell ref="BB25:BC25"/>
    <mergeCell ref="BD25:BE25"/>
    <mergeCell ref="A23:B25"/>
    <mergeCell ref="C23:F25"/>
    <mergeCell ref="G23:J25"/>
    <mergeCell ref="K23:O25"/>
    <mergeCell ref="P23:V25"/>
    <mergeCell ref="A21:E21"/>
    <mergeCell ref="F21:W21"/>
    <mergeCell ref="A20:E20"/>
    <mergeCell ref="F20:W20"/>
    <mergeCell ref="A18:E18"/>
    <mergeCell ref="F18:W18"/>
    <mergeCell ref="A17:E17"/>
    <mergeCell ref="F17:W17"/>
    <mergeCell ref="A16:E16"/>
    <mergeCell ref="F16:W16"/>
    <mergeCell ref="A15:E15"/>
    <mergeCell ref="F15:W15"/>
    <mergeCell ref="A14:E14"/>
    <mergeCell ref="F14:W14"/>
    <mergeCell ref="A13:E13"/>
    <mergeCell ref="F13:W13"/>
    <mergeCell ref="F11:W11"/>
    <mergeCell ref="A12:E12"/>
    <mergeCell ref="F12:W12"/>
    <mergeCell ref="A10:E10"/>
    <mergeCell ref="F10:W10"/>
    <mergeCell ref="A11:E11"/>
    <mergeCell ref="A9:E9"/>
    <mergeCell ref="F9:N9"/>
    <mergeCell ref="O9:Q9"/>
    <mergeCell ref="R9:W9"/>
    <mergeCell ref="A8:E8"/>
    <mergeCell ref="F8:W8"/>
    <mergeCell ref="F6:W6"/>
    <mergeCell ref="A7:E7"/>
    <mergeCell ref="F7:W7"/>
    <mergeCell ref="A5:E5"/>
    <mergeCell ref="F5:W5"/>
    <mergeCell ref="A6:E6"/>
    <mergeCell ref="A3:E3"/>
    <mergeCell ref="F3:W3"/>
    <mergeCell ref="A4:E4"/>
    <mergeCell ref="F4:W4"/>
  </mergeCells>
  <phoneticPr fontId="4"/>
  <pageMargins left="0.61" right="0.59" top="0.45" bottom="0.4" header="0.14000000000000001" footer="0.4"/>
  <pageSetup paperSize="9" scale="56" fitToHeight="3" orientation="landscape"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zoomScaleNormal="100" workbookViewId="0"/>
  </sheetViews>
  <sheetFormatPr defaultColWidth="12" defaultRowHeight="15"/>
  <cols>
    <col min="1" max="1" width="11.125" style="92" customWidth="1"/>
    <col min="2" max="2" width="5.125" style="92" customWidth="1"/>
    <col min="3" max="8" width="6.5" style="92" customWidth="1"/>
    <col min="9" max="10" width="7.625" style="92" customWidth="1"/>
    <col min="11" max="12" width="8.5" style="92" customWidth="1"/>
    <col min="13" max="16384" width="12" style="92"/>
  </cols>
  <sheetData>
    <row r="1" spans="1:14" ht="27.75" customHeight="1">
      <c r="A1" s="91" t="s">
        <v>212</v>
      </c>
      <c r="I1" s="539" t="s">
        <v>214</v>
      </c>
      <c r="J1" s="539"/>
      <c r="K1" s="540"/>
      <c r="L1" s="540"/>
    </row>
    <row r="2" spans="1:14" ht="24" customHeight="1">
      <c r="A2" s="93" t="s">
        <v>213</v>
      </c>
      <c r="I2" s="539"/>
      <c r="J2" s="539"/>
      <c r="K2" s="540"/>
      <c r="L2" s="540"/>
      <c r="M2" s="94"/>
      <c r="N2" s="95"/>
    </row>
    <row r="3" spans="1:14" ht="9" customHeight="1">
      <c r="A3" s="96"/>
      <c r="I3" s="539"/>
      <c r="J3" s="539"/>
      <c r="K3" s="540"/>
      <c r="L3" s="540"/>
      <c r="M3" s="94"/>
    </row>
    <row r="4" spans="1:14">
      <c r="A4" s="97" t="s">
        <v>215</v>
      </c>
      <c r="B4" s="571" t="s">
        <v>359</v>
      </c>
      <c r="C4" s="572"/>
      <c r="D4" s="572"/>
      <c r="E4" s="572"/>
      <c r="F4" s="572"/>
      <c r="I4" s="539"/>
      <c r="J4" s="539"/>
      <c r="K4" s="540"/>
      <c r="L4" s="540"/>
      <c r="M4" s="94"/>
    </row>
    <row r="5" spans="1:14">
      <c r="A5" s="97" t="s">
        <v>216</v>
      </c>
      <c r="B5" s="573" t="s">
        <v>365</v>
      </c>
      <c r="C5" s="574"/>
      <c r="D5" s="574"/>
      <c r="E5" s="574"/>
      <c r="F5" s="574"/>
      <c r="K5" s="98" t="s">
        <v>217</v>
      </c>
      <c r="L5" s="99" t="s">
        <v>218</v>
      </c>
    </row>
    <row r="6" spans="1:14">
      <c r="A6" s="97" t="s">
        <v>219</v>
      </c>
      <c r="B6" s="575" t="s">
        <v>366</v>
      </c>
      <c r="C6" s="575"/>
      <c r="D6" s="575"/>
      <c r="E6" s="575"/>
      <c r="F6" s="575"/>
      <c r="I6" s="576" t="s">
        <v>220</v>
      </c>
      <c r="J6" s="576"/>
      <c r="K6" s="100"/>
      <c r="L6" s="101"/>
    </row>
    <row r="7" spans="1:14">
      <c r="A7" s="96" t="s">
        <v>221</v>
      </c>
      <c r="B7" s="577"/>
      <c r="C7" s="577"/>
      <c r="D7" s="577"/>
      <c r="E7" s="577"/>
      <c r="F7" s="577"/>
      <c r="I7" s="576" t="s">
        <v>222</v>
      </c>
      <c r="J7" s="576"/>
      <c r="K7" s="100"/>
      <c r="L7" s="101"/>
    </row>
    <row r="8" spans="1:14">
      <c r="A8" s="96"/>
      <c r="D8" s="102"/>
      <c r="E8" s="102"/>
      <c r="F8" s="102"/>
      <c r="K8" s="103"/>
      <c r="L8" s="103"/>
    </row>
    <row r="9" spans="1:14">
      <c r="A9" s="97" t="s">
        <v>223</v>
      </c>
      <c r="B9" s="561"/>
      <c r="C9" s="561"/>
      <c r="D9" s="561"/>
      <c r="E9" s="561"/>
      <c r="F9" s="561"/>
      <c r="K9" s="94"/>
      <c r="L9" s="94"/>
    </row>
    <row r="10" spans="1:14" ht="15.75" thickBot="1">
      <c r="A10" s="104"/>
      <c r="B10" s="94"/>
      <c r="C10" s="94"/>
      <c r="D10" s="94"/>
      <c r="E10" s="94"/>
      <c r="F10" s="105"/>
      <c r="G10" s="105"/>
      <c r="H10" s="105"/>
      <c r="I10" s="94"/>
      <c r="J10" s="95"/>
      <c r="K10" s="562"/>
      <c r="L10" s="562"/>
    </row>
    <row r="11" spans="1:14" s="109" customFormat="1" ht="27">
      <c r="A11" s="106" t="s">
        <v>224</v>
      </c>
      <c r="B11" s="563" t="s">
        <v>225</v>
      </c>
      <c r="C11" s="564"/>
      <c r="D11" s="564"/>
      <c r="E11" s="564"/>
      <c r="F11" s="564"/>
      <c r="G11" s="564"/>
      <c r="H11" s="564"/>
      <c r="I11" s="565" t="s">
        <v>226</v>
      </c>
      <c r="J11" s="566"/>
      <c r="K11" s="107" t="s">
        <v>227</v>
      </c>
      <c r="L11" s="108" t="s">
        <v>228</v>
      </c>
    </row>
    <row r="12" spans="1:14" s="109" customFormat="1" ht="17.25" customHeight="1">
      <c r="A12" s="110" t="s">
        <v>229</v>
      </c>
      <c r="B12" s="111"/>
      <c r="C12" s="112"/>
      <c r="D12" s="112"/>
      <c r="E12" s="112"/>
      <c r="F12" s="112"/>
      <c r="G12" s="112"/>
      <c r="H12" s="112"/>
      <c r="I12" s="113"/>
      <c r="J12" s="114"/>
      <c r="K12" s="115"/>
      <c r="L12" s="116"/>
    </row>
    <row r="13" spans="1:14" s="109" customFormat="1" ht="17.25" customHeight="1">
      <c r="A13" s="110" t="s">
        <v>230</v>
      </c>
      <c r="B13" s="111"/>
      <c r="C13" s="112"/>
      <c r="D13" s="112"/>
      <c r="E13" s="112"/>
      <c r="F13" s="112"/>
      <c r="G13" s="112"/>
      <c r="H13" s="112"/>
      <c r="I13" s="113"/>
      <c r="J13" s="114"/>
      <c r="K13" s="115"/>
      <c r="L13" s="116"/>
    </row>
    <row r="14" spans="1:14" s="109" customFormat="1" ht="17.25" customHeight="1">
      <c r="A14" s="110" t="s">
        <v>231</v>
      </c>
      <c r="B14" s="111"/>
      <c r="C14" s="112"/>
      <c r="D14" s="112"/>
      <c r="E14" s="112"/>
      <c r="F14" s="112"/>
      <c r="G14" s="112"/>
      <c r="H14" s="112"/>
      <c r="I14" s="113"/>
      <c r="J14" s="114"/>
      <c r="K14" s="115"/>
      <c r="L14" s="116"/>
    </row>
    <row r="15" spans="1:14" s="109" customFormat="1" ht="17.25" customHeight="1">
      <c r="A15" s="110" t="s">
        <v>232</v>
      </c>
      <c r="B15" s="111"/>
      <c r="C15" s="112"/>
      <c r="D15" s="112"/>
      <c r="E15" s="112"/>
      <c r="F15" s="112"/>
      <c r="G15" s="112"/>
      <c r="H15" s="112"/>
      <c r="I15" s="113"/>
      <c r="J15" s="114"/>
      <c r="K15" s="115"/>
      <c r="L15" s="116"/>
    </row>
    <row r="16" spans="1:14" s="109" customFormat="1" ht="17.25" customHeight="1">
      <c r="A16" s="110" t="s">
        <v>233</v>
      </c>
      <c r="B16" s="111"/>
      <c r="C16" s="112"/>
      <c r="D16" s="112"/>
      <c r="E16" s="112"/>
      <c r="F16" s="112"/>
      <c r="G16" s="112"/>
      <c r="H16" s="112"/>
      <c r="I16" s="113"/>
      <c r="J16" s="114"/>
      <c r="K16" s="115"/>
      <c r="L16" s="116"/>
    </row>
    <row r="17" spans="1:15" s="109" customFormat="1" ht="17.25" customHeight="1">
      <c r="A17" s="110" t="s">
        <v>234</v>
      </c>
      <c r="B17" s="111"/>
      <c r="C17" s="112"/>
      <c r="D17" s="112"/>
      <c r="E17" s="112"/>
      <c r="F17" s="112"/>
      <c r="G17" s="112"/>
      <c r="H17" s="112"/>
      <c r="I17" s="113"/>
      <c r="J17" s="114"/>
      <c r="K17" s="115"/>
      <c r="L17" s="116"/>
    </row>
    <row r="18" spans="1:15" s="109" customFormat="1" ht="17.25" customHeight="1">
      <c r="A18" s="110" t="s">
        <v>235</v>
      </c>
      <c r="B18" s="111"/>
      <c r="C18" s="112"/>
      <c r="D18" s="112"/>
      <c r="E18" s="112"/>
      <c r="F18" s="112"/>
      <c r="G18" s="112"/>
      <c r="H18" s="112"/>
      <c r="I18" s="113"/>
      <c r="J18" s="114"/>
      <c r="K18" s="115"/>
      <c r="L18" s="116"/>
    </row>
    <row r="19" spans="1:15" s="109" customFormat="1" ht="17.25" customHeight="1">
      <c r="A19" s="110" t="s">
        <v>236</v>
      </c>
      <c r="B19" s="111"/>
      <c r="C19" s="112"/>
      <c r="D19" s="112"/>
      <c r="E19" s="112"/>
      <c r="F19" s="112"/>
      <c r="G19" s="112"/>
      <c r="H19" s="112"/>
      <c r="I19" s="117"/>
      <c r="J19" s="114"/>
      <c r="K19" s="115"/>
      <c r="L19" s="116"/>
    </row>
    <row r="20" spans="1:15" s="109" customFormat="1" ht="17.25" customHeight="1">
      <c r="A20" s="110" t="s">
        <v>237</v>
      </c>
      <c r="B20" s="111"/>
      <c r="C20" s="112"/>
      <c r="D20" s="112"/>
      <c r="E20" s="112"/>
      <c r="F20" s="112"/>
      <c r="G20" s="112"/>
      <c r="H20" s="112"/>
      <c r="I20" s="113"/>
      <c r="J20" s="114"/>
      <c r="K20" s="115"/>
      <c r="L20" s="116"/>
    </row>
    <row r="21" spans="1:15" s="109" customFormat="1" ht="17.25" customHeight="1" thickBot="1">
      <c r="A21" s="110" t="s">
        <v>238</v>
      </c>
      <c r="B21" s="112"/>
      <c r="C21" s="112"/>
      <c r="D21" s="112"/>
      <c r="E21" s="112"/>
      <c r="F21" s="112"/>
      <c r="G21" s="112"/>
      <c r="H21" s="112"/>
      <c r="I21" s="118"/>
      <c r="J21" s="119"/>
      <c r="K21" s="115"/>
      <c r="L21" s="116"/>
    </row>
    <row r="22" spans="1:15" s="109" customFormat="1" ht="21.75" customHeight="1" thickBot="1">
      <c r="A22" s="120"/>
      <c r="B22" s="120"/>
      <c r="C22" s="120"/>
      <c r="D22" s="120"/>
      <c r="E22" s="120"/>
      <c r="F22" s="120"/>
      <c r="G22" s="120"/>
      <c r="H22" s="121" t="s">
        <v>239</v>
      </c>
      <c r="I22" s="553"/>
      <c r="J22" s="554"/>
      <c r="K22" s="555" t="s">
        <v>240</v>
      </c>
      <c r="L22" s="556"/>
    </row>
    <row r="23" spans="1:15" s="109" customFormat="1" ht="21.75" customHeight="1" thickBot="1">
      <c r="A23" s="120"/>
      <c r="B23" s="120"/>
      <c r="C23" s="120"/>
      <c r="D23" s="120"/>
      <c r="E23" s="120"/>
      <c r="F23" s="120"/>
      <c r="G23" s="120"/>
      <c r="H23" s="557" t="s">
        <v>241</v>
      </c>
      <c r="I23" s="557"/>
      <c r="J23" s="558"/>
      <c r="K23" s="553"/>
      <c r="L23" s="554"/>
    </row>
    <row r="24" spans="1:15" ht="25.5" customHeight="1">
      <c r="A24" s="120"/>
      <c r="B24" s="120"/>
      <c r="C24" s="120"/>
      <c r="D24" s="120"/>
      <c r="E24" s="120"/>
      <c r="F24" s="120"/>
      <c r="G24" s="120"/>
      <c r="H24" s="120"/>
      <c r="I24" s="120"/>
      <c r="J24" s="122"/>
      <c r="K24" s="123"/>
      <c r="L24" s="123"/>
    </row>
    <row r="25" spans="1:15" s="126" customFormat="1" ht="25.5" customHeight="1">
      <c r="A25" s="124" t="s">
        <v>242</v>
      </c>
      <c r="B25" s="125" t="s">
        <v>243</v>
      </c>
      <c r="C25" s="125" t="s">
        <v>244</v>
      </c>
      <c r="D25" s="125" t="s">
        <v>245</v>
      </c>
      <c r="E25" s="125" t="s">
        <v>246</v>
      </c>
      <c r="F25" s="125" t="s">
        <v>247</v>
      </c>
      <c r="G25" s="125" t="s">
        <v>248</v>
      </c>
      <c r="H25" s="125" t="s">
        <v>249</v>
      </c>
      <c r="I25" s="125" t="s">
        <v>250</v>
      </c>
      <c r="J25" s="125" t="s">
        <v>251</v>
      </c>
      <c r="K25" s="559" t="s">
        <v>252</v>
      </c>
      <c r="L25" s="560"/>
    </row>
    <row r="26" spans="1:15" s="131" customFormat="1" ht="30.75" customHeight="1">
      <c r="A26" s="127" t="s">
        <v>253</v>
      </c>
      <c r="B26" s="128">
        <v>0.3</v>
      </c>
      <c r="C26" s="129"/>
      <c r="D26" s="129"/>
      <c r="E26" s="129"/>
      <c r="F26" s="129"/>
      <c r="G26" s="129"/>
      <c r="H26" s="129"/>
      <c r="I26" s="129"/>
      <c r="J26" s="130"/>
      <c r="K26" s="541"/>
      <c r="L26" s="541"/>
    </row>
    <row r="27" spans="1:15" s="131" customFormat="1" ht="30.75" customHeight="1">
      <c r="A27" s="127" t="s">
        <v>254</v>
      </c>
      <c r="B27" s="128">
        <v>0.4</v>
      </c>
      <c r="C27" s="129"/>
      <c r="D27" s="129"/>
      <c r="E27" s="129"/>
      <c r="F27" s="129"/>
      <c r="G27" s="129"/>
      <c r="H27" s="129"/>
      <c r="I27" s="129"/>
      <c r="J27" s="130"/>
      <c r="K27" s="541"/>
      <c r="L27" s="541"/>
    </row>
    <row r="28" spans="1:15" s="131" customFormat="1" ht="30.75" customHeight="1" thickBot="1">
      <c r="A28" s="132" t="s">
        <v>255</v>
      </c>
      <c r="B28" s="128">
        <v>0.3</v>
      </c>
      <c r="C28" s="129"/>
      <c r="D28" s="129"/>
      <c r="E28" s="129"/>
      <c r="F28" s="129"/>
      <c r="G28" s="129"/>
      <c r="H28" s="129"/>
      <c r="I28" s="129"/>
      <c r="J28" s="130"/>
      <c r="K28" s="542"/>
      <c r="L28" s="542"/>
      <c r="N28" s="133"/>
      <c r="O28" s="133"/>
    </row>
    <row r="29" spans="1:15" s="131" customFormat="1" ht="30.75" customHeight="1" thickBot="1">
      <c r="A29" s="134" t="s">
        <v>256</v>
      </c>
      <c r="B29" s="135"/>
      <c r="C29" s="135"/>
      <c r="D29" s="135"/>
      <c r="E29" s="135"/>
      <c r="F29" s="135"/>
      <c r="G29" s="135"/>
      <c r="H29" s="543" t="s">
        <v>257</v>
      </c>
      <c r="I29" s="543"/>
      <c r="J29" s="544"/>
      <c r="K29" s="567"/>
      <c r="L29" s="568"/>
      <c r="N29" s="136"/>
      <c r="O29" s="136"/>
    </row>
    <row r="30" spans="1:15" s="143" customFormat="1" ht="9" customHeight="1">
      <c r="A30" s="137"/>
      <c r="B30" s="138"/>
      <c r="C30" s="138"/>
      <c r="D30" s="138"/>
      <c r="E30" s="138"/>
      <c r="F30" s="138"/>
      <c r="G30" s="138"/>
      <c r="H30" s="138"/>
      <c r="I30" s="139"/>
      <c r="J30" s="140"/>
      <c r="K30" s="141"/>
      <c r="L30" s="142"/>
      <c r="N30" s="138"/>
      <c r="O30" s="138"/>
    </row>
    <row r="31" spans="1:15" s="143" customFormat="1" ht="15.75">
      <c r="A31" s="144" t="s">
        <v>258</v>
      </c>
      <c r="B31" s="145"/>
      <c r="C31" s="145"/>
      <c r="D31" s="138"/>
      <c r="E31" s="138"/>
      <c r="F31" s="138"/>
      <c r="G31" s="138"/>
      <c r="H31" s="138"/>
      <c r="I31" s="139"/>
      <c r="J31" s="140"/>
      <c r="K31" s="141"/>
      <c r="L31" s="142"/>
      <c r="N31" s="146"/>
      <c r="O31" s="138"/>
    </row>
    <row r="32" spans="1:15" s="149" customFormat="1" ht="18.75" customHeight="1">
      <c r="A32" s="134"/>
      <c r="B32" s="135"/>
      <c r="C32" s="135"/>
      <c r="D32" s="135"/>
      <c r="E32" s="147" t="s">
        <v>259</v>
      </c>
      <c r="F32" s="148">
        <v>4</v>
      </c>
      <c r="G32" s="148">
        <v>5</v>
      </c>
      <c r="H32" s="148">
        <v>6</v>
      </c>
      <c r="I32" s="148">
        <v>7</v>
      </c>
      <c r="J32" s="148">
        <v>8</v>
      </c>
      <c r="K32" s="569"/>
      <c r="L32" s="570"/>
    </row>
    <row r="33" spans="1:12" s="149" customFormat="1" ht="21.75" customHeight="1">
      <c r="A33" s="134" t="s">
        <v>256</v>
      </c>
      <c r="B33" s="135"/>
      <c r="C33" s="135"/>
      <c r="D33" s="135"/>
      <c r="E33" s="150" t="s">
        <v>260</v>
      </c>
      <c r="F33" s="151" t="s">
        <v>261</v>
      </c>
      <c r="G33" s="151" t="s">
        <v>262</v>
      </c>
      <c r="H33" s="151" t="s">
        <v>263</v>
      </c>
      <c r="I33" s="151" t="s">
        <v>264</v>
      </c>
      <c r="J33" s="152">
        <v>0</v>
      </c>
      <c r="K33" s="551"/>
      <c r="L33" s="552"/>
    </row>
    <row r="34" spans="1:12" s="149" customFormat="1" ht="33.75" customHeight="1">
      <c r="A34" s="153" t="s">
        <v>265</v>
      </c>
      <c r="B34" s="545" t="s">
        <v>266</v>
      </c>
      <c r="C34" s="545"/>
      <c r="D34" s="545" t="s">
        <v>267</v>
      </c>
      <c r="E34" s="546"/>
      <c r="F34" s="154" t="s">
        <v>268</v>
      </c>
      <c r="G34" s="154" t="s">
        <v>269</v>
      </c>
      <c r="H34" s="155" t="s">
        <v>270</v>
      </c>
      <c r="I34" s="154" t="s">
        <v>271</v>
      </c>
      <c r="J34" s="155" t="s">
        <v>272</v>
      </c>
      <c r="K34" s="547"/>
      <c r="L34" s="548"/>
    </row>
    <row r="35" spans="1:12" s="149" customFormat="1" ht="24" customHeight="1" thickBot="1">
      <c r="A35" s="712" t="s">
        <v>273</v>
      </c>
      <c r="B35" s="713" t="s">
        <v>273</v>
      </c>
      <c r="C35" s="714"/>
      <c r="D35" s="710" t="s">
        <v>274</v>
      </c>
      <c r="E35" s="711"/>
      <c r="F35" s="156"/>
      <c r="G35" s="157"/>
      <c r="H35" s="157">
        <v>-2</v>
      </c>
      <c r="I35" s="157">
        <v>-2</v>
      </c>
      <c r="J35" s="157">
        <v>-2</v>
      </c>
      <c r="K35" s="549"/>
      <c r="L35" s="550"/>
    </row>
    <row r="36" spans="1:12" s="143" customFormat="1" ht="30.75" customHeight="1" thickBot="1">
      <c r="A36" s="137"/>
      <c r="B36" s="138"/>
      <c r="C36" s="138"/>
      <c r="D36" s="138"/>
      <c r="E36" s="138"/>
      <c r="F36" s="138"/>
      <c r="G36" s="138"/>
      <c r="H36" s="138"/>
      <c r="I36" s="158"/>
      <c r="J36" s="159" t="s">
        <v>275</v>
      </c>
      <c r="K36" s="534"/>
      <c r="L36" s="535"/>
    </row>
    <row r="37" spans="1:12" s="143" customFormat="1" ht="9" customHeight="1" thickBot="1">
      <c r="A37" s="137"/>
      <c r="B37" s="138"/>
      <c r="C37" s="138"/>
      <c r="D37" s="138"/>
      <c r="E37" s="138"/>
      <c r="F37" s="138"/>
      <c r="G37" s="138"/>
      <c r="H37" s="138"/>
      <c r="I37" s="158"/>
      <c r="J37" s="160"/>
      <c r="K37" s="161"/>
      <c r="L37" s="161"/>
    </row>
    <row r="38" spans="1:12" s="143" customFormat="1" ht="30.75" customHeight="1" thickBot="1">
      <c r="A38" s="162" t="s">
        <v>276</v>
      </c>
      <c r="B38" s="163"/>
      <c r="C38" s="164"/>
      <c r="D38" s="165"/>
      <c r="E38" s="166" t="s">
        <v>277</v>
      </c>
      <c r="F38" s="167"/>
      <c r="G38" s="167"/>
      <c r="H38" s="163"/>
      <c r="I38" s="536" t="s">
        <v>278</v>
      </c>
      <c r="J38" s="536"/>
      <c r="K38" s="534"/>
      <c r="L38" s="535"/>
    </row>
    <row r="39" spans="1:12" s="143" customFormat="1" ht="30.75" customHeight="1" thickBot="1">
      <c r="A39" s="162" t="s">
        <v>279</v>
      </c>
      <c r="B39" s="104"/>
      <c r="C39" s="96"/>
      <c r="D39" s="96"/>
      <c r="E39" s="104"/>
      <c r="F39" s="104"/>
      <c r="G39" s="104"/>
      <c r="H39" s="104"/>
      <c r="I39" s="536" t="s">
        <v>280</v>
      </c>
      <c r="J39" s="536"/>
      <c r="K39" s="537"/>
      <c r="L39" s="538"/>
    </row>
    <row r="40" spans="1:12" s="143" customFormat="1" ht="15.75" thickTop="1">
      <c r="A40" s="137"/>
      <c r="B40" s="138"/>
      <c r="C40" s="138"/>
      <c r="D40" s="138"/>
      <c r="E40" s="138"/>
      <c r="F40" s="138"/>
      <c r="G40" s="138"/>
      <c r="H40" s="138"/>
      <c r="I40" s="139"/>
      <c r="J40" s="140"/>
      <c r="K40" s="138"/>
    </row>
  </sheetData>
  <sheetProtection sheet="1" objects="1"/>
  <protectedRanges>
    <protectedRange sqref="B12:L22" name="範囲4"/>
    <protectedRange sqref="B9:F9" name="範囲2"/>
    <protectedRange sqref="B7:F7" name="範囲1"/>
    <protectedRange sqref="K6:L7" name="範囲3"/>
  </protectedRanges>
  <mergeCells count="35">
    <mergeCell ref="B4:F4"/>
    <mergeCell ref="B5:F5"/>
    <mergeCell ref="B6:F6"/>
    <mergeCell ref="I6:J6"/>
    <mergeCell ref="B7:F7"/>
    <mergeCell ref="I7:J7"/>
    <mergeCell ref="B9:F9"/>
    <mergeCell ref="K10:L10"/>
    <mergeCell ref="B11:H11"/>
    <mergeCell ref="I11:J11"/>
    <mergeCell ref="K29:L29"/>
    <mergeCell ref="K32:L32"/>
    <mergeCell ref="K33:L33"/>
    <mergeCell ref="I22:J22"/>
    <mergeCell ref="K22:L22"/>
    <mergeCell ref="H23:J23"/>
    <mergeCell ref="K23:L23"/>
    <mergeCell ref="K25:L25"/>
    <mergeCell ref="K26:L26"/>
    <mergeCell ref="B34:C34"/>
    <mergeCell ref="D34:E34"/>
    <mergeCell ref="K34:L34"/>
    <mergeCell ref="B35:C35"/>
    <mergeCell ref="D35:E35"/>
    <mergeCell ref="K35:L35"/>
    <mergeCell ref="K36:L36"/>
    <mergeCell ref="I38:J38"/>
    <mergeCell ref="K38:L38"/>
    <mergeCell ref="I39:J39"/>
    <mergeCell ref="K39:L39"/>
    <mergeCell ref="I1:J4"/>
    <mergeCell ref="K1:L4"/>
    <mergeCell ref="K27:L27"/>
    <mergeCell ref="K28:L28"/>
    <mergeCell ref="H29:J29"/>
  </mergeCells>
  <phoneticPr fontId="4"/>
  <printOptions horizontalCentered="1" verticalCentered="1"/>
  <pageMargins left="0.39370078740157483" right="0.39370078740157483" top="0.74803149606299213" bottom="0.74803149606299213" header="0.31496062992125984" footer="0.31496062992125984"/>
  <pageSetup paperSize="9" scale="99" orientation="portrait" horizontalDpi="4294967293" vertic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workbookViewId="0"/>
  </sheetViews>
  <sheetFormatPr defaultRowHeight="13.5"/>
  <cols>
    <col min="1" max="4" width="5.875" style="55" customWidth="1"/>
    <col min="5" max="11" width="6.875" style="55" customWidth="1"/>
    <col min="12" max="12" width="5.875" style="55" customWidth="1"/>
    <col min="13" max="15" width="5.75" style="55" customWidth="1"/>
    <col min="16" max="16" width="6.75" style="55" customWidth="1"/>
    <col min="17" max="23" width="5.75" style="55" customWidth="1"/>
    <col min="24" max="16384" width="9" style="55"/>
  </cols>
  <sheetData>
    <row r="1" spans="1:24" ht="42" customHeight="1">
      <c r="B1" s="57"/>
      <c r="C1" s="57"/>
      <c r="D1" s="57"/>
      <c r="E1" s="57"/>
      <c r="F1" s="57"/>
      <c r="G1" s="57"/>
      <c r="H1" s="608" t="s">
        <v>172</v>
      </c>
      <c r="I1" s="608"/>
      <c r="J1" s="608"/>
      <c r="K1" s="608"/>
      <c r="L1" s="608"/>
      <c r="M1" s="608"/>
      <c r="N1" s="608"/>
      <c r="O1" s="608"/>
      <c r="P1" s="57"/>
      <c r="Q1" s="57"/>
      <c r="R1" s="57"/>
      <c r="S1" s="57"/>
      <c r="T1" s="57"/>
      <c r="U1" s="57"/>
      <c r="V1" s="57"/>
    </row>
    <row r="2" spans="1:24" ht="21" customHeight="1">
      <c r="A2" s="58" t="s">
        <v>133</v>
      </c>
      <c r="B2" s="58"/>
      <c r="C2" s="580" t="s">
        <v>367</v>
      </c>
      <c r="D2" s="581"/>
      <c r="E2" s="581"/>
      <c r="F2" s="581"/>
      <c r="G2" s="581"/>
      <c r="H2" s="60"/>
      <c r="I2" s="61" t="s">
        <v>173</v>
      </c>
      <c r="J2" s="609"/>
      <c r="K2" s="609"/>
      <c r="L2" s="609"/>
      <c r="M2" s="609"/>
      <c r="N2" s="609"/>
      <c r="O2" s="609"/>
      <c r="P2" s="62" t="s">
        <v>174</v>
      </c>
      <c r="Q2" s="610" t="s">
        <v>175</v>
      </c>
      <c r="R2" s="611"/>
      <c r="S2" s="612" t="s">
        <v>132</v>
      </c>
      <c r="T2" s="612"/>
      <c r="U2" s="600"/>
      <c r="V2" s="600"/>
    </row>
    <row r="3" spans="1:24" ht="21" customHeight="1">
      <c r="A3" s="58"/>
      <c r="B3" s="58"/>
      <c r="C3" s="64"/>
      <c r="D3" s="59"/>
      <c r="E3" s="59"/>
      <c r="F3" s="59"/>
      <c r="G3" s="59"/>
      <c r="H3" s="60"/>
      <c r="I3" s="613" t="s">
        <v>135</v>
      </c>
      <c r="J3" s="614"/>
      <c r="K3" s="614"/>
      <c r="L3" s="614"/>
      <c r="M3" s="614"/>
      <c r="N3" s="614"/>
      <c r="O3" s="614"/>
      <c r="P3" s="584"/>
      <c r="Q3" s="619" t="s">
        <v>171</v>
      </c>
      <c r="R3" s="621"/>
      <c r="S3" s="612"/>
      <c r="T3" s="612"/>
      <c r="U3" s="600"/>
      <c r="V3" s="600"/>
    </row>
    <row r="4" spans="1:24" ht="21" customHeight="1">
      <c r="A4" s="58" t="s">
        <v>67</v>
      </c>
      <c r="B4" s="58"/>
      <c r="C4" s="578" t="s">
        <v>209</v>
      </c>
      <c r="D4" s="579"/>
      <c r="E4" s="579"/>
      <c r="F4" s="579"/>
      <c r="G4" s="579"/>
      <c r="H4" s="67"/>
      <c r="I4" s="613"/>
      <c r="J4" s="614"/>
      <c r="K4" s="614"/>
      <c r="L4" s="614"/>
      <c r="M4" s="614"/>
      <c r="N4" s="614"/>
      <c r="O4" s="614"/>
      <c r="P4" s="585"/>
      <c r="Q4" s="620"/>
      <c r="R4" s="622"/>
      <c r="S4" s="612"/>
      <c r="T4" s="612"/>
      <c r="U4" s="600"/>
      <c r="V4" s="600"/>
    </row>
    <row r="5" spans="1:24" ht="21" customHeight="1">
      <c r="A5" s="58"/>
      <c r="B5" s="58"/>
      <c r="C5" s="68"/>
      <c r="D5" s="59"/>
      <c r="E5" s="65"/>
      <c r="F5" s="66"/>
      <c r="G5" s="66"/>
      <c r="H5" s="56"/>
      <c r="I5" s="594" t="s">
        <v>177</v>
      </c>
      <c r="J5" s="601"/>
      <c r="K5" s="601"/>
      <c r="L5" s="601"/>
      <c r="M5" s="601"/>
      <c r="N5" s="601"/>
      <c r="O5" s="601"/>
      <c r="P5" s="585"/>
      <c r="Q5" s="619" t="s">
        <v>176</v>
      </c>
      <c r="R5" s="621"/>
      <c r="S5" s="602" t="s">
        <v>136</v>
      </c>
      <c r="T5" s="603"/>
      <c r="U5" s="615"/>
      <c r="V5" s="616"/>
    </row>
    <row r="6" spans="1:24" ht="21" customHeight="1">
      <c r="A6" s="58" t="s">
        <v>134</v>
      </c>
      <c r="B6" s="58"/>
      <c r="C6" s="582" t="s">
        <v>360</v>
      </c>
      <c r="D6" s="583"/>
      <c r="E6" s="583"/>
      <c r="F6" s="583"/>
      <c r="G6" s="583"/>
      <c r="H6" s="56"/>
      <c r="I6" s="594"/>
      <c r="J6" s="601"/>
      <c r="K6" s="601"/>
      <c r="L6" s="601"/>
      <c r="M6" s="601"/>
      <c r="N6" s="601"/>
      <c r="O6" s="601"/>
      <c r="P6" s="586"/>
      <c r="Q6" s="620"/>
      <c r="R6" s="622"/>
      <c r="S6" s="604"/>
      <c r="T6" s="605"/>
      <c r="U6" s="617"/>
      <c r="V6" s="618"/>
    </row>
    <row r="7" spans="1:24" ht="21" customHeight="1">
      <c r="A7" s="58"/>
      <c r="B7" s="58"/>
      <c r="C7" s="66"/>
      <c r="D7" s="69"/>
      <c r="E7" s="69"/>
      <c r="F7" s="69"/>
      <c r="G7" s="66"/>
      <c r="H7" s="70"/>
      <c r="I7" s="71"/>
      <c r="J7" s="71"/>
      <c r="K7" s="71"/>
      <c r="L7" s="70"/>
      <c r="M7" s="56"/>
      <c r="N7" s="56"/>
      <c r="O7" s="56"/>
      <c r="P7" s="56"/>
      <c r="Q7" s="72"/>
      <c r="R7" s="72"/>
      <c r="S7" s="72"/>
      <c r="T7" s="72"/>
      <c r="U7" s="72"/>
      <c r="V7" s="72"/>
    </row>
    <row r="8" spans="1:24" ht="34.5" customHeight="1">
      <c r="A8" s="73" t="s">
        <v>178</v>
      </c>
      <c r="B8" s="596" t="s">
        <v>179</v>
      </c>
      <c r="C8" s="597"/>
      <c r="D8" s="598"/>
      <c r="E8" s="63" t="s">
        <v>180</v>
      </c>
      <c r="F8" s="63" t="s">
        <v>181</v>
      </c>
      <c r="G8" s="63" t="s">
        <v>182</v>
      </c>
      <c r="H8" s="63" t="s">
        <v>183</v>
      </c>
      <c r="I8" s="63" t="s">
        <v>184</v>
      </c>
      <c r="J8" s="63" t="s">
        <v>185</v>
      </c>
      <c r="K8" s="63" t="s">
        <v>186</v>
      </c>
      <c r="L8" s="590" t="s">
        <v>157</v>
      </c>
      <c r="M8" s="591"/>
      <c r="N8" s="592"/>
      <c r="O8" s="75" t="s">
        <v>193</v>
      </c>
      <c r="P8" s="76" t="s">
        <v>187</v>
      </c>
      <c r="Q8" s="590" t="s">
        <v>188</v>
      </c>
      <c r="R8" s="591"/>
      <c r="S8" s="592"/>
      <c r="T8" s="600"/>
      <c r="U8" s="600"/>
      <c r="V8" s="600"/>
    </row>
    <row r="9" spans="1:24" ht="45" customHeight="1">
      <c r="A9" s="63">
        <v>423</v>
      </c>
      <c r="B9" s="593" t="s">
        <v>210</v>
      </c>
      <c r="C9" s="606"/>
      <c r="D9" s="607"/>
      <c r="E9" s="77"/>
      <c r="F9" s="77"/>
      <c r="G9" s="77"/>
      <c r="H9" s="77"/>
      <c r="I9" s="77"/>
      <c r="J9" s="77"/>
      <c r="K9" s="77"/>
      <c r="L9" s="590"/>
      <c r="M9" s="591"/>
      <c r="N9" s="592"/>
      <c r="O9" s="77"/>
      <c r="P9" s="74">
        <v>2.2000000000000002</v>
      </c>
      <c r="Q9" s="590"/>
      <c r="R9" s="591"/>
      <c r="S9" s="592"/>
      <c r="T9" s="600"/>
      <c r="U9" s="600"/>
      <c r="V9" s="600"/>
      <c r="W9" s="70"/>
      <c r="X9" s="78"/>
    </row>
    <row r="10" spans="1:24" ht="45" customHeight="1">
      <c r="A10" s="63">
        <v>143</v>
      </c>
      <c r="B10" s="593" t="s">
        <v>368</v>
      </c>
      <c r="C10" s="591"/>
      <c r="D10" s="592"/>
      <c r="E10" s="77"/>
      <c r="F10" s="77"/>
      <c r="G10" s="77"/>
      <c r="H10" s="77"/>
      <c r="I10" s="77"/>
      <c r="J10" s="77"/>
      <c r="K10" s="77"/>
      <c r="L10" s="590"/>
      <c r="M10" s="591"/>
      <c r="N10" s="592"/>
      <c r="O10" s="77"/>
      <c r="P10" s="74">
        <v>3.1</v>
      </c>
      <c r="Q10" s="590"/>
      <c r="R10" s="591"/>
      <c r="S10" s="592"/>
      <c r="T10" s="600"/>
      <c r="U10" s="600"/>
      <c r="V10" s="600"/>
      <c r="W10" s="70"/>
    </row>
    <row r="11" spans="1:24" ht="45" customHeight="1">
      <c r="A11" s="79"/>
      <c r="B11" s="590"/>
      <c r="C11" s="591"/>
      <c r="D11" s="592"/>
      <c r="E11" s="77"/>
      <c r="F11" s="77"/>
      <c r="G11" s="77"/>
      <c r="H11" s="77"/>
      <c r="I11" s="77"/>
      <c r="J11" s="77"/>
      <c r="K11" s="77"/>
      <c r="L11" s="590"/>
      <c r="M11" s="591"/>
      <c r="N11" s="592"/>
      <c r="O11" s="77"/>
      <c r="P11" s="80"/>
      <c r="Q11" s="590"/>
      <c r="R11" s="591"/>
      <c r="S11" s="592"/>
      <c r="T11" s="600"/>
      <c r="U11" s="600"/>
      <c r="V11" s="600"/>
      <c r="W11" s="70"/>
    </row>
    <row r="12" spans="1:24" ht="45" customHeight="1">
      <c r="A12" s="79"/>
      <c r="B12" s="590"/>
      <c r="C12" s="591"/>
      <c r="D12" s="592"/>
      <c r="E12" s="77"/>
      <c r="F12" s="77"/>
      <c r="G12" s="77"/>
      <c r="H12" s="77"/>
      <c r="I12" s="77"/>
      <c r="J12" s="77"/>
      <c r="K12" s="77"/>
      <c r="L12" s="590"/>
      <c r="M12" s="591"/>
      <c r="N12" s="592"/>
      <c r="O12" s="77"/>
      <c r="P12" s="80"/>
      <c r="Q12" s="590"/>
      <c r="R12" s="591"/>
      <c r="S12" s="592"/>
      <c r="T12" s="600"/>
      <c r="U12" s="600"/>
      <c r="V12" s="600"/>
      <c r="W12" s="70"/>
    </row>
    <row r="13" spans="1:24" ht="41.25" customHeight="1">
      <c r="A13" s="81"/>
      <c r="B13" s="56"/>
      <c r="C13" s="56"/>
      <c r="E13" s="56"/>
      <c r="F13" s="56"/>
      <c r="G13" s="56"/>
      <c r="H13" s="56"/>
      <c r="I13" s="56"/>
      <c r="J13" s="56"/>
      <c r="K13" s="56"/>
      <c r="L13" s="599" t="s">
        <v>189</v>
      </c>
      <c r="M13" s="599"/>
      <c r="N13" s="599"/>
      <c r="O13" s="599"/>
      <c r="P13" s="599"/>
      <c r="Q13" s="599"/>
      <c r="R13" s="599"/>
      <c r="S13" s="599"/>
      <c r="T13" s="599"/>
      <c r="U13" s="599"/>
      <c r="V13" s="599"/>
      <c r="W13" s="70"/>
    </row>
    <row r="14" spans="1:24" ht="37.5" customHeight="1">
      <c r="A14" s="81"/>
      <c r="B14" s="56"/>
      <c r="C14" s="56"/>
      <c r="D14" s="56"/>
      <c r="E14" s="56"/>
      <c r="F14" s="56"/>
      <c r="G14" s="56"/>
      <c r="H14" s="56"/>
      <c r="I14" s="56"/>
      <c r="J14" s="56"/>
      <c r="K14" s="56"/>
      <c r="L14" s="587" t="s">
        <v>190</v>
      </c>
      <c r="M14" s="588"/>
      <c r="N14" s="588"/>
      <c r="O14" s="589"/>
      <c r="P14" s="82" t="s">
        <v>191</v>
      </c>
      <c r="Q14" s="83"/>
      <c r="R14" s="84"/>
      <c r="S14" s="85"/>
      <c r="T14" s="84"/>
      <c r="U14" s="84"/>
      <c r="V14" s="85"/>
      <c r="W14" s="70"/>
    </row>
    <row r="15" spans="1:24" ht="37.5" customHeight="1">
      <c r="A15" s="81"/>
      <c r="B15" s="56"/>
      <c r="C15" s="56"/>
      <c r="D15" s="56"/>
      <c r="E15" s="56"/>
      <c r="F15" s="56"/>
      <c r="G15" s="56"/>
      <c r="H15" s="56"/>
      <c r="I15" s="56"/>
      <c r="J15" s="56"/>
      <c r="K15" s="56"/>
      <c r="L15" s="596" t="s">
        <v>192</v>
      </c>
      <c r="M15" s="597"/>
      <c r="N15" s="597"/>
      <c r="O15" s="597"/>
      <c r="P15" s="598"/>
      <c r="Q15" s="83"/>
      <c r="R15" s="84"/>
      <c r="S15" s="85"/>
      <c r="T15" s="84"/>
      <c r="U15" s="84"/>
      <c r="V15" s="85"/>
      <c r="W15" s="70"/>
    </row>
    <row r="16" spans="1:24" ht="37.5" customHeight="1">
      <c r="A16" s="86"/>
      <c r="B16" s="87"/>
      <c r="C16" s="87"/>
      <c r="D16" s="87"/>
      <c r="E16" s="87"/>
      <c r="F16" s="87"/>
      <c r="G16" s="87"/>
      <c r="H16" s="87"/>
      <c r="I16" s="87"/>
      <c r="J16" s="87"/>
      <c r="K16" s="87"/>
      <c r="L16" s="596" t="s">
        <v>211</v>
      </c>
      <c r="M16" s="597"/>
      <c r="N16" s="597"/>
      <c r="O16" s="597"/>
      <c r="P16" s="598"/>
      <c r="Q16" s="83"/>
      <c r="R16" s="84"/>
      <c r="S16" s="85"/>
      <c r="T16" s="84"/>
      <c r="U16" s="84"/>
      <c r="V16" s="85"/>
      <c r="W16" s="70"/>
    </row>
    <row r="17" spans="1:23" ht="18" customHeight="1">
      <c r="A17" s="70"/>
      <c r="B17" s="56"/>
      <c r="C17" s="56"/>
      <c r="D17" s="56"/>
      <c r="E17" s="56"/>
      <c r="F17" s="56"/>
      <c r="G17" s="56"/>
      <c r="H17" s="56"/>
      <c r="I17" s="56"/>
      <c r="J17" s="56"/>
      <c r="K17" s="56"/>
      <c r="L17" s="56"/>
      <c r="M17" s="595"/>
      <c r="N17" s="595"/>
      <c r="O17" s="595"/>
      <c r="P17" s="88"/>
      <c r="Q17" s="595"/>
      <c r="R17" s="595"/>
      <c r="S17" s="88"/>
      <c r="T17" s="56"/>
      <c r="U17" s="56"/>
      <c r="V17" s="56"/>
      <c r="W17" s="70"/>
    </row>
    <row r="18" spans="1:23" ht="18" customHeight="1">
      <c r="A18" s="70"/>
      <c r="B18" s="56"/>
      <c r="C18" s="56"/>
      <c r="D18" s="56"/>
      <c r="E18" s="56"/>
      <c r="F18" s="56"/>
      <c r="G18" s="56"/>
      <c r="H18" s="56"/>
      <c r="I18" s="56"/>
      <c r="J18" s="56"/>
      <c r="K18" s="56"/>
      <c r="L18" s="56"/>
      <c r="M18" s="56"/>
      <c r="N18" s="56"/>
      <c r="O18" s="56"/>
      <c r="P18" s="56"/>
      <c r="Q18" s="56"/>
      <c r="R18" s="56"/>
      <c r="S18" s="56"/>
      <c r="T18" s="56"/>
      <c r="U18" s="56"/>
      <c r="V18" s="56"/>
      <c r="W18" s="70"/>
    </row>
    <row r="19" spans="1:23" ht="18" customHeight="1">
      <c r="A19" s="70"/>
      <c r="B19" s="56"/>
      <c r="C19" s="56"/>
      <c r="D19" s="56"/>
      <c r="E19" s="56"/>
      <c r="F19" s="56"/>
      <c r="G19" s="56"/>
      <c r="H19" s="56"/>
      <c r="I19" s="56"/>
      <c r="J19" s="56"/>
      <c r="K19" s="56"/>
      <c r="L19" s="56"/>
      <c r="M19" s="56"/>
      <c r="N19" s="56"/>
      <c r="O19" s="56"/>
      <c r="P19" s="56"/>
      <c r="Q19" s="56"/>
      <c r="R19" s="56"/>
      <c r="S19" s="56"/>
      <c r="T19" s="56"/>
      <c r="U19" s="56"/>
      <c r="V19" s="56"/>
      <c r="W19" s="70"/>
    </row>
    <row r="20" spans="1:23" ht="18" customHeight="1">
      <c r="A20" s="70"/>
      <c r="B20" s="56"/>
      <c r="C20" s="56"/>
      <c r="D20" s="56"/>
      <c r="E20" s="56"/>
      <c r="F20" s="56"/>
      <c r="G20" s="56"/>
      <c r="H20" s="56"/>
      <c r="I20" s="56"/>
      <c r="J20" s="56"/>
      <c r="K20" s="56"/>
      <c r="L20" s="56"/>
      <c r="M20" s="56"/>
      <c r="N20" s="56"/>
      <c r="O20" s="56"/>
      <c r="P20" s="56"/>
      <c r="Q20" s="56"/>
      <c r="R20" s="56"/>
      <c r="S20" s="56"/>
      <c r="T20" s="56"/>
      <c r="U20" s="56"/>
      <c r="V20" s="56"/>
      <c r="W20" s="70"/>
    </row>
  </sheetData>
  <sheetProtection sheet="1" objects="1" scenarios="1"/>
  <protectedRanges>
    <protectedRange sqref="R5 R3" name="範囲3"/>
    <protectedRange sqref="P3" name="範囲2"/>
    <protectedRange sqref="J2:O6" name="範囲1"/>
  </protectedRanges>
  <mergeCells count="47">
    <mergeCell ref="I3:I4"/>
    <mergeCell ref="J3:O4"/>
    <mergeCell ref="U5:V6"/>
    <mergeCell ref="Q3:Q4"/>
    <mergeCell ref="R3:R4"/>
    <mergeCell ref="Q5:Q6"/>
    <mergeCell ref="R5:R6"/>
    <mergeCell ref="H1:O1"/>
    <mergeCell ref="J2:O2"/>
    <mergeCell ref="Q2:R2"/>
    <mergeCell ref="S2:T4"/>
    <mergeCell ref="U2:V4"/>
    <mergeCell ref="B11:D11"/>
    <mergeCell ref="L11:N11"/>
    <mergeCell ref="Q11:S11"/>
    <mergeCell ref="T11:V11"/>
    <mergeCell ref="T8:V8"/>
    <mergeCell ref="B9:D9"/>
    <mergeCell ref="L9:N9"/>
    <mergeCell ref="Q9:S9"/>
    <mergeCell ref="T9:V9"/>
    <mergeCell ref="B8:D8"/>
    <mergeCell ref="T12:V12"/>
    <mergeCell ref="T13:V13"/>
    <mergeCell ref="Q10:S10"/>
    <mergeCell ref="T10:V10"/>
    <mergeCell ref="J5:O6"/>
    <mergeCell ref="L8:N8"/>
    <mergeCell ref="Q8:S8"/>
    <mergeCell ref="S5:T6"/>
    <mergeCell ref="Q17:R17"/>
    <mergeCell ref="L15:P15"/>
    <mergeCell ref="L16:P16"/>
    <mergeCell ref="M17:O17"/>
    <mergeCell ref="Q12:S12"/>
    <mergeCell ref="L13:P13"/>
    <mergeCell ref="Q13:S13"/>
    <mergeCell ref="C4:G4"/>
    <mergeCell ref="C2:G2"/>
    <mergeCell ref="C6:G6"/>
    <mergeCell ref="P3:P6"/>
    <mergeCell ref="L14:O14"/>
    <mergeCell ref="B12:D12"/>
    <mergeCell ref="L12:N12"/>
    <mergeCell ref="B10:D10"/>
    <mergeCell ref="L10:N10"/>
    <mergeCell ref="I5:I6"/>
  </mergeCells>
  <phoneticPr fontId="4"/>
  <pageMargins left="0.7" right="0.69" top="0.41" bottom="0.4" header="0.13" footer="0.51200000000000001"/>
  <pageSetup paperSize="9" scale="98" orientation="landscape"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72"/>
  <sheetViews>
    <sheetView zoomScaleNormal="100" workbookViewId="0">
      <selection activeCell="N1" sqref="N1"/>
    </sheetView>
  </sheetViews>
  <sheetFormatPr defaultColWidth="13" defaultRowHeight="13.5"/>
  <cols>
    <col min="1" max="1" width="7" customWidth="1"/>
    <col min="2" max="2" width="8.625" customWidth="1"/>
    <col min="3" max="3" width="13" customWidth="1"/>
    <col min="4" max="4" width="3.375" customWidth="1"/>
    <col min="5" max="5" width="7" customWidth="1"/>
    <col min="6" max="6" width="10.625" customWidth="1"/>
    <col min="7" max="7" width="8.625" customWidth="1"/>
    <col min="8" max="8" width="13" customWidth="1"/>
    <col min="9" max="9" width="3.375" customWidth="1"/>
    <col min="10" max="10" width="7" customWidth="1"/>
    <col min="11" max="11" width="10.625" customWidth="1"/>
    <col min="12" max="12" width="7.5" customWidth="1"/>
    <col min="13" max="13" width="13" customWidth="1"/>
    <col min="14" max="14" width="3.375" customWidth="1"/>
    <col min="15" max="15" width="7" customWidth="1"/>
    <col min="16" max="16" width="10.625" customWidth="1"/>
    <col min="17" max="17" width="8.625" customWidth="1"/>
  </cols>
  <sheetData>
    <row r="1" spans="1:17">
      <c r="A1" t="s">
        <v>0</v>
      </c>
      <c r="D1" t="s">
        <v>1</v>
      </c>
      <c r="I1" t="s">
        <v>3</v>
      </c>
      <c r="N1" t="s">
        <v>5</v>
      </c>
    </row>
    <row r="2" spans="1:17" ht="14.25" thickBot="1">
      <c r="A2" s="1" t="s">
        <v>19</v>
      </c>
      <c r="B2" s="1" t="s">
        <v>43</v>
      </c>
      <c r="D2" s="1" t="s">
        <v>22</v>
      </c>
      <c r="E2" s="1" t="s">
        <v>19</v>
      </c>
      <c r="F2" s="5" t="s">
        <v>2</v>
      </c>
      <c r="G2" s="5" t="s">
        <v>43</v>
      </c>
      <c r="I2" s="5" t="s">
        <v>22</v>
      </c>
      <c r="J2" s="5" t="s">
        <v>19</v>
      </c>
      <c r="K2" s="5" t="s">
        <v>2</v>
      </c>
      <c r="L2" s="5" t="s">
        <v>4</v>
      </c>
      <c r="N2" s="5" t="s">
        <v>22</v>
      </c>
      <c r="O2" s="5" t="s">
        <v>19</v>
      </c>
      <c r="P2" s="5" t="s">
        <v>2</v>
      </c>
      <c r="Q2" s="5" t="s">
        <v>43</v>
      </c>
    </row>
    <row r="3" spans="1:17" ht="14.25" thickTop="1">
      <c r="A3">
        <f>入力シート!AZ26</f>
        <v>0</v>
      </c>
      <c r="B3" s="4">
        <f>入力シート!P26</f>
        <v>0</v>
      </c>
      <c r="D3">
        <f>入力シート!BB26</f>
        <v>0</v>
      </c>
      <c r="E3">
        <f>入力シート!BD26</f>
        <v>0</v>
      </c>
      <c r="F3" t="str">
        <f>D3&amp;E3</f>
        <v>00</v>
      </c>
      <c r="G3" s="4">
        <f>入力シート!P26</f>
        <v>0</v>
      </c>
      <c r="I3" t="e">
        <f>入力シート!#REF!</f>
        <v>#REF!</v>
      </c>
      <c r="J3" t="e">
        <f>入力シート!#REF!</f>
        <v>#REF!</v>
      </c>
      <c r="K3" t="e">
        <f>I3&amp;J3</f>
        <v>#REF!</v>
      </c>
      <c r="L3" s="4">
        <f>入力シート!P26</f>
        <v>0</v>
      </c>
      <c r="N3" t="str">
        <f>入力シート!BF26</f>
        <v>A</v>
      </c>
      <c r="O3">
        <f>入力シート!BH26</f>
        <v>0</v>
      </c>
      <c r="P3" t="str">
        <f>N3&amp;O3</f>
        <v>A0</v>
      </c>
      <c r="Q3" s="4">
        <f>入力シート!P26</f>
        <v>0</v>
      </c>
    </row>
    <row r="4" spans="1:17">
      <c r="A4">
        <f>入力シート!AZ27</f>
        <v>0</v>
      </c>
      <c r="B4" s="4">
        <f>入力シート!P27</f>
        <v>0</v>
      </c>
      <c r="D4">
        <f>入力シート!BB27</f>
        <v>0</v>
      </c>
      <c r="E4">
        <f>入力シート!BD27</f>
        <v>0</v>
      </c>
      <c r="F4" t="str">
        <f>D4&amp;E4</f>
        <v>00</v>
      </c>
      <c r="G4" s="4">
        <f>入力シート!P27</f>
        <v>0</v>
      </c>
      <c r="I4" t="e">
        <f>入力シート!#REF!</f>
        <v>#REF!</v>
      </c>
      <c r="J4" t="e">
        <f>入力シート!#REF!</f>
        <v>#REF!</v>
      </c>
      <c r="K4" t="e">
        <f>I4&amp;J4</f>
        <v>#REF!</v>
      </c>
      <c r="L4" s="4">
        <f>入力シート!P27</f>
        <v>0</v>
      </c>
      <c r="N4" t="str">
        <f>入力シート!BF27</f>
        <v>A</v>
      </c>
      <c r="O4">
        <f>入力シート!BH27</f>
        <v>0</v>
      </c>
      <c r="P4" t="str">
        <f>N4&amp;O4</f>
        <v>A0</v>
      </c>
      <c r="Q4" s="4">
        <f>入力シート!P27</f>
        <v>0</v>
      </c>
    </row>
    <row r="5" spans="1:17">
      <c r="A5">
        <f>入力シート!AZ28</f>
        <v>0</v>
      </c>
      <c r="B5" s="4">
        <f>入力シート!P28</f>
        <v>0</v>
      </c>
      <c r="D5">
        <f>入力シート!BB28</f>
        <v>0</v>
      </c>
      <c r="E5">
        <f>入力シート!BD28</f>
        <v>0</v>
      </c>
      <c r="F5" t="str">
        <f t="shared" ref="F5:F68" si="0">D5&amp;E5</f>
        <v>00</v>
      </c>
      <c r="G5" s="4">
        <f>入力シート!P28</f>
        <v>0</v>
      </c>
      <c r="I5" t="e">
        <f>入力シート!#REF!</f>
        <v>#REF!</v>
      </c>
      <c r="J5" t="e">
        <f>入力シート!#REF!</f>
        <v>#REF!</v>
      </c>
      <c r="K5" t="e">
        <f t="shared" ref="K5:K68" si="1">I5&amp;J5</f>
        <v>#REF!</v>
      </c>
      <c r="L5" s="4">
        <f>入力シート!P28</f>
        <v>0</v>
      </c>
      <c r="N5" t="str">
        <f>入力シート!BF28</f>
        <v>A</v>
      </c>
      <c r="O5">
        <f>入力シート!BH28</f>
        <v>0</v>
      </c>
      <c r="P5" t="str">
        <f t="shared" ref="P5:P68" si="2">N5&amp;O5</f>
        <v>A0</v>
      </c>
      <c r="Q5" s="4">
        <f>入力シート!P28</f>
        <v>0</v>
      </c>
    </row>
    <row r="6" spans="1:17">
      <c r="A6">
        <f>入力シート!AZ29</f>
        <v>0</v>
      </c>
      <c r="B6" s="4">
        <f>入力シート!P29</f>
        <v>0</v>
      </c>
      <c r="D6">
        <f>入力シート!BB29</f>
        <v>0</v>
      </c>
      <c r="E6">
        <f>入力シート!BD29</f>
        <v>0</v>
      </c>
      <c r="F6" t="str">
        <f t="shared" si="0"/>
        <v>00</v>
      </c>
      <c r="G6" s="4">
        <f>入力シート!P29</f>
        <v>0</v>
      </c>
      <c r="I6" t="e">
        <f>入力シート!#REF!</f>
        <v>#REF!</v>
      </c>
      <c r="J6" t="e">
        <f>入力シート!#REF!</f>
        <v>#REF!</v>
      </c>
      <c r="K6" t="e">
        <f t="shared" si="1"/>
        <v>#REF!</v>
      </c>
      <c r="L6" s="4">
        <f>入力シート!P29</f>
        <v>0</v>
      </c>
      <c r="N6" t="str">
        <f>入力シート!BF29</f>
        <v>A</v>
      </c>
      <c r="O6">
        <f>入力シート!BH29</f>
        <v>0</v>
      </c>
      <c r="P6" t="str">
        <f t="shared" si="2"/>
        <v>A0</v>
      </c>
      <c r="Q6" s="4">
        <f>入力シート!P29</f>
        <v>0</v>
      </c>
    </row>
    <row r="7" spans="1:17">
      <c r="A7">
        <f>入力シート!AZ30</f>
        <v>0</v>
      </c>
      <c r="B7" s="4">
        <f>入力シート!P30</f>
        <v>0</v>
      </c>
      <c r="D7">
        <f>入力シート!BB30</f>
        <v>0</v>
      </c>
      <c r="E7">
        <f>入力シート!BD30</f>
        <v>0</v>
      </c>
      <c r="F7" t="str">
        <f t="shared" si="0"/>
        <v>00</v>
      </c>
      <c r="G7" s="4">
        <f>入力シート!P30</f>
        <v>0</v>
      </c>
      <c r="I7" t="e">
        <f>入力シート!#REF!</f>
        <v>#REF!</v>
      </c>
      <c r="J7" t="e">
        <f>入力シート!#REF!</f>
        <v>#REF!</v>
      </c>
      <c r="K7" t="e">
        <f t="shared" si="1"/>
        <v>#REF!</v>
      </c>
      <c r="L7" s="4">
        <f>入力シート!P30</f>
        <v>0</v>
      </c>
      <c r="N7" t="str">
        <f>入力シート!BF30</f>
        <v>A</v>
      </c>
      <c r="O7">
        <f>入力シート!BH30</f>
        <v>0</v>
      </c>
      <c r="P7" t="str">
        <f t="shared" si="2"/>
        <v>A0</v>
      </c>
      <c r="Q7" s="4">
        <f>入力シート!P30</f>
        <v>0</v>
      </c>
    </row>
    <row r="8" spans="1:17">
      <c r="A8">
        <f>入力シート!AZ31</f>
        <v>0</v>
      </c>
      <c r="B8" s="4">
        <f>入力シート!P31</f>
        <v>0</v>
      </c>
      <c r="D8">
        <f>入力シート!BB31</f>
        <v>0</v>
      </c>
      <c r="E8">
        <f>入力シート!BD31</f>
        <v>0</v>
      </c>
      <c r="F8" t="str">
        <f t="shared" si="0"/>
        <v>00</v>
      </c>
      <c r="G8" s="4">
        <f>入力シート!P31</f>
        <v>0</v>
      </c>
      <c r="I8" t="e">
        <f>入力シート!#REF!</f>
        <v>#REF!</v>
      </c>
      <c r="J8" t="e">
        <f>入力シート!#REF!</f>
        <v>#REF!</v>
      </c>
      <c r="K8" t="e">
        <f t="shared" si="1"/>
        <v>#REF!</v>
      </c>
      <c r="L8" s="4">
        <f>入力シート!P31</f>
        <v>0</v>
      </c>
      <c r="N8" t="str">
        <f>入力シート!BF31</f>
        <v>A</v>
      </c>
      <c r="O8">
        <f>入力シート!BH31</f>
        <v>0</v>
      </c>
      <c r="P8" t="str">
        <f t="shared" si="2"/>
        <v>A0</v>
      </c>
      <c r="Q8" s="4">
        <f>入力シート!P31</f>
        <v>0</v>
      </c>
    </row>
    <row r="9" spans="1:17">
      <c r="A9">
        <f>入力シート!AZ32</f>
        <v>0</v>
      </c>
      <c r="B9" s="4">
        <f>入力シート!P32</f>
        <v>0</v>
      </c>
      <c r="D9">
        <f>入力シート!BB32</f>
        <v>0</v>
      </c>
      <c r="E9">
        <f>入力シート!BD32</f>
        <v>0</v>
      </c>
      <c r="F9" t="str">
        <f t="shared" si="0"/>
        <v>00</v>
      </c>
      <c r="G9" s="4">
        <f>入力シート!P32</f>
        <v>0</v>
      </c>
      <c r="I9" t="e">
        <f>入力シート!#REF!</f>
        <v>#REF!</v>
      </c>
      <c r="J9" t="e">
        <f>入力シート!#REF!</f>
        <v>#REF!</v>
      </c>
      <c r="K9" t="e">
        <f t="shared" si="1"/>
        <v>#REF!</v>
      </c>
      <c r="L9" s="4">
        <f>入力シート!P32</f>
        <v>0</v>
      </c>
      <c r="N9" t="str">
        <f>入力シート!BF32</f>
        <v>A</v>
      </c>
      <c r="O9">
        <f>入力シート!BH32</f>
        <v>0</v>
      </c>
      <c r="P9" t="str">
        <f t="shared" si="2"/>
        <v>A0</v>
      </c>
      <c r="Q9" s="4">
        <f>入力シート!P32</f>
        <v>0</v>
      </c>
    </row>
    <row r="10" spans="1:17">
      <c r="A10">
        <f>入力シート!AZ33</f>
        <v>0</v>
      </c>
      <c r="B10" s="4">
        <f>入力シート!P33</f>
        <v>0</v>
      </c>
      <c r="D10">
        <f>入力シート!BB33</f>
        <v>0</v>
      </c>
      <c r="E10">
        <f>入力シート!BD33</f>
        <v>0</v>
      </c>
      <c r="F10" t="str">
        <f t="shared" si="0"/>
        <v>00</v>
      </c>
      <c r="G10" s="4">
        <f>入力シート!P33</f>
        <v>0</v>
      </c>
      <c r="I10" t="e">
        <f>入力シート!#REF!</f>
        <v>#REF!</v>
      </c>
      <c r="J10" t="e">
        <f>入力シート!#REF!</f>
        <v>#REF!</v>
      </c>
      <c r="K10" t="e">
        <f t="shared" si="1"/>
        <v>#REF!</v>
      </c>
      <c r="L10" s="4">
        <f>入力シート!P33</f>
        <v>0</v>
      </c>
      <c r="N10" t="str">
        <f>入力シート!BF33</f>
        <v>A</v>
      </c>
      <c r="O10">
        <f>入力シート!BH33</f>
        <v>0</v>
      </c>
      <c r="P10" t="str">
        <f t="shared" si="2"/>
        <v>A0</v>
      </c>
      <c r="Q10" s="4">
        <f>入力シート!P33</f>
        <v>0</v>
      </c>
    </row>
    <row r="11" spans="1:17">
      <c r="A11">
        <f>入力シート!AZ34</f>
        <v>0</v>
      </c>
      <c r="B11" s="4">
        <f>入力シート!P34</f>
        <v>0</v>
      </c>
      <c r="D11">
        <f>入力シート!BB34</f>
        <v>0</v>
      </c>
      <c r="E11">
        <f>入力シート!BD34</f>
        <v>0</v>
      </c>
      <c r="F11" t="str">
        <f t="shared" si="0"/>
        <v>00</v>
      </c>
      <c r="G11" s="4">
        <f>入力シート!P34</f>
        <v>0</v>
      </c>
      <c r="I11" t="e">
        <f>入力シート!#REF!</f>
        <v>#REF!</v>
      </c>
      <c r="J11" t="e">
        <f>入力シート!#REF!</f>
        <v>#REF!</v>
      </c>
      <c r="K11" t="e">
        <f t="shared" si="1"/>
        <v>#REF!</v>
      </c>
      <c r="L11" s="4">
        <f>入力シート!P34</f>
        <v>0</v>
      </c>
      <c r="N11" t="str">
        <f>入力シート!BF34</f>
        <v>A</v>
      </c>
      <c r="O11">
        <f>入力シート!BH34</f>
        <v>0</v>
      </c>
      <c r="P11" t="str">
        <f t="shared" si="2"/>
        <v>A0</v>
      </c>
      <c r="Q11" s="4">
        <f>入力シート!P34</f>
        <v>0</v>
      </c>
    </row>
    <row r="12" spans="1:17">
      <c r="A12">
        <f>入力シート!AZ35</f>
        <v>0</v>
      </c>
      <c r="B12" s="4">
        <f>入力シート!P35</f>
        <v>0</v>
      </c>
      <c r="D12">
        <f>入力シート!BB35</f>
        <v>0</v>
      </c>
      <c r="E12">
        <f>入力シート!BD35</f>
        <v>0</v>
      </c>
      <c r="F12" t="str">
        <f t="shared" si="0"/>
        <v>00</v>
      </c>
      <c r="G12" s="4">
        <f>入力シート!P35</f>
        <v>0</v>
      </c>
      <c r="I12" t="e">
        <f>入力シート!#REF!</f>
        <v>#REF!</v>
      </c>
      <c r="J12" t="e">
        <f>入力シート!#REF!</f>
        <v>#REF!</v>
      </c>
      <c r="K12" t="e">
        <f t="shared" si="1"/>
        <v>#REF!</v>
      </c>
      <c r="L12" s="4">
        <f>入力シート!P35</f>
        <v>0</v>
      </c>
      <c r="N12" t="str">
        <f>入力シート!BF35</f>
        <v>A</v>
      </c>
      <c r="O12">
        <f>入力シート!BH35</f>
        <v>0</v>
      </c>
      <c r="P12" t="str">
        <f t="shared" si="2"/>
        <v>A0</v>
      </c>
      <c r="Q12" s="4">
        <f>入力シート!P35</f>
        <v>0</v>
      </c>
    </row>
    <row r="13" spans="1:17">
      <c r="A13">
        <f>入力シート!AZ36</f>
        <v>0</v>
      </c>
      <c r="B13" s="4">
        <f>入力シート!P36</f>
        <v>0</v>
      </c>
      <c r="D13">
        <f>入力シート!BB36</f>
        <v>0</v>
      </c>
      <c r="E13">
        <f>入力シート!BD36</f>
        <v>0</v>
      </c>
      <c r="F13" t="str">
        <f t="shared" si="0"/>
        <v>00</v>
      </c>
      <c r="G13" s="4">
        <f>入力シート!P36</f>
        <v>0</v>
      </c>
      <c r="I13" t="e">
        <f>入力シート!#REF!</f>
        <v>#REF!</v>
      </c>
      <c r="J13" t="e">
        <f>入力シート!#REF!</f>
        <v>#REF!</v>
      </c>
      <c r="K13" t="e">
        <f t="shared" si="1"/>
        <v>#REF!</v>
      </c>
      <c r="L13" s="4">
        <f>入力シート!P36</f>
        <v>0</v>
      </c>
      <c r="N13" t="str">
        <f>入力シート!BF36</f>
        <v>A</v>
      </c>
      <c r="O13">
        <f>入力シート!BH36</f>
        <v>0</v>
      </c>
      <c r="P13" t="str">
        <f t="shared" si="2"/>
        <v>A0</v>
      </c>
      <c r="Q13" s="4">
        <f>入力シート!P36</f>
        <v>0</v>
      </c>
    </row>
    <row r="14" spans="1:17">
      <c r="A14">
        <f>入力シート!AZ37</f>
        <v>0</v>
      </c>
      <c r="B14" s="4">
        <f>入力シート!P37</f>
        <v>0</v>
      </c>
      <c r="D14">
        <f>入力シート!BB37</f>
        <v>0</v>
      </c>
      <c r="E14">
        <f>入力シート!BD37</f>
        <v>0</v>
      </c>
      <c r="F14" t="str">
        <f t="shared" si="0"/>
        <v>00</v>
      </c>
      <c r="G14" s="4">
        <f>入力シート!P37</f>
        <v>0</v>
      </c>
      <c r="I14" t="e">
        <f>入力シート!#REF!</f>
        <v>#REF!</v>
      </c>
      <c r="J14" t="e">
        <f>入力シート!#REF!</f>
        <v>#REF!</v>
      </c>
      <c r="K14" t="e">
        <f t="shared" si="1"/>
        <v>#REF!</v>
      </c>
      <c r="L14" s="4">
        <f>入力シート!P37</f>
        <v>0</v>
      </c>
      <c r="N14" t="str">
        <f>入力シート!BF37</f>
        <v>A</v>
      </c>
      <c r="O14">
        <f>入力シート!BH37</f>
        <v>0</v>
      </c>
      <c r="P14" t="str">
        <f t="shared" si="2"/>
        <v>A0</v>
      </c>
      <c r="Q14" s="4">
        <f>入力シート!P37</f>
        <v>0</v>
      </c>
    </row>
    <row r="15" spans="1:17">
      <c r="A15">
        <f>入力シート!AZ38</f>
        <v>0</v>
      </c>
      <c r="B15" s="4">
        <f>入力シート!P38</f>
        <v>0</v>
      </c>
      <c r="D15">
        <f>入力シート!BB38</f>
        <v>0</v>
      </c>
      <c r="E15">
        <f>入力シート!BD38</f>
        <v>0</v>
      </c>
      <c r="F15" t="str">
        <f t="shared" si="0"/>
        <v>00</v>
      </c>
      <c r="G15" s="4">
        <f>入力シート!P38</f>
        <v>0</v>
      </c>
      <c r="I15" t="e">
        <f>入力シート!#REF!</f>
        <v>#REF!</v>
      </c>
      <c r="J15" t="e">
        <f>入力シート!#REF!</f>
        <v>#REF!</v>
      </c>
      <c r="K15" t="e">
        <f t="shared" si="1"/>
        <v>#REF!</v>
      </c>
      <c r="L15" s="4">
        <f>入力シート!P38</f>
        <v>0</v>
      </c>
      <c r="N15" t="str">
        <f>入力シート!BF38</f>
        <v>A</v>
      </c>
      <c r="O15">
        <f>入力シート!BH38</f>
        <v>0</v>
      </c>
      <c r="P15" t="str">
        <f t="shared" si="2"/>
        <v>A0</v>
      </c>
      <c r="Q15" s="4">
        <f>入力シート!P38</f>
        <v>0</v>
      </c>
    </row>
    <row r="16" spans="1:17">
      <c r="A16">
        <f>入力シート!AZ39</f>
        <v>0</v>
      </c>
      <c r="B16" s="4">
        <f>入力シート!P39</f>
        <v>0</v>
      </c>
      <c r="D16">
        <f>入力シート!BB39</f>
        <v>0</v>
      </c>
      <c r="E16">
        <f>入力シート!BD39</f>
        <v>0</v>
      </c>
      <c r="F16" t="str">
        <f t="shared" si="0"/>
        <v>00</v>
      </c>
      <c r="G16" s="4">
        <f>入力シート!P39</f>
        <v>0</v>
      </c>
      <c r="I16" t="e">
        <f>入力シート!#REF!</f>
        <v>#REF!</v>
      </c>
      <c r="J16" t="e">
        <f>入力シート!#REF!</f>
        <v>#REF!</v>
      </c>
      <c r="K16" t="e">
        <f t="shared" si="1"/>
        <v>#REF!</v>
      </c>
      <c r="L16" s="4">
        <f>入力シート!P39</f>
        <v>0</v>
      </c>
      <c r="N16" t="str">
        <f>入力シート!BF39</f>
        <v>A</v>
      </c>
      <c r="O16">
        <f>入力シート!BH39</f>
        <v>0</v>
      </c>
      <c r="P16" t="str">
        <f t="shared" si="2"/>
        <v>A0</v>
      </c>
      <c r="Q16" s="4">
        <f>入力シート!P39</f>
        <v>0</v>
      </c>
    </row>
    <row r="17" spans="1:17">
      <c r="A17">
        <f>入力シート!AZ40</f>
        <v>0</v>
      </c>
      <c r="B17" s="4">
        <f>入力シート!P40</f>
        <v>0</v>
      </c>
      <c r="D17">
        <f>入力シート!BB40</f>
        <v>0</v>
      </c>
      <c r="E17">
        <f>入力シート!BD40</f>
        <v>0</v>
      </c>
      <c r="F17" t="str">
        <f t="shared" si="0"/>
        <v>00</v>
      </c>
      <c r="G17" s="4">
        <f>入力シート!P40</f>
        <v>0</v>
      </c>
      <c r="I17" t="e">
        <f>入力シート!#REF!</f>
        <v>#REF!</v>
      </c>
      <c r="J17" t="e">
        <f>入力シート!#REF!</f>
        <v>#REF!</v>
      </c>
      <c r="K17" t="e">
        <f t="shared" si="1"/>
        <v>#REF!</v>
      </c>
      <c r="L17" s="4">
        <f>入力シート!P40</f>
        <v>0</v>
      </c>
      <c r="N17" t="str">
        <f>入力シート!BF40</f>
        <v>A</v>
      </c>
      <c r="O17">
        <f>入力シート!BH40</f>
        <v>0</v>
      </c>
      <c r="P17" t="str">
        <f t="shared" si="2"/>
        <v>A0</v>
      </c>
      <c r="Q17" s="4">
        <f>入力シート!P40</f>
        <v>0</v>
      </c>
    </row>
    <row r="18" spans="1:17">
      <c r="A18">
        <f>入力シート!AZ41</f>
        <v>0</v>
      </c>
      <c r="B18" s="4">
        <f>入力シート!P41</f>
        <v>0</v>
      </c>
      <c r="D18">
        <f>入力シート!BB41</f>
        <v>0</v>
      </c>
      <c r="E18">
        <f>入力シート!BD41</f>
        <v>0</v>
      </c>
      <c r="F18" t="str">
        <f t="shared" si="0"/>
        <v>00</v>
      </c>
      <c r="G18" s="4">
        <f>入力シート!P41</f>
        <v>0</v>
      </c>
      <c r="I18" t="e">
        <f>入力シート!#REF!</f>
        <v>#REF!</v>
      </c>
      <c r="J18" t="e">
        <f>入力シート!#REF!</f>
        <v>#REF!</v>
      </c>
      <c r="K18" t="e">
        <f t="shared" si="1"/>
        <v>#REF!</v>
      </c>
      <c r="L18" s="4">
        <f>入力シート!P41</f>
        <v>0</v>
      </c>
      <c r="N18" t="str">
        <f>入力シート!BF41</f>
        <v>A</v>
      </c>
      <c r="O18">
        <f>入力シート!BH41</f>
        <v>0</v>
      </c>
      <c r="P18" t="str">
        <f t="shared" si="2"/>
        <v>A0</v>
      </c>
      <c r="Q18" s="4">
        <f>入力シート!P41</f>
        <v>0</v>
      </c>
    </row>
    <row r="19" spans="1:17">
      <c r="A19">
        <f>入力シート!AZ42</f>
        <v>0</v>
      </c>
      <c r="B19" s="4">
        <f>入力シート!P42</f>
        <v>0</v>
      </c>
      <c r="D19">
        <f>入力シート!BB42</f>
        <v>0</v>
      </c>
      <c r="E19">
        <f>入力シート!BD42</f>
        <v>0</v>
      </c>
      <c r="F19" t="str">
        <f t="shared" si="0"/>
        <v>00</v>
      </c>
      <c r="G19" s="4">
        <f>入力シート!P42</f>
        <v>0</v>
      </c>
      <c r="I19" t="e">
        <f>入力シート!#REF!</f>
        <v>#REF!</v>
      </c>
      <c r="J19" t="e">
        <f>入力シート!#REF!</f>
        <v>#REF!</v>
      </c>
      <c r="K19" t="e">
        <f t="shared" si="1"/>
        <v>#REF!</v>
      </c>
      <c r="L19" s="4">
        <f>入力シート!P42</f>
        <v>0</v>
      </c>
      <c r="N19" t="str">
        <f>入力シート!BF42</f>
        <v>A</v>
      </c>
      <c r="O19">
        <f>入力シート!BH42</f>
        <v>0</v>
      </c>
      <c r="P19" t="str">
        <f t="shared" si="2"/>
        <v>A0</v>
      </c>
      <c r="Q19" s="4">
        <f>入力シート!P42</f>
        <v>0</v>
      </c>
    </row>
    <row r="20" spans="1:17">
      <c r="A20">
        <f>入力シート!AZ43</f>
        <v>0</v>
      </c>
      <c r="B20" s="4">
        <f>入力シート!P43</f>
        <v>0</v>
      </c>
      <c r="D20">
        <f>入力シート!BB43</f>
        <v>0</v>
      </c>
      <c r="E20">
        <f>入力シート!BD43</f>
        <v>0</v>
      </c>
      <c r="F20" t="str">
        <f t="shared" si="0"/>
        <v>00</v>
      </c>
      <c r="G20" s="4">
        <f>入力シート!P43</f>
        <v>0</v>
      </c>
      <c r="I20" t="e">
        <f>入力シート!#REF!</f>
        <v>#REF!</v>
      </c>
      <c r="J20" t="e">
        <f>入力シート!#REF!</f>
        <v>#REF!</v>
      </c>
      <c r="K20" t="e">
        <f t="shared" si="1"/>
        <v>#REF!</v>
      </c>
      <c r="L20" s="4">
        <f>入力シート!P43</f>
        <v>0</v>
      </c>
      <c r="N20" t="str">
        <f>入力シート!BF43</f>
        <v>A</v>
      </c>
      <c r="O20">
        <f>入力シート!BH43</f>
        <v>0</v>
      </c>
      <c r="P20" t="str">
        <f t="shared" si="2"/>
        <v>A0</v>
      </c>
      <c r="Q20" s="4">
        <f>入力シート!P43</f>
        <v>0</v>
      </c>
    </row>
    <row r="21" spans="1:17">
      <c r="A21">
        <f>入力シート!AZ44</f>
        <v>0</v>
      </c>
      <c r="B21" s="4">
        <f>入力シート!P44</f>
        <v>0</v>
      </c>
      <c r="D21">
        <f>入力シート!BB44</f>
        <v>0</v>
      </c>
      <c r="E21">
        <f>入力シート!BD44</f>
        <v>0</v>
      </c>
      <c r="F21" t="str">
        <f t="shared" si="0"/>
        <v>00</v>
      </c>
      <c r="G21" s="4">
        <f>入力シート!P44</f>
        <v>0</v>
      </c>
      <c r="I21" t="e">
        <f>入力シート!#REF!</f>
        <v>#REF!</v>
      </c>
      <c r="J21" t="e">
        <f>入力シート!#REF!</f>
        <v>#REF!</v>
      </c>
      <c r="K21" t="e">
        <f t="shared" si="1"/>
        <v>#REF!</v>
      </c>
      <c r="L21" s="4">
        <f>入力シート!P44</f>
        <v>0</v>
      </c>
      <c r="N21" t="str">
        <f>入力シート!BF44</f>
        <v>A</v>
      </c>
      <c r="O21">
        <f>入力シート!BH44</f>
        <v>0</v>
      </c>
      <c r="P21" t="str">
        <f t="shared" si="2"/>
        <v>A0</v>
      </c>
      <c r="Q21" s="4">
        <f>入力シート!P44</f>
        <v>0</v>
      </c>
    </row>
    <row r="22" spans="1:17">
      <c r="A22">
        <f>入力シート!AZ45</f>
        <v>0</v>
      </c>
      <c r="B22" s="4">
        <f>入力シート!P45</f>
        <v>0</v>
      </c>
      <c r="D22">
        <f>入力シート!BB45</f>
        <v>0</v>
      </c>
      <c r="E22">
        <f>入力シート!BD45</f>
        <v>0</v>
      </c>
      <c r="F22" t="str">
        <f t="shared" si="0"/>
        <v>00</v>
      </c>
      <c r="G22" s="4">
        <f>入力シート!P45</f>
        <v>0</v>
      </c>
      <c r="I22" t="e">
        <f>入力シート!#REF!</f>
        <v>#REF!</v>
      </c>
      <c r="J22" t="e">
        <f>入力シート!#REF!</f>
        <v>#REF!</v>
      </c>
      <c r="K22" t="e">
        <f t="shared" si="1"/>
        <v>#REF!</v>
      </c>
      <c r="L22" s="4">
        <f>入力シート!P45</f>
        <v>0</v>
      </c>
      <c r="N22" t="str">
        <f>入力シート!BF45</f>
        <v>A</v>
      </c>
      <c r="O22">
        <f>入力シート!BH45</f>
        <v>0</v>
      </c>
      <c r="P22" t="str">
        <f t="shared" si="2"/>
        <v>A0</v>
      </c>
      <c r="Q22" s="4">
        <f>入力シート!P45</f>
        <v>0</v>
      </c>
    </row>
    <row r="23" spans="1:17">
      <c r="A23">
        <f>入力シート!AZ46</f>
        <v>0</v>
      </c>
      <c r="B23" s="4">
        <f>入力シート!P46</f>
        <v>0</v>
      </c>
      <c r="D23">
        <f>入力シート!BB46</f>
        <v>0</v>
      </c>
      <c r="E23">
        <f>入力シート!BD46</f>
        <v>0</v>
      </c>
      <c r="F23" t="str">
        <f t="shared" si="0"/>
        <v>00</v>
      </c>
      <c r="G23" s="4">
        <f>入力シート!P46</f>
        <v>0</v>
      </c>
      <c r="I23" t="e">
        <f>入力シート!#REF!</f>
        <v>#REF!</v>
      </c>
      <c r="J23" t="e">
        <f>入力シート!#REF!</f>
        <v>#REF!</v>
      </c>
      <c r="K23" t="e">
        <f t="shared" si="1"/>
        <v>#REF!</v>
      </c>
      <c r="L23" s="4">
        <f>入力シート!P46</f>
        <v>0</v>
      </c>
      <c r="N23" t="str">
        <f>入力シート!BF46</f>
        <v>A</v>
      </c>
      <c r="O23">
        <f>入力シート!BH46</f>
        <v>0</v>
      </c>
      <c r="P23" t="str">
        <f t="shared" si="2"/>
        <v>A0</v>
      </c>
      <c r="Q23" s="4">
        <f>入力シート!P46</f>
        <v>0</v>
      </c>
    </row>
    <row r="24" spans="1:17">
      <c r="A24">
        <f>入力シート!AZ47</f>
        <v>0</v>
      </c>
      <c r="B24" s="4">
        <f>入力シート!P47</f>
        <v>0</v>
      </c>
      <c r="D24">
        <f>入力シート!BB47</f>
        <v>0</v>
      </c>
      <c r="E24">
        <f>入力シート!BD47</f>
        <v>0</v>
      </c>
      <c r="F24" t="str">
        <f t="shared" si="0"/>
        <v>00</v>
      </c>
      <c r="G24" s="4">
        <f>入力シート!P47</f>
        <v>0</v>
      </c>
      <c r="I24" t="e">
        <f>入力シート!#REF!</f>
        <v>#REF!</v>
      </c>
      <c r="J24" t="e">
        <f>入力シート!#REF!</f>
        <v>#REF!</v>
      </c>
      <c r="K24" t="e">
        <f t="shared" si="1"/>
        <v>#REF!</v>
      </c>
      <c r="L24" s="4">
        <f>入力シート!P47</f>
        <v>0</v>
      </c>
      <c r="N24" t="str">
        <f>入力シート!BF47</f>
        <v>A</v>
      </c>
      <c r="O24">
        <f>入力シート!BH47</f>
        <v>0</v>
      </c>
      <c r="P24" t="str">
        <f t="shared" si="2"/>
        <v>A0</v>
      </c>
      <c r="Q24" s="4">
        <f>入力シート!P47</f>
        <v>0</v>
      </c>
    </row>
    <row r="25" spans="1:17">
      <c r="A25">
        <f>入力シート!AZ48</f>
        <v>0</v>
      </c>
      <c r="B25" s="4">
        <f>入力シート!P48</f>
        <v>0</v>
      </c>
      <c r="D25">
        <f>入力シート!BB48</f>
        <v>0</v>
      </c>
      <c r="E25">
        <f>入力シート!BD48</f>
        <v>0</v>
      </c>
      <c r="F25" t="str">
        <f t="shared" si="0"/>
        <v>00</v>
      </c>
      <c r="G25" s="4">
        <f>入力シート!P48</f>
        <v>0</v>
      </c>
      <c r="I25" t="e">
        <f>入力シート!#REF!</f>
        <v>#REF!</v>
      </c>
      <c r="J25" t="e">
        <f>入力シート!#REF!</f>
        <v>#REF!</v>
      </c>
      <c r="K25" t="e">
        <f t="shared" si="1"/>
        <v>#REF!</v>
      </c>
      <c r="L25" s="4">
        <f>入力シート!P48</f>
        <v>0</v>
      </c>
      <c r="N25" t="str">
        <f>入力シート!BF48</f>
        <v>A</v>
      </c>
      <c r="O25">
        <f>入力シート!BH48</f>
        <v>0</v>
      </c>
      <c r="P25" t="str">
        <f t="shared" si="2"/>
        <v>A0</v>
      </c>
      <c r="Q25" s="4">
        <f>入力シート!P48</f>
        <v>0</v>
      </c>
    </row>
    <row r="26" spans="1:17">
      <c r="A26">
        <f>入力シート!AZ49</f>
        <v>0</v>
      </c>
      <c r="B26" s="4">
        <f>入力シート!P49</f>
        <v>0</v>
      </c>
      <c r="D26">
        <f>入力シート!BB49</f>
        <v>0</v>
      </c>
      <c r="E26">
        <f>入力シート!BD49</f>
        <v>0</v>
      </c>
      <c r="F26" t="str">
        <f t="shared" si="0"/>
        <v>00</v>
      </c>
      <c r="G26" s="4">
        <f>入力シート!P49</f>
        <v>0</v>
      </c>
      <c r="I26" t="e">
        <f>入力シート!#REF!</f>
        <v>#REF!</v>
      </c>
      <c r="J26" t="e">
        <f>入力シート!#REF!</f>
        <v>#REF!</v>
      </c>
      <c r="K26" t="e">
        <f t="shared" si="1"/>
        <v>#REF!</v>
      </c>
      <c r="L26" s="4">
        <f>入力シート!P49</f>
        <v>0</v>
      </c>
      <c r="N26" t="str">
        <f>入力シート!BF49</f>
        <v>A</v>
      </c>
      <c r="O26">
        <f>入力シート!BH49</f>
        <v>0</v>
      </c>
      <c r="P26" t="str">
        <f t="shared" si="2"/>
        <v>A0</v>
      </c>
      <c r="Q26" s="4">
        <f>入力シート!P49</f>
        <v>0</v>
      </c>
    </row>
    <row r="27" spans="1:17">
      <c r="A27">
        <f>入力シート!AZ50</f>
        <v>0</v>
      </c>
      <c r="B27" s="4">
        <f>入力シート!P50</f>
        <v>0</v>
      </c>
      <c r="D27">
        <f>入力シート!BB50</f>
        <v>0</v>
      </c>
      <c r="E27">
        <f>入力シート!BD50</f>
        <v>0</v>
      </c>
      <c r="F27" t="str">
        <f t="shared" si="0"/>
        <v>00</v>
      </c>
      <c r="G27" s="4">
        <f>入力シート!P50</f>
        <v>0</v>
      </c>
      <c r="I27" t="e">
        <f>入力シート!#REF!</f>
        <v>#REF!</v>
      </c>
      <c r="J27" t="e">
        <f>入力シート!#REF!</f>
        <v>#REF!</v>
      </c>
      <c r="K27" t="e">
        <f t="shared" si="1"/>
        <v>#REF!</v>
      </c>
      <c r="L27" s="4">
        <f>入力シート!P50</f>
        <v>0</v>
      </c>
      <c r="N27" t="str">
        <f>入力シート!BF50</f>
        <v>A</v>
      </c>
      <c r="O27">
        <f>入力シート!BH50</f>
        <v>0</v>
      </c>
      <c r="P27" t="str">
        <f t="shared" si="2"/>
        <v>A0</v>
      </c>
      <c r="Q27" s="4">
        <f>入力シート!P50</f>
        <v>0</v>
      </c>
    </row>
    <row r="28" spans="1:17">
      <c r="A28">
        <f>入力シート!AZ51</f>
        <v>0</v>
      </c>
      <c r="B28" s="4">
        <f>入力シート!P51</f>
        <v>0</v>
      </c>
      <c r="D28">
        <f>入力シート!BB51</f>
        <v>0</v>
      </c>
      <c r="E28">
        <f>入力シート!BD51</f>
        <v>0</v>
      </c>
      <c r="F28" t="str">
        <f t="shared" si="0"/>
        <v>00</v>
      </c>
      <c r="G28" s="4">
        <f>入力シート!P51</f>
        <v>0</v>
      </c>
      <c r="I28" t="e">
        <f>入力シート!#REF!</f>
        <v>#REF!</v>
      </c>
      <c r="J28" t="e">
        <f>入力シート!#REF!</f>
        <v>#REF!</v>
      </c>
      <c r="K28" t="e">
        <f t="shared" si="1"/>
        <v>#REF!</v>
      </c>
      <c r="L28" s="4">
        <f>入力シート!P51</f>
        <v>0</v>
      </c>
      <c r="N28" t="str">
        <f>入力シート!BF51</f>
        <v>A</v>
      </c>
      <c r="O28">
        <f>入力シート!BH51</f>
        <v>0</v>
      </c>
      <c r="P28" t="str">
        <f t="shared" si="2"/>
        <v>A0</v>
      </c>
      <c r="Q28" s="4">
        <f>入力シート!P51</f>
        <v>0</v>
      </c>
    </row>
    <row r="29" spans="1:17">
      <c r="A29">
        <f>入力シート!AZ52</f>
        <v>0</v>
      </c>
      <c r="B29" s="4">
        <f>入力シート!P52</f>
        <v>0</v>
      </c>
      <c r="D29">
        <f>入力シート!BB52</f>
        <v>0</v>
      </c>
      <c r="E29">
        <f>入力シート!BD52</f>
        <v>0</v>
      </c>
      <c r="F29" t="str">
        <f t="shared" si="0"/>
        <v>00</v>
      </c>
      <c r="G29" s="4">
        <f>入力シート!P52</f>
        <v>0</v>
      </c>
      <c r="I29" t="e">
        <f>入力シート!#REF!</f>
        <v>#REF!</v>
      </c>
      <c r="J29" t="e">
        <f>入力シート!#REF!</f>
        <v>#REF!</v>
      </c>
      <c r="K29" t="e">
        <f t="shared" si="1"/>
        <v>#REF!</v>
      </c>
      <c r="L29" s="4">
        <f>入力シート!P52</f>
        <v>0</v>
      </c>
      <c r="N29" t="str">
        <f>入力シート!BF52</f>
        <v>A</v>
      </c>
      <c r="O29">
        <f>入力シート!BH52</f>
        <v>0</v>
      </c>
      <c r="P29" t="str">
        <f t="shared" si="2"/>
        <v>A0</v>
      </c>
      <c r="Q29" s="4">
        <f>入力シート!P52</f>
        <v>0</v>
      </c>
    </row>
    <row r="30" spans="1:17">
      <c r="A30">
        <f>入力シート!AZ53</f>
        <v>0</v>
      </c>
      <c r="B30" s="4">
        <f>入力シート!P53</f>
        <v>0</v>
      </c>
      <c r="D30">
        <f>入力シート!BB53</f>
        <v>0</v>
      </c>
      <c r="E30">
        <f>入力シート!BD53</f>
        <v>0</v>
      </c>
      <c r="F30" t="str">
        <f t="shared" si="0"/>
        <v>00</v>
      </c>
      <c r="G30" s="4">
        <f>入力シート!P53</f>
        <v>0</v>
      </c>
      <c r="I30" t="e">
        <f>入力シート!#REF!</f>
        <v>#REF!</v>
      </c>
      <c r="J30" t="e">
        <f>入力シート!#REF!</f>
        <v>#REF!</v>
      </c>
      <c r="K30" t="e">
        <f t="shared" si="1"/>
        <v>#REF!</v>
      </c>
      <c r="L30" s="4">
        <f>入力シート!P53</f>
        <v>0</v>
      </c>
      <c r="N30" t="str">
        <f>入力シート!BF53</f>
        <v>A</v>
      </c>
      <c r="O30">
        <f>入力シート!BH53</f>
        <v>0</v>
      </c>
      <c r="P30" t="str">
        <f t="shared" si="2"/>
        <v>A0</v>
      </c>
      <c r="Q30" s="4">
        <f>入力シート!P53</f>
        <v>0</v>
      </c>
    </row>
    <row r="31" spans="1:17">
      <c r="A31">
        <f>入力シート!AZ54</f>
        <v>0</v>
      </c>
      <c r="B31" s="4">
        <f>入力シート!P54</f>
        <v>0</v>
      </c>
      <c r="D31">
        <f>入力シート!BB54</f>
        <v>0</v>
      </c>
      <c r="E31">
        <f>入力シート!BD54</f>
        <v>0</v>
      </c>
      <c r="F31" t="str">
        <f t="shared" si="0"/>
        <v>00</v>
      </c>
      <c r="G31" s="4">
        <f>入力シート!P54</f>
        <v>0</v>
      </c>
      <c r="I31" t="e">
        <f>入力シート!#REF!</f>
        <v>#REF!</v>
      </c>
      <c r="J31" t="e">
        <f>入力シート!#REF!</f>
        <v>#REF!</v>
      </c>
      <c r="K31" t="e">
        <f t="shared" si="1"/>
        <v>#REF!</v>
      </c>
      <c r="L31" s="4">
        <f>入力シート!P54</f>
        <v>0</v>
      </c>
      <c r="N31" t="str">
        <f>入力シート!BF54</f>
        <v>A</v>
      </c>
      <c r="O31">
        <f>入力シート!BH54</f>
        <v>0</v>
      </c>
      <c r="P31" t="str">
        <f t="shared" si="2"/>
        <v>A0</v>
      </c>
      <c r="Q31" s="4">
        <f>入力シート!P54</f>
        <v>0</v>
      </c>
    </row>
    <row r="32" spans="1:17">
      <c r="A32">
        <f>入力シート!AZ55</f>
        <v>0</v>
      </c>
      <c r="B32" s="4">
        <f>入力シート!P55</f>
        <v>0</v>
      </c>
      <c r="D32">
        <f>入力シート!BB55</f>
        <v>0</v>
      </c>
      <c r="E32">
        <f>入力シート!BD55</f>
        <v>0</v>
      </c>
      <c r="F32" t="str">
        <f t="shared" si="0"/>
        <v>00</v>
      </c>
      <c r="G32" s="4">
        <f>入力シート!P55</f>
        <v>0</v>
      </c>
      <c r="I32" t="e">
        <f>入力シート!#REF!</f>
        <v>#REF!</v>
      </c>
      <c r="J32" t="e">
        <f>入力シート!#REF!</f>
        <v>#REF!</v>
      </c>
      <c r="K32" t="e">
        <f t="shared" si="1"/>
        <v>#REF!</v>
      </c>
      <c r="L32" s="4">
        <f>入力シート!P55</f>
        <v>0</v>
      </c>
      <c r="N32" t="str">
        <f>入力シート!BF55</f>
        <v>A</v>
      </c>
      <c r="O32">
        <f>入力シート!BH55</f>
        <v>0</v>
      </c>
      <c r="P32" t="str">
        <f t="shared" si="2"/>
        <v>A0</v>
      </c>
      <c r="Q32" s="4">
        <f>入力シート!P55</f>
        <v>0</v>
      </c>
    </row>
    <row r="33" spans="1:17">
      <c r="A33">
        <f>入力シート!AZ56</f>
        <v>0</v>
      </c>
      <c r="B33" s="4">
        <f>入力シート!P56</f>
        <v>0</v>
      </c>
      <c r="D33">
        <f>入力シート!BB56</f>
        <v>0</v>
      </c>
      <c r="E33">
        <f>入力シート!BD56</f>
        <v>0</v>
      </c>
      <c r="F33" t="str">
        <f t="shared" si="0"/>
        <v>00</v>
      </c>
      <c r="G33" s="4">
        <f>入力シート!P56</f>
        <v>0</v>
      </c>
      <c r="I33" t="e">
        <f>入力シート!#REF!</f>
        <v>#REF!</v>
      </c>
      <c r="J33" t="e">
        <f>入力シート!#REF!</f>
        <v>#REF!</v>
      </c>
      <c r="K33" t="e">
        <f t="shared" si="1"/>
        <v>#REF!</v>
      </c>
      <c r="L33" s="4">
        <f>入力シート!P56</f>
        <v>0</v>
      </c>
      <c r="N33" t="str">
        <f>入力シート!BF56</f>
        <v>A</v>
      </c>
      <c r="O33">
        <f>入力シート!BH56</f>
        <v>0</v>
      </c>
      <c r="P33" t="str">
        <f t="shared" si="2"/>
        <v>A0</v>
      </c>
      <c r="Q33" s="4">
        <f>入力シート!P56</f>
        <v>0</v>
      </c>
    </row>
    <row r="34" spans="1:17">
      <c r="A34">
        <f>入力シート!AZ57</f>
        <v>0</v>
      </c>
      <c r="B34" s="4">
        <f>入力シート!P57</f>
        <v>0</v>
      </c>
      <c r="D34">
        <f>入力シート!BB57</f>
        <v>0</v>
      </c>
      <c r="E34">
        <f>入力シート!BD57</f>
        <v>0</v>
      </c>
      <c r="F34" t="str">
        <f t="shared" si="0"/>
        <v>00</v>
      </c>
      <c r="G34" s="4">
        <f>入力シート!P57</f>
        <v>0</v>
      </c>
      <c r="I34" t="e">
        <f>入力シート!#REF!</f>
        <v>#REF!</v>
      </c>
      <c r="J34" t="e">
        <f>入力シート!#REF!</f>
        <v>#REF!</v>
      </c>
      <c r="K34" t="e">
        <f t="shared" si="1"/>
        <v>#REF!</v>
      </c>
      <c r="L34" s="4">
        <f>入力シート!P57</f>
        <v>0</v>
      </c>
      <c r="N34" t="str">
        <f>入力シート!BF57</f>
        <v>A</v>
      </c>
      <c r="O34">
        <f>入力シート!BH57</f>
        <v>0</v>
      </c>
      <c r="P34" t="str">
        <f t="shared" si="2"/>
        <v>A0</v>
      </c>
      <c r="Q34" s="4">
        <f>入力シート!P57</f>
        <v>0</v>
      </c>
    </row>
    <row r="35" spans="1:17">
      <c r="A35">
        <f>入力シート!AZ58</f>
        <v>0</v>
      </c>
      <c r="B35" s="4">
        <f>入力シート!P58</f>
        <v>0</v>
      </c>
      <c r="D35">
        <f>入力シート!BB58</f>
        <v>0</v>
      </c>
      <c r="E35">
        <f>入力シート!BD58</f>
        <v>0</v>
      </c>
      <c r="F35" t="str">
        <f t="shared" si="0"/>
        <v>00</v>
      </c>
      <c r="G35" s="4">
        <f>入力シート!P58</f>
        <v>0</v>
      </c>
      <c r="I35" t="e">
        <f>入力シート!#REF!</f>
        <v>#REF!</v>
      </c>
      <c r="J35" t="e">
        <f>入力シート!#REF!</f>
        <v>#REF!</v>
      </c>
      <c r="K35" t="e">
        <f t="shared" si="1"/>
        <v>#REF!</v>
      </c>
      <c r="L35" s="4">
        <f>入力シート!P58</f>
        <v>0</v>
      </c>
      <c r="N35" t="str">
        <f>入力シート!BF58</f>
        <v>A</v>
      </c>
      <c r="O35">
        <f>入力シート!BH58</f>
        <v>0</v>
      </c>
      <c r="P35" t="str">
        <f t="shared" si="2"/>
        <v>A0</v>
      </c>
      <c r="Q35" s="4">
        <f>入力シート!P58</f>
        <v>0</v>
      </c>
    </row>
    <row r="36" spans="1:17">
      <c r="A36">
        <f>入力シート!AZ59</f>
        <v>0</v>
      </c>
      <c r="B36" s="4">
        <f>入力シート!P59</f>
        <v>0</v>
      </c>
      <c r="D36">
        <f>入力シート!BB59</f>
        <v>0</v>
      </c>
      <c r="E36">
        <f>入力シート!BD59</f>
        <v>0</v>
      </c>
      <c r="F36" t="str">
        <f t="shared" si="0"/>
        <v>00</v>
      </c>
      <c r="G36" s="4">
        <f>入力シート!P59</f>
        <v>0</v>
      </c>
      <c r="I36" t="e">
        <f>入力シート!#REF!</f>
        <v>#REF!</v>
      </c>
      <c r="J36" t="e">
        <f>入力シート!#REF!</f>
        <v>#REF!</v>
      </c>
      <c r="K36" t="e">
        <f t="shared" si="1"/>
        <v>#REF!</v>
      </c>
      <c r="L36" s="4">
        <f>入力シート!P59</f>
        <v>0</v>
      </c>
      <c r="N36" t="str">
        <f>入力シート!BF59</f>
        <v>A</v>
      </c>
      <c r="O36">
        <f>入力シート!BH59</f>
        <v>0</v>
      </c>
      <c r="P36" t="str">
        <f t="shared" si="2"/>
        <v>A0</v>
      </c>
      <c r="Q36" s="4">
        <f>入力シート!P59</f>
        <v>0</v>
      </c>
    </row>
    <row r="37" spans="1:17">
      <c r="A37">
        <f>入力シート!AZ60</f>
        <v>0</v>
      </c>
      <c r="B37" s="4">
        <f>入力シート!P60</f>
        <v>0</v>
      </c>
      <c r="D37">
        <f>入力シート!BB60</f>
        <v>0</v>
      </c>
      <c r="E37">
        <f>入力シート!BD60</f>
        <v>0</v>
      </c>
      <c r="F37" t="str">
        <f t="shared" si="0"/>
        <v>00</v>
      </c>
      <c r="G37" s="4">
        <f>入力シート!P60</f>
        <v>0</v>
      </c>
      <c r="I37" t="e">
        <f>入力シート!#REF!</f>
        <v>#REF!</v>
      </c>
      <c r="J37" t="e">
        <f>入力シート!#REF!</f>
        <v>#REF!</v>
      </c>
      <c r="K37" t="e">
        <f t="shared" si="1"/>
        <v>#REF!</v>
      </c>
      <c r="L37" s="4">
        <f>入力シート!P60</f>
        <v>0</v>
      </c>
      <c r="N37" t="str">
        <f>入力シート!BF60</f>
        <v>A</v>
      </c>
      <c r="O37">
        <f>入力シート!BH60</f>
        <v>0</v>
      </c>
      <c r="P37" t="str">
        <f t="shared" si="2"/>
        <v>A0</v>
      </c>
      <c r="Q37" s="4">
        <f>入力シート!P60</f>
        <v>0</v>
      </c>
    </row>
    <row r="38" spans="1:17">
      <c r="A38">
        <f>入力シート!AZ61</f>
        <v>0</v>
      </c>
      <c r="B38" s="4">
        <f>入力シート!P61</f>
        <v>0</v>
      </c>
      <c r="D38">
        <f>入力シート!BB61</f>
        <v>0</v>
      </c>
      <c r="E38">
        <f>入力シート!BD61</f>
        <v>0</v>
      </c>
      <c r="F38" t="str">
        <f t="shared" si="0"/>
        <v>00</v>
      </c>
      <c r="G38" s="4">
        <f>入力シート!P61</f>
        <v>0</v>
      </c>
      <c r="I38" t="e">
        <f>入力シート!#REF!</f>
        <v>#REF!</v>
      </c>
      <c r="J38" t="e">
        <f>入力シート!#REF!</f>
        <v>#REF!</v>
      </c>
      <c r="K38" t="e">
        <f t="shared" si="1"/>
        <v>#REF!</v>
      </c>
      <c r="L38" s="4">
        <f>入力シート!P61</f>
        <v>0</v>
      </c>
      <c r="N38" t="str">
        <f>入力シート!BF61</f>
        <v>A</v>
      </c>
      <c r="O38">
        <f>入力シート!BH61</f>
        <v>0</v>
      </c>
      <c r="P38" t="str">
        <f t="shared" si="2"/>
        <v>A0</v>
      </c>
      <c r="Q38" s="4">
        <f>入力シート!P61</f>
        <v>0</v>
      </c>
    </row>
    <row r="39" spans="1:17">
      <c r="A39">
        <f>入力シート!AZ62</f>
        <v>0</v>
      </c>
      <c r="B39" s="4">
        <f>入力シート!P62</f>
        <v>0</v>
      </c>
      <c r="D39">
        <f>入力シート!BB62</f>
        <v>0</v>
      </c>
      <c r="E39">
        <f>入力シート!BD62</f>
        <v>0</v>
      </c>
      <c r="F39" t="str">
        <f t="shared" si="0"/>
        <v>00</v>
      </c>
      <c r="G39" s="4">
        <f>入力シート!P62</f>
        <v>0</v>
      </c>
      <c r="I39" t="e">
        <f>入力シート!#REF!</f>
        <v>#REF!</v>
      </c>
      <c r="J39" t="e">
        <f>入力シート!#REF!</f>
        <v>#REF!</v>
      </c>
      <c r="K39" t="e">
        <f t="shared" si="1"/>
        <v>#REF!</v>
      </c>
      <c r="L39" s="4">
        <f>入力シート!P62</f>
        <v>0</v>
      </c>
      <c r="N39" t="str">
        <f>入力シート!BF62</f>
        <v>A</v>
      </c>
      <c r="O39">
        <f>入力シート!BH62</f>
        <v>0</v>
      </c>
      <c r="P39" t="str">
        <f t="shared" si="2"/>
        <v>A0</v>
      </c>
      <c r="Q39" s="4">
        <f>入力シート!P62</f>
        <v>0</v>
      </c>
    </row>
    <row r="40" spans="1:17">
      <c r="A40">
        <f>入力シート!AZ63</f>
        <v>0</v>
      </c>
      <c r="B40" s="4">
        <f>入力シート!P63</f>
        <v>0</v>
      </c>
      <c r="D40">
        <f>入力シート!BB63</f>
        <v>0</v>
      </c>
      <c r="E40">
        <f>入力シート!BD63</f>
        <v>0</v>
      </c>
      <c r="F40" t="str">
        <f t="shared" si="0"/>
        <v>00</v>
      </c>
      <c r="G40" s="4">
        <f>入力シート!P63</f>
        <v>0</v>
      </c>
      <c r="I40" t="e">
        <f>入力シート!#REF!</f>
        <v>#REF!</v>
      </c>
      <c r="J40" t="e">
        <f>入力シート!#REF!</f>
        <v>#REF!</v>
      </c>
      <c r="K40" t="e">
        <f t="shared" si="1"/>
        <v>#REF!</v>
      </c>
      <c r="L40" s="4">
        <f>入力シート!P63</f>
        <v>0</v>
      </c>
      <c r="N40" t="str">
        <f>入力シート!BF63</f>
        <v>A</v>
      </c>
      <c r="O40">
        <f>入力シート!BH63</f>
        <v>0</v>
      </c>
      <c r="P40" t="str">
        <f t="shared" si="2"/>
        <v>A0</v>
      </c>
      <c r="Q40" s="4">
        <f>入力シート!P63</f>
        <v>0</v>
      </c>
    </row>
    <row r="41" spans="1:17">
      <c r="A41">
        <f>入力シート!AZ64</f>
        <v>0</v>
      </c>
      <c r="B41" s="4">
        <f>入力シート!P64</f>
        <v>0</v>
      </c>
      <c r="D41">
        <f>入力シート!BB64</f>
        <v>0</v>
      </c>
      <c r="E41">
        <f>入力シート!BD64</f>
        <v>0</v>
      </c>
      <c r="F41" t="str">
        <f t="shared" si="0"/>
        <v>00</v>
      </c>
      <c r="G41" s="4">
        <f>入力シート!P64</f>
        <v>0</v>
      </c>
      <c r="I41" t="e">
        <f>入力シート!#REF!</f>
        <v>#REF!</v>
      </c>
      <c r="J41" t="e">
        <f>入力シート!#REF!</f>
        <v>#REF!</v>
      </c>
      <c r="K41" t="e">
        <f t="shared" si="1"/>
        <v>#REF!</v>
      </c>
      <c r="L41" s="4">
        <f>入力シート!P64</f>
        <v>0</v>
      </c>
      <c r="N41" t="str">
        <f>入力シート!BF64</f>
        <v>A</v>
      </c>
      <c r="O41">
        <f>入力シート!BH64</f>
        <v>0</v>
      </c>
      <c r="P41" t="str">
        <f t="shared" si="2"/>
        <v>A0</v>
      </c>
      <c r="Q41" s="4">
        <f>入力シート!P64</f>
        <v>0</v>
      </c>
    </row>
    <row r="42" spans="1:17">
      <c r="A42">
        <f>入力シート!AZ65</f>
        <v>0</v>
      </c>
      <c r="B42" s="4">
        <f>入力シート!P65</f>
        <v>0</v>
      </c>
      <c r="D42">
        <f>入力シート!BB65</f>
        <v>0</v>
      </c>
      <c r="E42">
        <f>入力シート!BD65</f>
        <v>0</v>
      </c>
      <c r="F42" t="str">
        <f t="shared" si="0"/>
        <v>00</v>
      </c>
      <c r="G42" s="4">
        <f>入力シート!P65</f>
        <v>0</v>
      </c>
      <c r="I42" t="e">
        <f>入力シート!#REF!</f>
        <v>#REF!</v>
      </c>
      <c r="J42" t="e">
        <f>入力シート!#REF!</f>
        <v>#REF!</v>
      </c>
      <c r="K42" t="e">
        <f t="shared" si="1"/>
        <v>#REF!</v>
      </c>
      <c r="L42" s="4">
        <f>入力シート!P65</f>
        <v>0</v>
      </c>
      <c r="N42" t="str">
        <f>入力シート!BF65</f>
        <v>A</v>
      </c>
      <c r="O42">
        <f>入力シート!BH65</f>
        <v>0</v>
      </c>
      <c r="P42" t="str">
        <f t="shared" si="2"/>
        <v>A0</v>
      </c>
      <c r="Q42" s="4">
        <f>入力シート!P65</f>
        <v>0</v>
      </c>
    </row>
    <row r="43" spans="1:17">
      <c r="A43">
        <f>入力シート!AZ66</f>
        <v>0</v>
      </c>
      <c r="B43" s="4">
        <f>入力シート!P66</f>
        <v>0</v>
      </c>
      <c r="D43">
        <f>入力シート!BB66</f>
        <v>0</v>
      </c>
      <c r="E43">
        <f>入力シート!BD66</f>
        <v>0</v>
      </c>
      <c r="F43" t="str">
        <f t="shared" si="0"/>
        <v>00</v>
      </c>
      <c r="G43" s="4">
        <f>入力シート!P66</f>
        <v>0</v>
      </c>
      <c r="I43" t="e">
        <f>入力シート!#REF!</f>
        <v>#REF!</v>
      </c>
      <c r="J43" t="e">
        <f>入力シート!#REF!</f>
        <v>#REF!</v>
      </c>
      <c r="K43" t="e">
        <f t="shared" si="1"/>
        <v>#REF!</v>
      </c>
      <c r="L43" s="4">
        <f>入力シート!P66</f>
        <v>0</v>
      </c>
      <c r="N43" t="str">
        <f>入力シート!BF66</f>
        <v>A</v>
      </c>
      <c r="O43">
        <f>入力シート!BH66</f>
        <v>0</v>
      </c>
      <c r="P43" t="str">
        <f t="shared" si="2"/>
        <v>A0</v>
      </c>
      <c r="Q43" s="4">
        <f>入力シート!P66</f>
        <v>0</v>
      </c>
    </row>
    <row r="44" spans="1:17">
      <c r="A44">
        <f>入力シート!AZ67</f>
        <v>0</v>
      </c>
      <c r="B44" s="4">
        <f>入力シート!P67</f>
        <v>0</v>
      </c>
      <c r="D44">
        <f>入力シート!BB67</f>
        <v>0</v>
      </c>
      <c r="E44">
        <f>入力シート!BD67</f>
        <v>0</v>
      </c>
      <c r="F44" t="str">
        <f t="shared" si="0"/>
        <v>00</v>
      </c>
      <c r="G44" s="4">
        <f>入力シート!P67</f>
        <v>0</v>
      </c>
      <c r="I44" t="e">
        <f>入力シート!#REF!</f>
        <v>#REF!</v>
      </c>
      <c r="J44" t="e">
        <f>入力シート!#REF!</f>
        <v>#REF!</v>
      </c>
      <c r="K44" t="e">
        <f t="shared" si="1"/>
        <v>#REF!</v>
      </c>
      <c r="L44" s="4">
        <f>入力シート!P67</f>
        <v>0</v>
      </c>
      <c r="N44" t="str">
        <f>入力シート!BF67</f>
        <v>A</v>
      </c>
      <c r="O44">
        <f>入力シート!BH67</f>
        <v>0</v>
      </c>
      <c r="P44" t="str">
        <f t="shared" si="2"/>
        <v>A0</v>
      </c>
      <c r="Q44" s="4">
        <f>入力シート!P67</f>
        <v>0</v>
      </c>
    </row>
    <row r="45" spans="1:17">
      <c r="A45">
        <f>入力シート!AZ68</f>
        <v>0</v>
      </c>
      <c r="B45" s="4">
        <f>入力シート!P68</f>
        <v>0</v>
      </c>
      <c r="D45">
        <f>入力シート!BB68</f>
        <v>0</v>
      </c>
      <c r="E45">
        <f>入力シート!BD68</f>
        <v>0</v>
      </c>
      <c r="F45" t="str">
        <f t="shared" si="0"/>
        <v>00</v>
      </c>
      <c r="G45" s="4">
        <f>入力シート!P68</f>
        <v>0</v>
      </c>
      <c r="I45" t="e">
        <f>入力シート!#REF!</f>
        <v>#REF!</v>
      </c>
      <c r="J45" t="e">
        <f>入力シート!#REF!</f>
        <v>#REF!</v>
      </c>
      <c r="K45" t="e">
        <f t="shared" si="1"/>
        <v>#REF!</v>
      </c>
      <c r="L45" s="4">
        <f>入力シート!P68</f>
        <v>0</v>
      </c>
      <c r="N45" t="str">
        <f>入力シート!BF68</f>
        <v>A</v>
      </c>
      <c r="O45">
        <f>入力シート!BH68</f>
        <v>0</v>
      </c>
      <c r="P45" t="str">
        <f t="shared" si="2"/>
        <v>A0</v>
      </c>
      <c r="Q45" s="4">
        <f>入力シート!P68</f>
        <v>0</v>
      </c>
    </row>
    <row r="46" spans="1:17">
      <c r="A46">
        <f>入力シート!AZ69</f>
        <v>0</v>
      </c>
      <c r="B46" s="4">
        <f>入力シート!P69</f>
        <v>0</v>
      </c>
      <c r="D46">
        <f>入力シート!BB69</f>
        <v>0</v>
      </c>
      <c r="E46">
        <f>入力シート!BD69</f>
        <v>0</v>
      </c>
      <c r="F46" t="str">
        <f t="shared" si="0"/>
        <v>00</v>
      </c>
      <c r="G46" s="4">
        <f>入力シート!P69</f>
        <v>0</v>
      </c>
      <c r="I46" t="e">
        <f>入力シート!#REF!</f>
        <v>#REF!</v>
      </c>
      <c r="J46" t="e">
        <f>入力シート!#REF!</f>
        <v>#REF!</v>
      </c>
      <c r="K46" t="e">
        <f t="shared" si="1"/>
        <v>#REF!</v>
      </c>
      <c r="L46" s="4">
        <f>入力シート!P69</f>
        <v>0</v>
      </c>
      <c r="N46" t="str">
        <f>入力シート!BF69</f>
        <v>A</v>
      </c>
      <c r="O46">
        <f>入力シート!BH69</f>
        <v>0</v>
      </c>
      <c r="P46" t="str">
        <f t="shared" si="2"/>
        <v>A0</v>
      </c>
      <c r="Q46" s="4">
        <f>入力シート!P69</f>
        <v>0</v>
      </c>
    </row>
    <row r="47" spans="1:17">
      <c r="A47">
        <f>入力シート!AZ70</f>
        <v>0</v>
      </c>
      <c r="B47" s="4">
        <f>入力シート!P70</f>
        <v>0</v>
      </c>
      <c r="D47">
        <f>入力シート!BB70</f>
        <v>0</v>
      </c>
      <c r="E47">
        <f>入力シート!BD70</f>
        <v>0</v>
      </c>
      <c r="F47" t="str">
        <f t="shared" si="0"/>
        <v>00</v>
      </c>
      <c r="G47" s="4">
        <f>入力シート!P70</f>
        <v>0</v>
      </c>
      <c r="I47" t="e">
        <f>入力シート!#REF!</f>
        <v>#REF!</v>
      </c>
      <c r="J47" t="e">
        <f>入力シート!#REF!</f>
        <v>#REF!</v>
      </c>
      <c r="K47" t="e">
        <f t="shared" si="1"/>
        <v>#REF!</v>
      </c>
      <c r="L47" s="4">
        <f>入力シート!P70</f>
        <v>0</v>
      </c>
      <c r="N47" t="str">
        <f>入力シート!BF70</f>
        <v>A</v>
      </c>
      <c r="O47">
        <f>入力シート!BH70</f>
        <v>0</v>
      </c>
      <c r="P47" t="str">
        <f t="shared" si="2"/>
        <v>A0</v>
      </c>
      <c r="Q47" s="4">
        <f>入力シート!P70</f>
        <v>0</v>
      </c>
    </row>
    <row r="48" spans="1:17">
      <c r="A48">
        <f>入力シート!AZ71</f>
        <v>0</v>
      </c>
      <c r="B48" s="4">
        <f>入力シート!P71</f>
        <v>0</v>
      </c>
      <c r="D48">
        <f>入力シート!BB71</f>
        <v>0</v>
      </c>
      <c r="E48">
        <f>入力シート!BD71</f>
        <v>0</v>
      </c>
      <c r="F48" t="str">
        <f t="shared" si="0"/>
        <v>00</v>
      </c>
      <c r="G48" s="4">
        <f>入力シート!P71</f>
        <v>0</v>
      </c>
      <c r="I48" t="e">
        <f>入力シート!#REF!</f>
        <v>#REF!</v>
      </c>
      <c r="J48" t="e">
        <f>入力シート!#REF!</f>
        <v>#REF!</v>
      </c>
      <c r="K48" t="e">
        <f t="shared" si="1"/>
        <v>#REF!</v>
      </c>
      <c r="L48" s="4">
        <f>入力シート!P71</f>
        <v>0</v>
      </c>
      <c r="N48" t="str">
        <f>入力シート!BF71</f>
        <v>A</v>
      </c>
      <c r="O48">
        <f>入力シート!BH71</f>
        <v>0</v>
      </c>
      <c r="P48" t="str">
        <f t="shared" si="2"/>
        <v>A0</v>
      </c>
      <c r="Q48" s="4">
        <f>入力シート!P71</f>
        <v>0</v>
      </c>
    </row>
    <row r="49" spans="1:17">
      <c r="A49">
        <f>入力シート!AZ72</f>
        <v>0</v>
      </c>
      <c r="B49" s="4">
        <f>入力シート!P72</f>
        <v>0</v>
      </c>
      <c r="D49">
        <f>入力シート!BB72</f>
        <v>0</v>
      </c>
      <c r="E49">
        <f>入力シート!BD72</f>
        <v>0</v>
      </c>
      <c r="F49" t="str">
        <f t="shared" si="0"/>
        <v>00</v>
      </c>
      <c r="G49" s="4">
        <f>入力シート!P72</f>
        <v>0</v>
      </c>
      <c r="I49" t="e">
        <f>入力シート!#REF!</f>
        <v>#REF!</v>
      </c>
      <c r="J49" t="e">
        <f>入力シート!#REF!</f>
        <v>#REF!</v>
      </c>
      <c r="K49" t="e">
        <f t="shared" si="1"/>
        <v>#REF!</v>
      </c>
      <c r="L49" s="4">
        <f>入力シート!P72</f>
        <v>0</v>
      </c>
      <c r="N49" t="str">
        <f>入力シート!BF72</f>
        <v>A</v>
      </c>
      <c r="O49">
        <f>入力シート!BH72</f>
        <v>0</v>
      </c>
      <c r="P49" t="str">
        <f t="shared" si="2"/>
        <v>A0</v>
      </c>
      <c r="Q49" s="4">
        <f>入力シート!P72</f>
        <v>0</v>
      </c>
    </row>
    <row r="50" spans="1:17">
      <c r="A50">
        <f>入力シート!AZ73</f>
        <v>0</v>
      </c>
      <c r="B50" s="4">
        <f>入力シート!P73</f>
        <v>0</v>
      </c>
      <c r="D50">
        <f>入力シート!BB73</f>
        <v>0</v>
      </c>
      <c r="E50">
        <f>入力シート!BD73</f>
        <v>0</v>
      </c>
      <c r="F50" t="str">
        <f t="shared" si="0"/>
        <v>00</v>
      </c>
      <c r="G50" s="4">
        <f>入力シート!P73</f>
        <v>0</v>
      </c>
      <c r="I50" t="e">
        <f>入力シート!#REF!</f>
        <v>#REF!</v>
      </c>
      <c r="J50" t="e">
        <f>入力シート!#REF!</f>
        <v>#REF!</v>
      </c>
      <c r="K50" t="e">
        <f t="shared" si="1"/>
        <v>#REF!</v>
      </c>
      <c r="L50" s="4">
        <f>入力シート!P73</f>
        <v>0</v>
      </c>
      <c r="N50" t="str">
        <f>入力シート!BF73</f>
        <v>A</v>
      </c>
      <c r="O50">
        <f>入力シート!BH73</f>
        <v>0</v>
      </c>
      <c r="P50" t="str">
        <f t="shared" si="2"/>
        <v>A0</v>
      </c>
      <c r="Q50" s="4">
        <f>入力シート!P73</f>
        <v>0</v>
      </c>
    </row>
    <row r="51" spans="1:17">
      <c r="A51">
        <f>入力シート!AZ74</f>
        <v>0</v>
      </c>
      <c r="B51" s="4">
        <f>入力シート!P74</f>
        <v>0</v>
      </c>
      <c r="D51">
        <f>入力シート!BB74</f>
        <v>0</v>
      </c>
      <c r="E51">
        <f>入力シート!BD74</f>
        <v>0</v>
      </c>
      <c r="F51" t="str">
        <f t="shared" si="0"/>
        <v>00</v>
      </c>
      <c r="G51" s="4">
        <f>入力シート!P74</f>
        <v>0</v>
      </c>
      <c r="I51" t="e">
        <f>入力シート!#REF!</f>
        <v>#REF!</v>
      </c>
      <c r="J51" t="e">
        <f>入力シート!#REF!</f>
        <v>#REF!</v>
      </c>
      <c r="K51" t="e">
        <f t="shared" si="1"/>
        <v>#REF!</v>
      </c>
      <c r="L51" s="4">
        <f>入力シート!P74</f>
        <v>0</v>
      </c>
      <c r="N51" t="str">
        <f>入力シート!BF74</f>
        <v>A</v>
      </c>
      <c r="O51">
        <f>入力シート!BH74</f>
        <v>0</v>
      </c>
      <c r="P51" t="str">
        <f t="shared" si="2"/>
        <v>A0</v>
      </c>
      <c r="Q51" s="4">
        <f>入力シート!P74</f>
        <v>0</v>
      </c>
    </row>
    <row r="52" spans="1:17">
      <c r="A52">
        <f>入力シート!AZ75</f>
        <v>0</v>
      </c>
      <c r="B52" s="4">
        <f>入力シート!P75</f>
        <v>0</v>
      </c>
      <c r="D52">
        <f>入力シート!BB75</f>
        <v>0</v>
      </c>
      <c r="E52">
        <f>入力シート!BD75</f>
        <v>0</v>
      </c>
      <c r="F52" t="str">
        <f t="shared" si="0"/>
        <v>00</v>
      </c>
      <c r="G52" s="4">
        <f>入力シート!P75</f>
        <v>0</v>
      </c>
      <c r="I52" t="e">
        <f>入力シート!#REF!</f>
        <v>#REF!</v>
      </c>
      <c r="J52" t="e">
        <f>入力シート!#REF!</f>
        <v>#REF!</v>
      </c>
      <c r="K52" t="e">
        <f t="shared" si="1"/>
        <v>#REF!</v>
      </c>
      <c r="L52" s="4">
        <f>入力シート!P75</f>
        <v>0</v>
      </c>
      <c r="N52" t="str">
        <f>入力シート!BF75</f>
        <v>A</v>
      </c>
      <c r="O52">
        <f>入力シート!BH75</f>
        <v>0</v>
      </c>
      <c r="P52" t="str">
        <f t="shared" si="2"/>
        <v>A0</v>
      </c>
      <c r="Q52" s="4">
        <f>入力シート!P75</f>
        <v>0</v>
      </c>
    </row>
    <row r="53" spans="1:17">
      <c r="A53">
        <f>入力シート!AZ76</f>
        <v>0</v>
      </c>
      <c r="B53" s="4">
        <f>入力シート!P76</f>
        <v>0</v>
      </c>
      <c r="D53">
        <f>入力シート!BB76</f>
        <v>0</v>
      </c>
      <c r="E53">
        <f>入力シート!BD76</f>
        <v>0</v>
      </c>
      <c r="F53" t="str">
        <f t="shared" si="0"/>
        <v>00</v>
      </c>
      <c r="G53" s="4">
        <f>入力シート!P76</f>
        <v>0</v>
      </c>
      <c r="I53" t="e">
        <f>入力シート!#REF!</f>
        <v>#REF!</v>
      </c>
      <c r="J53" t="e">
        <f>入力シート!#REF!</f>
        <v>#REF!</v>
      </c>
      <c r="K53" t="e">
        <f t="shared" si="1"/>
        <v>#REF!</v>
      </c>
      <c r="L53" s="4">
        <f>入力シート!P76</f>
        <v>0</v>
      </c>
      <c r="N53" t="str">
        <f>入力シート!BF76</f>
        <v>A</v>
      </c>
      <c r="O53">
        <f>入力シート!BH76</f>
        <v>0</v>
      </c>
      <c r="P53" t="str">
        <f t="shared" si="2"/>
        <v>A0</v>
      </c>
      <c r="Q53" s="4">
        <f>入力シート!P76</f>
        <v>0</v>
      </c>
    </row>
    <row r="54" spans="1:17">
      <c r="A54">
        <f>入力シート!AZ77</f>
        <v>0</v>
      </c>
      <c r="B54" s="4">
        <f>入力シート!P77</f>
        <v>0</v>
      </c>
      <c r="D54">
        <f>入力シート!BB77</f>
        <v>0</v>
      </c>
      <c r="E54">
        <f>入力シート!BD77</f>
        <v>0</v>
      </c>
      <c r="F54" t="str">
        <f t="shared" si="0"/>
        <v>00</v>
      </c>
      <c r="G54" s="4">
        <f>入力シート!P77</f>
        <v>0</v>
      </c>
      <c r="I54" t="e">
        <f>入力シート!#REF!</f>
        <v>#REF!</v>
      </c>
      <c r="J54" t="e">
        <f>入力シート!#REF!</f>
        <v>#REF!</v>
      </c>
      <c r="K54" t="e">
        <f t="shared" si="1"/>
        <v>#REF!</v>
      </c>
      <c r="L54" s="4">
        <f>入力シート!P77</f>
        <v>0</v>
      </c>
      <c r="N54" t="str">
        <f>入力シート!BF77</f>
        <v>A</v>
      </c>
      <c r="O54">
        <f>入力シート!BH77</f>
        <v>0</v>
      </c>
      <c r="P54" t="str">
        <f t="shared" si="2"/>
        <v>A0</v>
      </c>
      <c r="Q54" s="4">
        <f>入力シート!P77</f>
        <v>0</v>
      </c>
    </row>
    <row r="55" spans="1:17">
      <c r="A55">
        <f>入力シート!AZ78</f>
        <v>0</v>
      </c>
      <c r="B55" s="4">
        <f>入力シート!P78</f>
        <v>0</v>
      </c>
      <c r="D55">
        <f>入力シート!BB78</f>
        <v>0</v>
      </c>
      <c r="E55">
        <f>入力シート!BD78</f>
        <v>0</v>
      </c>
      <c r="F55" t="str">
        <f t="shared" si="0"/>
        <v>00</v>
      </c>
      <c r="G55" s="4">
        <f>入力シート!P78</f>
        <v>0</v>
      </c>
      <c r="I55" t="e">
        <f>入力シート!#REF!</f>
        <v>#REF!</v>
      </c>
      <c r="J55" t="e">
        <f>入力シート!#REF!</f>
        <v>#REF!</v>
      </c>
      <c r="K55" t="e">
        <f t="shared" si="1"/>
        <v>#REF!</v>
      </c>
      <c r="L55" s="4">
        <f>入力シート!P78</f>
        <v>0</v>
      </c>
      <c r="N55" t="str">
        <f>入力シート!BF78</f>
        <v>A</v>
      </c>
      <c r="O55">
        <f>入力シート!BH78</f>
        <v>0</v>
      </c>
      <c r="P55" t="str">
        <f t="shared" si="2"/>
        <v>A0</v>
      </c>
      <c r="Q55" s="4">
        <f>入力シート!P78</f>
        <v>0</v>
      </c>
    </row>
    <row r="56" spans="1:17">
      <c r="A56">
        <f>入力シート!AZ79</f>
        <v>0</v>
      </c>
      <c r="B56" s="4">
        <f>入力シート!P79</f>
        <v>0</v>
      </c>
      <c r="D56">
        <f>入力シート!BB79</f>
        <v>0</v>
      </c>
      <c r="E56">
        <f>入力シート!BD79</f>
        <v>0</v>
      </c>
      <c r="F56" t="str">
        <f t="shared" si="0"/>
        <v>00</v>
      </c>
      <c r="G56" s="4">
        <f>入力シート!P79</f>
        <v>0</v>
      </c>
      <c r="I56" t="e">
        <f>入力シート!#REF!</f>
        <v>#REF!</v>
      </c>
      <c r="J56" t="e">
        <f>入力シート!#REF!</f>
        <v>#REF!</v>
      </c>
      <c r="K56" t="e">
        <f t="shared" si="1"/>
        <v>#REF!</v>
      </c>
      <c r="L56" s="4">
        <f>入力シート!P79</f>
        <v>0</v>
      </c>
      <c r="N56" t="str">
        <f>入力シート!BF79</f>
        <v>A</v>
      </c>
      <c r="O56">
        <f>入力シート!BH79</f>
        <v>0</v>
      </c>
      <c r="P56" t="str">
        <f t="shared" si="2"/>
        <v>A0</v>
      </c>
      <c r="Q56" s="4">
        <f>入力シート!P79</f>
        <v>0</v>
      </c>
    </row>
    <row r="57" spans="1:17">
      <c r="A57">
        <f>入力シート!AZ80</f>
        <v>0</v>
      </c>
      <c r="B57" s="4">
        <f>入力シート!P80</f>
        <v>0</v>
      </c>
      <c r="D57">
        <f>入力シート!BB80</f>
        <v>0</v>
      </c>
      <c r="E57">
        <f>入力シート!BD80</f>
        <v>0</v>
      </c>
      <c r="F57" t="str">
        <f t="shared" si="0"/>
        <v>00</v>
      </c>
      <c r="G57" s="4">
        <f>入力シート!P80</f>
        <v>0</v>
      </c>
      <c r="I57" t="e">
        <f>入力シート!#REF!</f>
        <v>#REF!</v>
      </c>
      <c r="J57" t="e">
        <f>入力シート!#REF!</f>
        <v>#REF!</v>
      </c>
      <c r="K57" t="e">
        <f t="shared" si="1"/>
        <v>#REF!</v>
      </c>
      <c r="L57" s="4">
        <f>入力シート!P80</f>
        <v>0</v>
      </c>
      <c r="N57" t="str">
        <f>入力シート!BF80</f>
        <v>A</v>
      </c>
      <c r="O57">
        <f>入力シート!BH80</f>
        <v>0</v>
      </c>
      <c r="P57" t="str">
        <f t="shared" si="2"/>
        <v>A0</v>
      </c>
      <c r="Q57" s="4">
        <f>入力シート!P80</f>
        <v>0</v>
      </c>
    </row>
    <row r="58" spans="1:17">
      <c r="A58">
        <f>入力シート!AZ81</f>
        <v>0</v>
      </c>
      <c r="B58" s="4">
        <f>入力シート!P81</f>
        <v>0</v>
      </c>
      <c r="D58">
        <f>入力シート!BB81</f>
        <v>0</v>
      </c>
      <c r="E58">
        <f>入力シート!BD81</f>
        <v>0</v>
      </c>
      <c r="F58" t="str">
        <f t="shared" si="0"/>
        <v>00</v>
      </c>
      <c r="G58" s="4">
        <f>入力シート!P81</f>
        <v>0</v>
      </c>
      <c r="I58" t="e">
        <f>入力シート!#REF!</f>
        <v>#REF!</v>
      </c>
      <c r="J58" t="e">
        <f>入力シート!#REF!</f>
        <v>#REF!</v>
      </c>
      <c r="K58" t="e">
        <f t="shared" si="1"/>
        <v>#REF!</v>
      </c>
      <c r="L58" s="4">
        <f>入力シート!P81</f>
        <v>0</v>
      </c>
      <c r="N58" t="str">
        <f>入力シート!BF81</f>
        <v>A</v>
      </c>
      <c r="O58">
        <f>入力シート!BH81</f>
        <v>0</v>
      </c>
      <c r="P58" t="str">
        <f t="shared" si="2"/>
        <v>A0</v>
      </c>
      <c r="Q58" s="4">
        <f>入力シート!P81</f>
        <v>0</v>
      </c>
    </row>
    <row r="59" spans="1:17">
      <c r="A59">
        <f>入力シート!AZ82</f>
        <v>0</v>
      </c>
      <c r="B59" s="4">
        <f>入力シート!P82</f>
        <v>0</v>
      </c>
      <c r="D59">
        <f>入力シート!BB82</f>
        <v>0</v>
      </c>
      <c r="E59">
        <f>入力シート!BD82</f>
        <v>0</v>
      </c>
      <c r="F59" t="str">
        <f t="shared" si="0"/>
        <v>00</v>
      </c>
      <c r="G59" s="4">
        <f>入力シート!P82</f>
        <v>0</v>
      </c>
      <c r="I59" t="e">
        <f>入力シート!#REF!</f>
        <v>#REF!</v>
      </c>
      <c r="J59" t="e">
        <f>入力シート!#REF!</f>
        <v>#REF!</v>
      </c>
      <c r="K59" t="e">
        <f t="shared" si="1"/>
        <v>#REF!</v>
      </c>
      <c r="L59" s="4">
        <f>入力シート!P82</f>
        <v>0</v>
      </c>
      <c r="N59" t="str">
        <f>入力シート!BF82</f>
        <v>A</v>
      </c>
      <c r="O59">
        <f>入力シート!BH82</f>
        <v>0</v>
      </c>
      <c r="P59" t="str">
        <f t="shared" si="2"/>
        <v>A0</v>
      </c>
      <c r="Q59" s="4">
        <f>入力シート!P82</f>
        <v>0</v>
      </c>
    </row>
    <row r="60" spans="1:17">
      <c r="A60">
        <f>入力シート!AZ83</f>
        <v>0</v>
      </c>
      <c r="B60" s="4">
        <f>入力シート!P83</f>
        <v>0</v>
      </c>
      <c r="D60">
        <f>入力シート!BB83</f>
        <v>0</v>
      </c>
      <c r="E60">
        <f>入力シート!BD83</f>
        <v>0</v>
      </c>
      <c r="F60" t="str">
        <f t="shared" si="0"/>
        <v>00</v>
      </c>
      <c r="G60" s="4">
        <f>入力シート!P83</f>
        <v>0</v>
      </c>
      <c r="I60" t="e">
        <f>入力シート!#REF!</f>
        <v>#REF!</v>
      </c>
      <c r="J60" t="e">
        <f>入力シート!#REF!</f>
        <v>#REF!</v>
      </c>
      <c r="K60" t="e">
        <f t="shared" si="1"/>
        <v>#REF!</v>
      </c>
      <c r="L60" s="4">
        <f>入力シート!P83</f>
        <v>0</v>
      </c>
      <c r="N60" t="str">
        <f>入力シート!BF83</f>
        <v>A</v>
      </c>
      <c r="O60">
        <f>入力シート!BH83</f>
        <v>0</v>
      </c>
      <c r="P60" t="str">
        <f t="shared" si="2"/>
        <v>A0</v>
      </c>
      <c r="Q60" s="4">
        <f>入力シート!P83</f>
        <v>0</v>
      </c>
    </row>
    <row r="61" spans="1:17">
      <c r="A61">
        <f>入力シート!AZ84</f>
        <v>0</v>
      </c>
      <c r="B61" s="4">
        <f>入力シート!P84</f>
        <v>0</v>
      </c>
      <c r="D61">
        <f>入力シート!BB84</f>
        <v>0</v>
      </c>
      <c r="E61">
        <f>入力シート!BD84</f>
        <v>0</v>
      </c>
      <c r="F61" t="str">
        <f t="shared" si="0"/>
        <v>00</v>
      </c>
      <c r="G61" s="4">
        <f>入力シート!P84</f>
        <v>0</v>
      </c>
      <c r="I61" t="e">
        <f>入力シート!#REF!</f>
        <v>#REF!</v>
      </c>
      <c r="J61" t="e">
        <f>入力シート!#REF!</f>
        <v>#REF!</v>
      </c>
      <c r="K61" t="e">
        <f t="shared" si="1"/>
        <v>#REF!</v>
      </c>
      <c r="L61" s="4">
        <f>入力シート!P84</f>
        <v>0</v>
      </c>
      <c r="N61" t="str">
        <f>入力シート!BF84</f>
        <v>A</v>
      </c>
      <c r="O61">
        <f>入力シート!BH84</f>
        <v>0</v>
      </c>
      <c r="P61" t="str">
        <f t="shared" si="2"/>
        <v>A0</v>
      </c>
      <c r="Q61" s="4">
        <f>入力シート!P84</f>
        <v>0</v>
      </c>
    </row>
    <row r="62" spans="1:17">
      <c r="A62">
        <f>入力シート!AZ85</f>
        <v>0</v>
      </c>
      <c r="B62" s="4">
        <f>入力シート!P85</f>
        <v>0</v>
      </c>
      <c r="D62">
        <f>入力シート!BB85</f>
        <v>0</v>
      </c>
      <c r="E62">
        <f>入力シート!BD85</f>
        <v>0</v>
      </c>
      <c r="F62" t="str">
        <f t="shared" si="0"/>
        <v>00</v>
      </c>
      <c r="G62" s="4">
        <f>入力シート!P85</f>
        <v>0</v>
      </c>
      <c r="I62" t="e">
        <f>入力シート!#REF!</f>
        <v>#REF!</v>
      </c>
      <c r="J62" t="e">
        <f>入力シート!#REF!</f>
        <v>#REF!</v>
      </c>
      <c r="K62" t="e">
        <f t="shared" si="1"/>
        <v>#REF!</v>
      </c>
      <c r="L62" s="4">
        <f>入力シート!P85</f>
        <v>0</v>
      </c>
      <c r="N62" t="str">
        <f>入力シート!BF85</f>
        <v>A</v>
      </c>
      <c r="O62">
        <f>入力シート!BH85</f>
        <v>0</v>
      </c>
      <c r="P62" t="str">
        <f t="shared" si="2"/>
        <v>A0</v>
      </c>
      <c r="Q62" s="4">
        <f>入力シート!P85</f>
        <v>0</v>
      </c>
    </row>
    <row r="63" spans="1:17">
      <c r="A63">
        <f>入力シート!AZ86</f>
        <v>0</v>
      </c>
      <c r="B63" s="4">
        <f>入力シート!P86</f>
        <v>0</v>
      </c>
      <c r="D63">
        <f>入力シート!BB86</f>
        <v>0</v>
      </c>
      <c r="E63">
        <f>入力シート!BD86</f>
        <v>0</v>
      </c>
      <c r="F63" t="str">
        <f t="shared" si="0"/>
        <v>00</v>
      </c>
      <c r="G63" s="4">
        <f>入力シート!P86</f>
        <v>0</v>
      </c>
      <c r="I63" t="e">
        <f>入力シート!#REF!</f>
        <v>#REF!</v>
      </c>
      <c r="J63" t="e">
        <f>入力シート!#REF!</f>
        <v>#REF!</v>
      </c>
      <c r="K63" t="e">
        <f t="shared" si="1"/>
        <v>#REF!</v>
      </c>
      <c r="L63" s="4">
        <f>入力シート!P86</f>
        <v>0</v>
      </c>
      <c r="N63" t="str">
        <f>入力シート!BF86</f>
        <v>A</v>
      </c>
      <c r="O63">
        <f>入力シート!BH86</f>
        <v>0</v>
      </c>
      <c r="P63" t="str">
        <f t="shared" si="2"/>
        <v>A0</v>
      </c>
      <c r="Q63" s="4">
        <f>入力シート!P86</f>
        <v>0</v>
      </c>
    </row>
    <row r="64" spans="1:17">
      <c r="A64">
        <f>入力シート!AZ87</f>
        <v>0</v>
      </c>
      <c r="B64" s="4">
        <f>入力シート!P87</f>
        <v>0</v>
      </c>
      <c r="D64">
        <f>入力シート!BB87</f>
        <v>0</v>
      </c>
      <c r="E64">
        <f>入力シート!BD87</f>
        <v>0</v>
      </c>
      <c r="F64" t="str">
        <f t="shared" si="0"/>
        <v>00</v>
      </c>
      <c r="G64" s="4">
        <f>入力シート!P87</f>
        <v>0</v>
      </c>
      <c r="I64" t="e">
        <f>入力シート!#REF!</f>
        <v>#REF!</v>
      </c>
      <c r="J64" t="e">
        <f>入力シート!#REF!</f>
        <v>#REF!</v>
      </c>
      <c r="K64" t="e">
        <f t="shared" si="1"/>
        <v>#REF!</v>
      </c>
      <c r="L64" s="4">
        <f>入力シート!P87</f>
        <v>0</v>
      </c>
      <c r="N64" t="str">
        <f>入力シート!BF87</f>
        <v>A</v>
      </c>
      <c r="O64">
        <f>入力シート!BH87</f>
        <v>0</v>
      </c>
      <c r="P64" t="str">
        <f t="shared" si="2"/>
        <v>A0</v>
      </c>
      <c r="Q64" s="4">
        <f>入力シート!P87</f>
        <v>0</v>
      </c>
    </row>
    <row r="65" spans="1:17">
      <c r="A65">
        <f>入力シート!AZ88</f>
        <v>0</v>
      </c>
      <c r="B65" s="4">
        <f>入力シート!P88</f>
        <v>0</v>
      </c>
      <c r="D65">
        <f>入力シート!BB88</f>
        <v>0</v>
      </c>
      <c r="E65">
        <f>入力シート!BD88</f>
        <v>0</v>
      </c>
      <c r="F65" t="str">
        <f t="shared" si="0"/>
        <v>00</v>
      </c>
      <c r="G65" s="4">
        <f>入力シート!P88</f>
        <v>0</v>
      </c>
      <c r="I65" t="e">
        <f>入力シート!#REF!</f>
        <v>#REF!</v>
      </c>
      <c r="J65" t="e">
        <f>入力シート!#REF!</f>
        <v>#REF!</v>
      </c>
      <c r="K65" t="e">
        <f t="shared" si="1"/>
        <v>#REF!</v>
      </c>
      <c r="L65" s="4">
        <f>入力シート!P88</f>
        <v>0</v>
      </c>
      <c r="N65" t="str">
        <f>入力シート!BF88</f>
        <v>A</v>
      </c>
      <c r="O65">
        <f>入力シート!BH88</f>
        <v>0</v>
      </c>
      <c r="P65" t="str">
        <f t="shared" si="2"/>
        <v>A0</v>
      </c>
      <c r="Q65" s="4">
        <f>入力シート!P88</f>
        <v>0</v>
      </c>
    </row>
    <row r="66" spans="1:17">
      <c r="A66">
        <f>入力シート!AZ89</f>
        <v>0</v>
      </c>
      <c r="B66" s="4">
        <f>入力シート!P89</f>
        <v>0</v>
      </c>
      <c r="D66">
        <f>入力シート!BB89</f>
        <v>0</v>
      </c>
      <c r="E66">
        <f>入力シート!BD89</f>
        <v>0</v>
      </c>
      <c r="F66" t="str">
        <f t="shared" si="0"/>
        <v>00</v>
      </c>
      <c r="G66" s="4">
        <f>入力シート!P89</f>
        <v>0</v>
      </c>
      <c r="I66" t="e">
        <f>入力シート!#REF!</f>
        <v>#REF!</v>
      </c>
      <c r="J66" t="e">
        <f>入力シート!#REF!</f>
        <v>#REF!</v>
      </c>
      <c r="K66" t="e">
        <f t="shared" si="1"/>
        <v>#REF!</v>
      </c>
      <c r="L66" s="4">
        <f>入力シート!P89</f>
        <v>0</v>
      </c>
      <c r="N66" t="str">
        <f>入力シート!BF89</f>
        <v>A</v>
      </c>
      <c r="O66">
        <f>入力シート!BH89</f>
        <v>0</v>
      </c>
      <c r="P66" t="str">
        <f t="shared" si="2"/>
        <v>A0</v>
      </c>
      <c r="Q66" s="4">
        <f>入力シート!P89</f>
        <v>0</v>
      </c>
    </row>
    <row r="67" spans="1:17">
      <c r="A67">
        <f>入力シート!AZ90</f>
        <v>0</v>
      </c>
      <c r="B67" s="4">
        <f>入力シート!P90</f>
        <v>0</v>
      </c>
      <c r="D67">
        <f>入力シート!BB90</f>
        <v>0</v>
      </c>
      <c r="E67">
        <f>入力シート!BD90</f>
        <v>0</v>
      </c>
      <c r="F67" t="str">
        <f t="shared" si="0"/>
        <v>00</v>
      </c>
      <c r="G67" s="4">
        <f>入力シート!P90</f>
        <v>0</v>
      </c>
      <c r="I67" t="e">
        <f>入力シート!#REF!</f>
        <v>#REF!</v>
      </c>
      <c r="J67" t="e">
        <f>入力シート!#REF!</f>
        <v>#REF!</v>
      </c>
      <c r="K67" t="e">
        <f t="shared" si="1"/>
        <v>#REF!</v>
      </c>
      <c r="L67" s="4">
        <f>入力シート!P90</f>
        <v>0</v>
      </c>
      <c r="N67" t="str">
        <f>入力シート!BF90</f>
        <v>A</v>
      </c>
      <c r="O67">
        <f>入力シート!BH90</f>
        <v>0</v>
      </c>
      <c r="P67" t="str">
        <f t="shared" si="2"/>
        <v>A0</v>
      </c>
      <c r="Q67" s="4">
        <f>入力シート!P90</f>
        <v>0</v>
      </c>
    </row>
    <row r="68" spans="1:17">
      <c r="A68">
        <f>入力シート!AZ91</f>
        <v>0</v>
      </c>
      <c r="B68" s="4">
        <f>入力シート!P91</f>
        <v>0</v>
      </c>
      <c r="D68">
        <f>入力シート!BB91</f>
        <v>0</v>
      </c>
      <c r="E68">
        <f>入力シート!BD91</f>
        <v>0</v>
      </c>
      <c r="F68" t="str">
        <f t="shared" si="0"/>
        <v>00</v>
      </c>
      <c r="G68" s="4">
        <f>入力シート!P91</f>
        <v>0</v>
      </c>
      <c r="I68" t="e">
        <f>入力シート!#REF!</f>
        <v>#REF!</v>
      </c>
      <c r="J68" t="e">
        <f>入力シート!#REF!</f>
        <v>#REF!</v>
      </c>
      <c r="K68" t="e">
        <f t="shared" si="1"/>
        <v>#REF!</v>
      </c>
      <c r="L68" s="4">
        <f>入力シート!P91</f>
        <v>0</v>
      </c>
      <c r="N68" t="str">
        <f>入力シート!BF91</f>
        <v>A</v>
      </c>
      <c r="O68">
        <f>入力シート!BH91</f>
        <v>0</v>
      </c>
      <c r="P68" t="str">
        <f t="shared" si="2"/>
        <v>A0</v>
      </c>
      <c r="Q68" s="4">
        <f>入力シート!P91</f>
        <v>0</v>
      </c>
    </row>
    <row r="69" spans="1:17">
      <c r="A69">
        <f>入力シート!AZ92</f>
        <v>0</v>
      </c>
      <c r="B69" s="4">
        <f>入力シート!P92</f>
        <v>0</v>
      </c>
      <c r="D69">
        <f>入力シート!BB92</f>
        <v>0</v>
      </c>
      <c r="E69">
        <f>入力シート!BD92</f>
        <v>0</v>
      </c>
      <c r="F69" t="str">
        <f>D69&amp;E69</f>
        <v>00</v>
      </c>
      <c r="G69" s="4">
        <f>入力シート!P92</f>
        <v>0</v>
      </c>
      <c r="I69" t="e">
        <f>入力シート!#REF!</f>
        <v>#REF!</v>
      </c>
      <c r="J69" t="e">
        <f>入力シート!#REF!</f>
        <v>#REF!</v>
      </c>
      <c r="K69" t="e">
        <f>I69&amp;J69</f>
        <v>#REF!</v>
      </c>
      <c r="L69" s="4">
        <f>入力シート!P92</f>
        <v>0</v>
      </c>
      <c r="N69" t="str">
        <f>入力シート!BF92</f>
        <v>A</v>
      </c>
      <c r="O69">
        <f>入力シート!BH92</f>
        <v>0</v>
      </c>
      <c r="P69" t="str">
        <f>N69&amp;O69</f>
        <v>A0</v>
      </c>
      <c r="Q69" s="4">
        <f>入力シート!P92</f>
        <v>0</v>
      </c>
    </row>
    <row r="70" spans="1:17">
      <c r="A70">
        <f>入力シート!AZ93</f>
        <v>0</v>
      </c>
      <c r="B70" s="4">
        <f>入力シート!P93</f>
        <v>0</v>
      </c>
      <c r="D70">
        <f>入力シート!BB93</f>
        <v>0</v>
      </c>
      <c r="E70">
        <f>入力シート!BD93</f>
        <v>0</v>
      </c>
      <c r="F70" t="str">
        <f>D70&amp;E70</f>
        <v>00</v>
      </c>
      <c r="G70" s="4">
        <f>入力シート!P93</f>
        <v>0</v>
      </c>
      <c r="I70" t="e">
        <f>入力シート!#REF!</f>
        <v>#REF!</v>
      </c>
      <c r="J70" t="e">
        <f>入力シート!#REF!</f>
        <v>#REF!</v>
      </c>
      <c r="K70" t="e">
        <f>I70&amp;J70</f>
        <v>#REF!</v>
      </c>
      <c r="L70" s="4">
        <f>入力シート!P93</f>
        <v>0</v>
      </c>
      <c r="N70" t="str">
        <f>入力シート!BF93</f>
        <v>A</v>
      </c>
      <c r="O70">
        <f>入力シート!BH93</f>
        <v>0</v>
      </c>
      <c r="P70" t="str">
        <f>N70&amp;O70</f>
        <v>A0</v>
      </c>
      <c r="Q70" s="4">
        <f>入力シート!P93</f>
        <v>0</v>
      </c>
    </row>
    <row r="71" spans="1:17">
      <c r="A71">
        <f>入力シート!AZ94</f>
        <v>0</v>
      </c>
      <c r="B71" s="4">
        <f>入力シート!P94</f>
        <v>0</v>
      </c>
      <c r="D71">
        <f>入力シート!BB94</f>
        <v>0</v>
      </c>
      <c r="E71">
        <f>入力シート!BD94</f>
        <v>0</v>
      </c>
      <c r="F71" t="str">
        <f>D71&amp;E71</f>
        <v>00</v>
      </c>
      <c r="G71" s="4">
        <f>入力シート!P94</f>
        <v>0</v>
      </c>
      <c r="I71" t="e">
        <f>入力シート!#REF!</f>
        <v>#REF!</v>
      </c>
      <c r="J71" t="e">
        <f>入力シート!#REF!</f>
        <v>#REF!</v>
      </c>
      <c r="K71" t="e">
        <f>I71&amp;J71</f>
        <v>#REF!</v>
      </c>
      <c r="L71" s="4">
        <f>入力シート!P94</f>
        <v>0</v>
      </c>
      <c r="N71" t="str">
        <f>入力シート!BF94</f>
        <v>A</v>
      </c>
      <c r="O71">
        <f>入力シート!BH94</f>
        <v>0</v>
      </c>
      <c r="P71" t="str">
        <f>N71&amp;O71</f>
        <v>A0</v>
      </c>
      <c r="Q71" s="4">
        <f>入力シート!P94</f>
        <v>0</v>
      </c>
    </row>
    <row r="72" spans="1:17">
      <c r="A72">
        <f>入力シート!AZ95</f>
        <v>0</v>
      </c>
      <c r="B72" s="4">
        <f>入力シート!P95</f>
        <v>0</v>
      </c>
      <c r="D72">
        <f>入力シート!BB95</f>
        <v>0</v>
      </c>
      <c r="E72">
        <f>入力シート!BD95</f>
        <v>0</v>
      </c>
      <c r="F72" t="str">
        <f>D72&amp;E72</f>
        <v>00</v>
      </c>
      <c r="G72" s="4">
        <f>入力シート!P95</f>
        <v>0</v>
      </c>
      <c r="I72" t="e">
        <f>入力シート!#REF!</f>
        <v>#REF!</v>
      </c>
      <c r="J72" t="e">
        <f>入力シート!#REF!</f>
        <v>#REF!</v>
      </c>
      <c r="K72" t="e">
        <f>I72&amp;J72</f>
        <v>#REF!</v>
      </c>
      <c r="L72" s="4">
        <f>入力シート!P95</f>
        <v>0</v>
      </c>
      <c r="N72" t="str">
        <f>入力シート!BF95</f>
        <v>A</v>
      </c>
      <c r="O72">
        <f>入力シート!BH95</f>
        <v>0</v>
      </c>
      <c r="P72" t="str">
        <f>N72&amp;O72</f>
        <v>A0</v>
      </c>
      <c r="Q72" s="4">
        <f>入力シート!P95</f>
        <v>0</v>
      </c>
    </row>
  </sheetData>
  <sheetProtection password="CB19" sheet="1" objects="1" scenarios="1"/>
  <phoneticPr fontId="4"/>
  <pageMargins left="0.75" right="0.75" top="1" bottom="1" header="0.51200000000000001" footer="0.51200000000000001"/>
  <pageSetup paperSize="0"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入力マニュアル</vt:lpstr>
      <vt:lpstr>入力シート</vt:lpstr>
      <vt:lpstr>確認シート（印刷版）</vt:lpstr>
      <vt:lpstr>プログラム併記確認シート（印刷版）</vt:lpstr>
      <vt:lpstr>FRSheet1</vt:lpstr>
      <vt:lpstr>FGSheet</vt:lpstr>
      <vt:lpstr>WORK</vt:lpstr>
      <vt:lpstr>FRSheet1!Print_Area</vt:lpstr>
      <vt:lpstr>'プログラム併記確認シート（印刷版）'!Print_Area</vt:lpstr>
      <vt:lpstr>'確認シート（印刷版）'!Print_Area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G</dc:creator>
  <cp:lastModifiedBy>K G</cp:lastModifiedBy>
  <cp:lastPrinted>2017-11-27T20:10:46Z</cp:lastPrinted>
  <dcterms:created xsi:type="dcterms:W3CDTF">2005-12-30T16:46:49Z</dcterms:created>
  <dcterms:modified xsi:type="dcterms:W3CDTF">2017-11-27T20:33:18Z</dcterms:modified>
</cp:coreProperties>
</file>