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oic\Documents\WPC\24\"/>
    </mc:Choice>
  </mc:AlternateContent>
  <xr:revisionPtr revIDLastSave="0" documentId="13_ncr:1_{CED8781F-CCC3-49EB-9130-5B20920E3B42}" xr6:coauthVersionLast="47" xr6:coauthVersionMax="47" xr10:uidLastSave="{00000000-0000-0000-0000-000000000000}"/>
  <bookViews>
    <workbookView xWindow="-108" yWindow="-108" windowWidth="23256" windowHeight="13896" tabRatio="750" activeTab="1" xr2:uid="{00000000-000D-0000-FFFF-FFFF00000000}"/>
  </bookViews>
  <sheets>
    <sheet name="選手名簿" sheetId="14" r:id="rId1"/>
    <sheet name="★対戦表" sheetId="15" r:id="rId2"/>
    <sheet name="◆メンバー表" sheetId="38" r:id="rId3"/>
    <sheet name="◆記録用紙" sheetId="36" r:id="rId4"/>
    <sheet name="◆PF管理" sheetId="37" r:id="rId5"/>
    <sheet name="◆通告A" sheetId="39" r:id="rId6"/>
    <sheet name="◆通告B" sheetId="33" r:id="rId7"/>
    <sheet name="◆審判審査" sheetId="40" r:id="rId8"/>
    <sheet name="デレゲート" sheetId="34" r:id="rId9"/>
    <sheet name="結果速報" sheetId="4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0" hidden="1">選手名簿!$A$44:$GL$1984</definedName>
    <definedName name="Blue" localSheetId="9">[1]出場登録!$L$5:$O$24</definedName>
    <definedName name="Blue">[2]出場選手登録!$L$5:$O$24</definedName>
    <definedName name="_xlnm.Print_Area" localSheetId="4">◆PF管理!$A$1:$N$29</definedName>
    <definedName name="_xlnm.Print_Area" localSheetId="2">◆メンバー表!$A$1:$N$25</definedName>
    <definedName name="_xlnm.Print_Area" localSheetId="3">◆記録用紙!$A$1:$AL$40</definedName>
    <definedName name="_xlnm.Print_Area" localSheetId="5">◆通告A!$A$1:$N$82</definedName>
    <definedName name="_xlnm.Print_Area" localSheetId="6">◆通告B!$A$1:$W$25</definedName>
    <definedName name="_xlnm.Print_Area" localSheetId="8">デレゲート!$B$1:$AV$31</definedName>
    <definedName name="_xlnm.Print_Area" localSheetId="9">結果速報!$A$1:$S$34</definedName>
    <definedName name="_xlnm.Print_Area" localSheetId="0">選手名簿!$A$1:$H$1984</definedName>
    <definedName name="_xlnm.Print_Area">#REF!</definedName>
    <definedName name="_xlnm.Print_Titles" localSheetId="0">選手名簿!$44:$44</definedName>
    <definedName name="Referee" localSheetId="9">[1]審判･役員!$C$4:$AH$23</definedName>
    <definedName name="Referee">'[2]Re &amp; Sec'!$C$4:$AH$23</definedName>
    <definedName name="ren" localSheetId="9">#REF!</definedName>
    <definedName name="ren">#REF!</definedName>
    <definedName name="RL" localSheetId="9">[1]審判･役員!$C$29:$AH$68</definedName>
    <definedName name="RL">'[2]Re &amp; Sec'!$C$29:$AH$68</definedName>
    <definedName name="white" localSheetId="9">[1]出場登録!$A$5:$D$24</definedName>
    <definedName name="white">[2]出場選手登録!$A$5:$D$24</definedName>
    <definedName name="エントリー" localSheetId="9">[1]teamcode!$A$2:$C$11</definedName>
    <definedName name="エントリー">[2]teamcode!$A$2:$C$11</definedName>
    <definedName name="チームコード表" localSheetId="9">'[3]B '!#REF!</definedName>
    <definedName name="チームコード表">'[3]B '!#REF!</definedName>
    <definedName name="チーム表" localSheetId="9">#REF!</definedName>
    <definedName name="チーム表">#REF!</definedName>
    <definedName name="チーム名" localSheetId="9">#REF!</definedName>
    <definedName name="チーム名">#REF!</definedName>
    <definedName name="トーナメント表" localSheetId="9">#REF!</definedName>
    <definedName name="トーナメント表">#REF!</definedName>
    <definedName name="トーナメント表2">[4]トーナメント表!$B$74:$D$117</definedName>
    <definedName name="メンバー一覧">[5]対戦表!#REF!</definedName>
    <definedName name="学校名">[6]学校名!$A$1:$F$65536</definedName>
    <definedName name="学校名結果用">[7]学校名!$A$1:$F$65536</definedName>
    <definedName name="基点">#REF!</definedName>
    <definedName name="結果">[8]出場登録!$A$5:$D$24</definedName>
    <definedName name="高校女子">[3]チーム表!$N$3:$P$33</definedName>
    <definedName name="高校男子" localSheetId="9">#REF!</definedName>
    <definedName name="高校男子">#REF!</definedName>
    <definedName name="高校男子県名">[3]チーム表!$P$6:$P$33</definedName>
    <definedName name="試合時間" localSheetId="9">#REF!</definedName>
    <definedName name="試合時間">#REF!</definedName>
    <definedName name="時程" localSheetId="9">#REF!</definedName>
    <definedName name="時程">#REF!</definedName>
    <definedName name="小学生" localSheetId="9">#REF!</definedName>
    <definedName name="小学生">#REF!</definedName>
    <definedName name="小学生県名">[3]チーム表!$D$6:$D$33</definedName>
    <definedName name="情報" localSheetId="9">[1]大会情報・対戦!$E$4:$M$23</definedName>
    <definedName name="情報">[2]大会情報・対戦表!$E$4:$M$23</definedName>
    <definedName name="審判割">★対戦表!$AA$17:$AB$81</definedName>
    <definedName name="審判割予選" localSheetId="5">[9]★対戦表!#REF!</definedName>
    <definedName name="審判割予選" localSheetId="9">[10]対戦表!#REF!</definedName>
    <definedName name="審判割予選">★対戦表!#REF!</definedName>
    <definedName name="選手">[11]member!$B$29:$G$156</definedName>
    <definedName name="選手名簿" localSheetId="9">[1]member!$B$29:$G$156</definedName>
    <definedName name="選手名簿">[2]member!$B$29:$G$156</definedName>
    <definedName name="組み合わせ" localSheetId="9">#REF!</definedName>
    <definedName name="組み合わせ">#REF!</definedName>
    <definedName name="組合せ" localSheetId="9">#REF!</definedName>
    <definedName name="組合せ">#REF!</definedName>
    <definedName name="速報">[12]審判･役員!$C$29:$AH$68</definedName>
    <definedName name="中学女子" localSheetId="9">#REF!</definedName>
    <definedName name="中学女子">#REF!</definedName>
    <definedName name="中学女子県名">[3]チーム表!$L$6:$L$33</definedName>
    <definedName name="中学男子" localSheetId="9">#REF!</definedName>
    <definedName name="中学男子">#REF!</definedName>
    <definedName name="中学男子県名">[3]チーム表!$H$8:$H$33</definedName>
    <definedName name="白">[11]出場選手登録!$A$5:$D$24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9" i="15" l="1"/>
  <c r="AK9" i="15"/>
  <c r="Q6" i="33" s="1"/>
  <c r="AJ9" i="15"/>
  <c r="E25" i="15" s="1"/>
  <c r="AD10" i="36" s="1"/>
  <c r="AI9" i="15"/>
  <c r="E24" i="15" s="1"/>
  <c r="AD9" i="36" s="1"/>
  <c r="AH9" i="15"/>
  <c r="AG9" i="15"/>
  <c r="E23" i="15" s="1"/>
  <c r="AD8" i="36" s="1"/>
  <c r="AF9" i="15"/>
  <c r="E22" i="15" s="1"/>
  <c r="AD7" i="36" s="1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38" i="15"/>
  <c r="P39" i="15"/>
  <c r="P40" i="15"/>
  <c r="P41" i="15"/>
  <c r="P42" i="15"/>
  <c r="P43" i="15"/>
  <c r="P44" i="15"/>
  <c r="P45" i="15"/>
  <c r="P46" i="15"/>
  <c r="P47" i="15"/>
  <c r="P48" i="15"/>
  <c r="P49" i="15"/>
  <c r="P50" i="15"/>
  <c r="P51" i="15"/>
  <c r="P52" i="15"/>
  <c r="P53" i="15"/>
  <c r="P54" i="15"/>
  <c r="P55" i="15"/>
  <c r="P56" i="15"/>
  <c r="P57" i="15"/>
  <c r="P58" i="15"/>
  <c r="P59" i="15"/>
  <c r="P60" i="15"/>
  <c r="P61" i="15"/>
  <c r="P62" i="15"/>
  <c r="P63" i="15"/>
  <c r="P64" i="15"/>
  <c r="P65" i="15"/>
  <c r="P66" i="15"/>
  <c r="P67" i="15"/>
  <c r="P68" i="15"/>
  <c r="P69" i="15"/>
  <c r="P70" i="15"/>
  <c r="P71" i="15"/>
  <c r="P72" i="15"/>
  <c r="P73" i="15"/>
  <c r="P74" i="15"/>
  <c r="P75" i="15"/>
  <c r="P76" i="15"/>
  <c r="P77" i="15"/>
  <c r="P78" i="15"/>
  <c r="P79" i="15"/>
  <c r="P80" i="15"/>
  <c r="P81" i="15"/>
  <c r="P18" i="15"/>
  <c r="P17" i="15"/>
  <c r="H15" i="15"/>
  <c r="W5" i="34" s="1"/>
  <c r="E15" i="15"/>
  <c r="L4" i="40" s="1"/>
  <c r="AE9" i="15"/>
  <c r="AD9" i="15"/>
  <c r="AE7" i="15"/>
  <c r="AD7" i="15"/>
  <c r="AE4" i="15"/>
  <c r="AD4" i="15"/>
  <c r="E6" i="15"/>
  <c r="R4" i="40" l="1"/>
  <c r="AF2" i="15" l="1"/>
  <c r="Y26" i="15"/>
  <c r="X25" i="15"/>
  <c r="Y24" i="15"/>
  <c r="X24" i="15"/>
  <c r="Y23" i="15"/>
  <c r="X23" i="15"/>
  <c r="Y22" i="15"/>
  <c r="X22" i="15"/>
  <c r="Y21" i="15"/>
  <c r="X21" i="15"/>
  <c r="Y20" i="15"/>
  <c r="X20" i="15"/>
  <c r="Y19" i="15"/>
  <c r="X19" i="15"/>
  <c r="Y18" i="15"/>
  <c r="X18" i="15"/>
  <c r="Y17" i="15"/>
  <c r="X17" i="15"/>
  <c r="X27" i="15" l="1"/>
  <c r="Y27" i="15"/>
  <c r="Y25" i="15"/>
  <c r="X26" i="15"/>
  <c r="C5" i="38"/>
  <c r="C2" i="36" l="1"/>
  <c r="G18" i="43" l="1"/>
  <c r="I1" i="36"/>
  <c r="M1" i="37"/>
  <c r="I7" i="43" l="1"/>
  <c r="C6" i="43"/>
  <c r="D3" i="43"/>
  <c r="R34" i="43"/>
  <c r="P34" i="43"/>
  <c r="H34" i="43"/>
  <c r="F34" i="43"/>
  <c r="L18" i="43"/>
  <c r="C2" i="38" l="1"/>
  <c r="AE4" i="34"/>
  <c r="R3" i="34"/>
  <c r="L7" i="40"/>
  <c r="Z4" i="40"/>
  <c r="M3" i="40"/>
  <c r="I3" i="39"/>
  <c r="H71" i="39" s="1"/>
  <c r="J24" i="39"/>
  <c r="C24" i="39"/>
  <c r="D7" i="37"/>
  <c r="D3" i="37"/>
  <c r="C5" i="36"/>
  <c r="G5" i="33"/>
  <c r="C2" i="33"/>
  <c r="AA1" i="15"/>
  <c r="Y77" i="15"/>
  <c r="X42" i="15"/>
  <c r="Y51" i="15"/>
  <c r="X28" i="15"/>
  <c r="Y28" i="15"/>
  <c r="X29" i="15"/>
  <c r="Y29" i="15"/>
  <c r="X30" i="15"/>
  <c r="Y30" i="15"/>
  <c r="X31" i="15"/>
  <c r="Y31" i="15"/>
  <c r="X32" i="15"/>
  <c r="Y32" i="15"/>
  <c r="X33" i="15"/>
  <c r="Y33" i="15"/>
  <c r="X34" i="15"/>
  <c r="Y34" i="15"/>
  <c r="X35" i="15"/>
  <c r="Y35" i="15"/>
  <c r="X36" i="15"/>
  <c r="Y36" i="15"/>
  <c r="X37" i="15"/>
  <c r="Y37" i="15"/>
  <c r="X38" i="15"/>
  <c r="Y38" i="15"/>
  <c r="X39" i="15"/>
  <c r="Y39" i="15"/>
  <c r="X40" i="15"/>
  <c r="Y40" i="15"/>
  <c r="X41" i="15"/>
  <c r="Y41" i="15"/>
  <c r="Y42" i="15"/>
  <c r="X43" i="15"/>
  <c r="Y43" i="15"/>
  <c r="X44" i="15"/>
  <c r="Y44" i="15"/>
  <c r="X45" i="15"/>
  <c r="Y45" i="15"/>
  <c r="X46" i="15"/>
  <c r="Y46" i="15"/>
  <c r="X47" i="15"/>
  <c r="Y47" i="15"/>
  <c r="X48" i="15"/>
  <c r="Y48" i="15"/>
  <c r="X49" i="15"/>
  <c r="Y49" i="15"/>
  <c r="X50" i="15"/>
  <c r="Y50" i="15"/>
  <c r="X51" i="15"/>
  <c r="X52" i="15"/>
  <c r="Y52" i="15"/>
  <c r="X53" i="15"/>
  <c r="Y53" i="15"/>
  <c r="X54" i="15"/>
  <c r="Y54" i="15"/>
  <c r="X55" i="15"/>
  <c r="Y55" i="15"/>
  <c r="X56" i="15"/>
  <c r="Y56" i="15"/>
  <c r="X57" i="15"/>
  <c r="Y57" i="15"/>
  <c r="X58" i="15"/>
  <c r="Y58" i="15"/>
  <c r="X59" i="15"/>
  <c r="Y59" i="15"/>
  <c r="X60" i="15"/>
  <c r="Y60" i="15"/>
  <c r="X61" i="15"/>
  <c r="Y61" i="15"/>
  <c r="X62" i="15"/>
  <c r="Y62" i="15"/>
  <c r="X63" i="15"/>
  <c r="Y63" i="15"/>
  <c r="X64" i="15"/>
  <c r="Y64" i="15"/>
  <c r="X65" i="15"/>
  <c r="Y65" i="15"/>
  <c r="X66" i="15"/>
  <c r="Y66" i="15"/>
  <c r="X67" i="15"/>
  <c r="Y67" i="15"/>
  <c r="X68" i="15"/>
  <c r="Y68" i="15"/>
  <c r="X69" i="15"/>
  <c r="Y69" i="15"/>
  <c r="X70" i="15"/>
  <c r="Y70" i="15"/>
  <c r="X71" i="15"/>
  <c r="Y71" i="15"/>
  <c r="X72" i="15"/>
  <c r="Y72" i="15"/>
  <c r="X73" i="15"/>
  <c r="Y73" i="15"/>
  <c r="X74" i="15"/>
  <c r="Y74" i="15"/>
  <c r="X75" i="15"/>
  <c r="Y75" i="15"/>
  <c r="X76" i="15"/>
  <c r="Y76" i="15"/>
  <c r="X77" i="15"/>
  <c r="X78" i="15"/>
  <c r="Y78" i="15"/>
  <c r="X79" i="15"/>
  <c r="Y79" i="15"/>
  <c r="X80" i="15"/>
  <c r="Y80" i="15"/>
  <c r="X81" i="15"/>
  <c r="Y81" i="15"/>
  <c r="G1278" i="15"/>
  <c r="G1352" i="15"/>
  <c r="G763" i="15"/>
  <c r="G649" i="15"/>
  <c r="G1486" i="15"/>
  <c r="G550" i="15"/>
  <c r="G1494" i="15"/>
  <c r="G1249" i="15"/>
  <c r="G553" i="15"/>
  <c r="G1473" i="15"/>
  <c r="G547" i="15"/>
  <c r="G637" i="15"/>
  <c r="G674" i="15"/>
  <c r="G1194" i="15"/>
  <c r="G628" i="15"/>
  <c r="G1329" i="15"/>
  <c r="G1375" i="15"/>
  <c r="G546" i="15"/>
  <c r="G566" i="15"/>
  <c r="G506" i="15"/>
  <c r="G667" i="15"/>
  <c r="G643" i="15"/>
  <c r="G623" i="15"/>
  <c r="G1348" i="15"/>
  <c r="G1358" i="15"/>
  <c r="G533" i="15"/>
  <c r="G1444" i="15"/>
  <c r="G1331" i="15"/>
  <c r="G768" i="15"/>
  <c r="G656" i="15"/>
  <c r="G1445" i="15"/>
  <c r="G1323" i="15"/>
  <c r="G627" i="15"/>
  <c r="G1344" i="15"/>
  <c r="G1266" i="15"/>
  <c r="G1458" i="15"/>
  <c r="G1325" i="15"/>
  <c r="G1452" i="15"/>
  <c r="G1488" i="15"/>
  <c r="G530" i="15"/>
  <c r="G1484" i="15"/>
  <c r="G596" i="15"/>
  <c r="G507" i="15"/>
  <c r="G1206" i="15"/>
  <c r="G585" i="15"/>
  <c r="G491" i="15"/>
  <c r="G632" i="15"/>
  <c r="G1292" i="15"/>
  <c r="G1291" i="15"/>
  <c r="G668" i="15"/>
  <c r="G1332" i="15"/>
  <c r="G1474" i="15"/>
  <c r="G669" i="15"/>
  <c r="G689" i="15"/>
  <c r="G1207" i="15"/>
  <c r="G771" i="15"/>
  <c r="G694" i="15"/>
  <c r="G583" i="15"/>
  <c r="G1270" i="15"/>
  <c r="G1326" i="15"/>
  <c r="G1493" i="15"/>
  <c r="G1355" i="15"/>
  <c r="G1215" i="15"/>
  <c r="G1271" i="15"/>
  <c r="G1192" i="15"/>
  <c r="G1226" i="15"/>
  <c r="G1272" i="15"/>
  <c r="G666" i="15"/>
  <c r="G578" i="15"/>
  <c r="G1372" i="15"/>
  <c r="G1189" i="15"/>
  <c r="G785" i="15"/>
  <c r="G672" i="15"/>
  <c r="G1269" i="15"/>
  <c r="G635" i="15"/>
  <c r="G1191" i="15"/>
  <c r="G765" i="15"/>
  <c r="G1373" i="15"/>
  <c r="G784" i="15"/>
  <c r="G1187" i="15"/>
  <c r="G1287" i="15"/>
  <c r="G1205" i="15"/>
  <c r="G1209" i="15"/>
  <c r="G510" i="15"/>
  <c r="G587" i="15"/>
  <c r="G1213" i="15"/>
  <c r="G1298" i="15"/>
  <c r="G496" i="15"/>
  <c r="G1244" i="15"/>
  <c r="G1330" i="15"/>
  <c r="G1371" i="15"/>
  <c r="G1224" i="15"/>
  <c r="G495" i="15"/>
  <c r="G531" i="15"/>
  <c r="G555" i="15"/>
  <c r="G1350" i="15"/>
  <c r="G634" i="15"/>
  <c r="G1471" i="15"/>
  <c r="G1485" i="15"/>
  <c r="G629" i="15"/>
  <c r="G528" i="15"/>
  <c r="G1343" i="15"/>
  <c r="G1490" i="15"/>
  <c r="G1263" i="15"/>
  <c r="G573" i="15"/>
  <c r="G1354" i="15"/>
  <c r="G655" i="15"/>
  <c r="G1378" i="15"/>
  <c r="G769" i="15"/>
  <c r="G766" i="15"/>
  <c r="G574" i="15"/>
  <c r="G1492" i="15"/>
  <c r="G1229" i="15"/>
  <c r="G1335" i="15"/>
  <c r="G1470" i="15"/>
  <c r="G1345" i="15"/>
  <c r="G1275" i="15"/>
  <c r="G1248" i="15"/>
  <c r="G687" i="15"/>
  <c r="G1328" i="15"/>
  <c r="G569" i="15"/>
  <c r="G1210" i="15"/>
  <c r="G631" i="15"/>
  <c r="G586" i="15"/>
  <c r="G1498" i="15"/>
  <c r="G597" i="15"/>
  <c r="G1288" i="15"/>
  <c r="G1468" i="15"/>
  <c r="G523" i="15"/>
  <c r="G590" i="15"/>
  <c r="G707" i="15"/>
  <c r="G692" i="15"/>
  <c r="G504" i="15"/>
  <c r="G690" i="15"/>
  <c r="G688" i="15"/>
  <c r="G1351" i="15"/>
  <c r="G1252" i="15"/>
  <c r="G494" i="15"/>
  <c r="G558" i="15"/>
  <c r="G593" i="15"/>
  <c r="G1231" i="15"/>
  <c r="G588" i="15"/>
  <c r="G1286" i="15"/>
  <c r="G645" i="15"/>
  <c r="G1450" i="15"/>
  <c r="G1455" i="15"/>
  <c r="G567" i="15"/>
  <c r="G1449" i="15"/>
  <c r="G565" i="15"/>
  <c r="G1188" i="15"/>
  <c r="G1264" i="15"/>
  <c r="G554" i="15"/>
  <c r="G535" i="15"/>
  <c r="G1284" i="15"/>
  <c r="G673" i="15"/>
  <c r="G1491" i="15"/>
  <c r="G1208" i="15"/>
  <c r="G1294" i="15"/>
  <c r="G624" i="15"/>
  <c r="G532" i="15"/>
  <c r="G508" i="15"/>
  <c r="G564" i="15"/>
  <c r="G1212" i="15"/>
  <c r="G1230" i="15"/>
  <c r="G1448" i="15"/>
  <c r="G1283" i="15"/>
  <c r="G691" i="15"/>
  <c r="G630" i="15"/>
  <c r="G498" i="15"/>
  <c r="G664" i="15"/>
  <c r="G1451" i="15"/>
  <c r="G1443" i="15"/>
  <c r="G665" i="15"/>
  <c r="G1218" i="15"/>
  <c r="G648" i="15"/>
  <c r="G1469" i="15"/>
  <c r="G1478" i="15"/>
  <c r="G511" i="15"/>
  <c r="G626" i="15"/>
  <c r="G644" i="15"/>
  <c r="G1253" i="15"/>
  <c r="G1274" i="15"/>
  <c r="G568" i="15"/>
  <c r="G713" i="15"/>
  <c r="G571" i="15"/>
  <c r="G698" i="15"/>
  <c r="G1495" i="15"/>
  <c r="G1238" i="15"/>
  <c r="G526" i="15"/>
  <c r="G524" i="15"/>
  <c r="G1364" i="15"/>
  <c r="G1268" i="15"/>
  <c r="G594" i="15"/>
  <c r="G650" i="15"/>
  <c r="G1285" i="15"/>
  <c r="G798" i="15"/>
  <c r="G618" i="15"/>
  <c r="G652" i="15"/>
  <c r="G1487" i="15"/>
  <c r="G1203" i="15"/>
  <c r="G636" i="15"/>
  <c r="G1251" i="15"/>
  <c r="G786" i="15"/>
  <c r="G584" i="15"/>
  <c r="G708" i="15"/>
  <c r="G1374" i="15"/>
  <c r="G1446" i="15"/>
  <c r="G589" i="15"/>
  <c r="G676" i="15"/>
  <c r="G1454" i="15"/>
  <c r="G505" i="15"/>
  <c r="G1349" i="15"/>
  <c r="G1347" i="15"/>
  <c r="G1295" i="15"/>
  <c r="G633" i="15"/>
  <c r="G653" i="15"/>
  <c r="G718" i="15"/>
  <c r="G538" i="15"/>
  <c r="G778" i="15"/>
  <c r="G646" i="15"/>
  <c r="G1333" i="15"/>
  <c r="G1245" i="15"/>
  <c r="G1464" i="15"/>
  <c r="G783" i="15"/>
  <c r="G625" i="15"/>
  <c r="G1267" i="15"/>
  <c r="G1463" i="15"/>
  <c r="G647" i="15"/>
  <c r="G1370" i="15"/>
  <c r="G570" i="15"/>
  <c r="G551" i="15"/>
  <c r="G525" i="15"/>
  <c r="G697" i="15"/>
  <c r="G1211" i="15"/>
  <c r="G693" i="15"/>
  <c r="G1327" i="15"/>
  <c r="G591" i="15"/>
  <c r="G671" i="15"/>
  <c r="G712" i="15"/>
  <c r="G1453" i="15"/>
  <c r="G1246" i="15"/>
  <c r="G770" i="15"/>
  <c r="G1214" i="15"/>
  <c r="G595" i="15"/>
  <c r="G705" i="15"/>
  <c r="G1489" i="15"/>
  <c r="G1398" i="15"/>
  <c r="G1204" i="15"/>
  <c r="G534" i="15"/>
  <c r="G1447" i="15"/>
  <c r="G598" i="15"/>
  <c r="G1255" i="15"/>
  <c r="G1353" i="15"/>
  <c r="G684" i="15"/>
  <c r="G1334" i="15"/>
  <c r="G592" i="15"/>
  <c r="Y4" i="15" l="1"/>
  <c r="AA4" i="15"/>
  <c r="AB4" i="15"/>
  <c r="Q5" i="34"/>
  <c r="G4" i="33"/>
  <c r="E19" i="15"/>
  <c r="AD4" i="36" s="1"/>
  <c r="AI28" i="34" s="1"/>
  <c r="E21" i="15"/>
  <c r="AD12" i="36" s="1"/>
  <c r="E20" i="15"/>
  <c r="AD11" i="36" s="1"/>
  <c r="E18" i="15"/>
  <c r="D26" i="39" s="1"/>
  <c r="AA8" i="15"/>
  <c r="Y10" i="15" s="1"/>
  <c r="E29" i="15"/>
  <c r="AI1" i="15" l="1"/>
  <c r="AF3" i="15" s="1"/>
  <c r="E35" i="15" s="1"/>
  <c r="AA10" i="15"/>
  <c r="AA11" i="15" s="1"/>
  <c r="H32" i="15" s="1"/>
  <c r="I29" i="14"/>
  <c r="F40" i="14"/>
  <c r="AC17" i="36" s="1"/>
  <c r="G40" i="14"/>
  <c r="H40" i="14"/>
  <c r="I40" i="14"/>
  <c r="F41" i="14"/>
  <c r="AC18" i="36" s="1"/>
  <c r="C24" i="14"/>
  <c r="G41" i="14"/>
  <c r="E24" i="14"/>
  <c r="H41" i="14"/>
  <c r="F24" i="14"/>
  <c r="I41" i="14"/>
  <c r="G24" i="14"/>
  <c r="M12" i="38" s="1"/>
  <c r="Q12" i="33" s="1"/>
  <c r="I24" i="14"/>
  <c r="H24" i="14"/>
  <c r="H13" i="14"/>
  <c r="F21" i="14"/>
  <c r="C18" i="36" s="1"/>
  <c r="G21" i="14"/>
  <c r="H21" i="14"/>
  <c r="I21" i="14"/>
  <c r="F20" i="14"/>
  <c r="C17" i="36" s="1"/>
  <c r="G20" i="14"/>
  <c r="H20" i="14"/>
  <c r="I20" i="14"/>
  <c r="D3" i="39"/>
  <c r="Q5" i="33"/>
  <c r="E30" i="15"/>
  <c r="AD6" i="36" s="1"/>
  <c r="AI30" i="34" s="1"/>
  <c r="C9" i="36"/>
  <c r="D5" i="33"/>
  <c r="AA26" i="40"/>
  <c r="O5" i="43"/>
  <c r="D27" i="39"/>
  <c r="Q3" i="33"/>
  <c r="M6" i="38"/>
  <c r="K5" i="37" s="1"/>
  <c r="D5" i="37"/>
  <c r="C5" i="43"/>
  <c r="C7" i="36"/>
  <c r="H32" i="14"/>
  <c r="G34" i="14"/>
  <c r="M22" i="38" s="1"/>
  <c r="Q22" i="33" s="1"/>
  <c r="F26" i="14"/>
  <c r="C6" i="14"/>
  <c r="C16" i="14"/>
  <c r="F9" i="14"/>
  <c r="F29" i="14"/>
  <c r="I9" i="14"/>
  <c r="H29" i="14"/>
  <c r="C33" i="14"/>
  <c r="I38" i="14"/>
  <c r="Y12" i="15"/>
  <c r="F34" i="14"/>
  <c r="K22" i="38" s="1"/>
  <c r="O22" i="33" s="1"/>
  <c r="F31" i="14"/>
  <c r="K19" i="38" s="1"/>
  <c r="O19" i="33" s="1"/>
  <c r="F30" i="14"/>
  <c r="I27" i="14"/>
  <c r="G27" i="14"/>
  <c r="E35" i="14"/>
  <c r="J23" i="38" s="1"/>
  <c r="N23" i="33" s="1"/>
  <c r="E25" i="14"/>
  <c r="E32" i="14"/>
  <c r="H33" i="14"/>
  <c r="I36" i="14"/>
  <c r="G36" i="14"/>
  <c r="M24" i="38" s="1"/>
  <c r="Q24" i="33" s="1"/>
  <c r="H28" i="14"/>
  <c r="G31" i="14"/>
  <c r="M19" i="38" s="1"/>
  <c r="Q19" i="33" s="1"/>
  <c r="E26" i="14"/>
  <c r="C4" i="14"/>
  <c r="F17" i="14"/>
  <c r="H17" i="14"/>
  <c r="E12" i="14"/>
  <c r="C20" i="38" s="1"/>
  <c r="C20" i="33" s="1"/>
  <c r="G5" i="14"/>
  <c r="F8" i="14"/>
  <c r="H4" i="14"/>
  <c r="H8" i="14"/>
  <c r="E16" i="14"/>
  <c r="C24" i="38" s="1"/>
  <c r="C24" i="33" s="1"/>
  <c r="F4" i="14"/>
  <c r="I11" i="14"/>
  <c r="F11" i="14"/>
  <c r="I15" i="14"/>
  <c r="Y5" i="15"/>
  <c r="B8" i="15" s="1"/>
  <c r="F13" i="14"/>
  <c r="E18" i="14"/>
  <c r="E5" i="14"/>
  <c r="I5" i="14"/>
  <c r="E9" i="14"/>
  <c r="Y6" i="15"/>
  <c r="B9" i="15" s="1"/>
  <c r="H11" i="14"/>
  <c r="I17" i="14"/>
  <c r="C15" i="14"/>
  <c r="C13" i="14"/>
  <c r="G19" i="14"/>
  <c r="F25" i="33" s="1"/>
  <c r="H12" i="14"/>
  <c r="E13" i="14"/>
  <c r="E4" i="14"/>
  <c r="C12" i="38" s="1"/>
  <c r="C12" i="33" s="1"/>
  <c r="G13" i="14"/>
  <c r="E15" i="14"/>
  <c r="I18" i="14"/>
  <c r="C9" i="14"/>
  <c r="G16" i="14"/>
  <c r="G15" i="14"/>
  <c r="F23" i="38" s="1"/>
  <c r="F23" i="33" s="1"/>
  <c r="H14" i="14"/>
  <c r="I14" i="14"/>
  <c r="F18" i="14"/>
  <c r="H18" i="14"/>
  <c r="G9" i="14"/>
  <c r="C17" i="14"/>
  <c r="F19" i="14"/>
  <c r="D25" i="33" s="1"/>
  <c r="H9" i="14"/>
  <c r="G14" i="14"/>
  <c r="F22" i="38" s="1"/>
  <c r="F22" i="33" s="1"/>
  <c r="G7" i="14"/>
  <c r="F15" i="38" s="1"/>
  <c r="F15" i="33" s="1"/>
  <c r="I10" i="14"/>
  <c r="I4" i="14"/>
  <c r="I19" i="14"/>
  <c r="E10" i="14"/>
  <c r="I7" i="14"/>
  <c r="F12" i="14"/>
  <c r="D20" i="38" s="1"/>
  <c r="D20" i="33" s="1"/>
  <c r="G11" i="14"/>
  <c r="F14" i="14"/>
  <c r="D22" i="38" s="1"/>
  <c r="D22" i="33" s="1"/>
  <c r="G17" i="14"/>
  <c r="H5" i="14"/>
  <c r="C7" i="14"/>
  <c r="I8" i="14"/>
  <c r="C12" i="14"/>
  <c r="F15" i="14"/>
  <c r="D23" i="38" s="1"/>
  <c r="D23" i="33" s="1"/>
  <c r="H16" i="14"/>
  <c r="F10" i="14"/>
  <c r="D18" i="38" s="1"/>
  <c r="D18" i="33" s="1"/>
  <c r="G6" i="14"/>
  <c r="E6" i="14"/>
  <c r="G10" i="14"/>
  <c r="F18" i="38" s="1"/>
  <c r="F18" i="33" s="1"/>
  <c r="I16" i="14"/>
  <c r="C8" i="14"/>
  <c r="E8" i="14"/>
  <c r="C16" i="38" s="1"/>
  <c r="C16" i="33" s="1"/>
  <c r="C5" i="14"/>
  <c r="C14" i="14"/>
  <c r="E7" i="14"/>
  <c r="C15" i="38" s="1"/>
  <c r="C15" i="33" s="1"/>
  <c r="H6" i="14"/>
  <c r="I12" i="14"/>
  <c r="G4" i="14"/>
  <c r="F12" i="38" s="1"/>
  <c r="F12" i="33" s="1"/>
  <c r="E14" i="14"/>
  <c r="C10" i="14"/>
  <c r="G18" i="14"/>
  <c r="G12" i="14"/>
  <c r="I13" i="14"/>
  <c r="F16" i="14"/>
  <c r="D24" i="38" s="1"/>
  <c r="D24" i="33" s="1"/>
  <c r="C19" i="14"/>
  <c r="E17" i="14"/>
  <c r="H15" i="14"/>
  <c r="F7" i="14"/>
  <c r="E11" i="14"/>
  <c r="C19" i="38" s="1"/>
  <c r="C19" i="33" s="1"/>
  <c r="F6" i="14"/>
  <c r="C18" i="14"/>
  <c r="C11" i="14"/>
  <c r="H19" i="14"/>
  <c r="I6" i="14"/>
  <c r="H7" i="14"/>
  <c r="H10" i="14"/>
  <c r="F5" i="14"/>
  <c r="G8" i="14"/>
  <c r="F16" i="38" s="1"/>
  <c r="F16" i="33" s="1"/>
  <c r="H38" i="14"/>
  <c r="H35" i="14"/>
  <c r="G37" i="14"/>
  <c r="C25" i="14"/>
  <c r="G29" i="14"/>
  <c r="M17" i="38" s="1"/>
  <c r="Q17" i="33" s="1"/>
  <c r="E30" i="14"/>
  <c r="F32" i="14"/>
  <c r="K20" i="38" s="1"/>
  <c r="O20" i="33" s="1"/>
  <c r="E34" i="14"/>
  <c r="F33" i="14"/>
  <c r="F39" i="14"/>
  <c r="L34" i="43" s="1"/>
  <c r="E38" i="14"/>
  <c r="G32" i="14"/>
  <c r="I34" i="14"/>
  <c r="C34" i="14"/>
  <c r="G33" i="14"/>
  <c r="I31" i="14"/>
  <c r="I37" i="14"/>
  <c r="F27" i="14"/>
  <c r="G26" i="14"/>
  <c r="M14" i="38" s="1"/>
  <c r="Q14" i="33" s="1"/>
  <c r="AA5" i="15"/>
  <c r="H8" i="15" s="1"/>
  <c r="I32" i="14"/>
  <c r="C26" i="14"/>
  <c r="G38" i="14"/>
  <c r="I28" i="14"/>
  <c r="I39" i="14"/>
  <c r="G39" i="14"/>
  <c r="M25" i="38" s="1"/>
  <c r="M24" i="39" s="1"/>
  <c r="E33" i="14"/>
  <c r="I25" i="14"/>
  <c r="E27" i="14"/>
  <c r="E36" i="14"/>
  <c r="F35" i="14"/>
  <c r="C28" i="14"/>
  <c r="C27" i="14"/>
  <c r="E37" i="14"/>
  <c r="I26" i="14"/>
  <c r="H36" i="14"/>
  <c r="E29" i="14"/>
  <c r="F28" i="14"/>
  <c r="H39" i="14"/>
  <c r="C37" i="14"/>
  <c r="E28" i="14"/>
  <c r="J16" i="38" s="1"/>
  <c r="N16" i="33" s="1"/>
  <c r="C39" i="14"/>
  <c r="C30" i="14"/>
  <c r="G28" i="14"/>
  <c r="I35" i="14"/>
  <c r="C31" i="14"/>
  <c r="AD5" i="36"/>
  <c r="O4" i="43"/>
  <c r="D28" i="39"/>
  <c r="O6" i="43"/>
  <c r="E26" i="40"/>
  <c r="Q2" i="33"/>
  <c r="Q4" i="33"/>
  <c r="AD3" i="36"/>
  <c r="AI27" i="34" s="1"/>
  <c r="M5" i="38"/>
  <c r="K3" i="37" s="1"/>
  <c r="I30" i="14"/>
  <c r="C32" i="14"/>
  <c r="H30" i="14"/>
  <c r="I33" i="14"/>
  <c r="H26" i="14"/>
  <c r="F38" i="14"/>
  <c r="H34" i="14"/>
  <c r="G30" i="14"/>
  <c r="H27" i="14"/>
  <c r="C35" i="14"/>
  <c r="F37" i="14"/>
  <c r="F25" i="14"/>
  <c r="K13" i="38" s="1"/>
  <c r="O13" i="33" s="1"/>
  <c r="F36" i="14"/>
  <c r="G35" i="14"/>
  <c r="M23" i="38" s="1"/>
  <c r="Q23" i="33" s="1"/>
  <c r="G25" i="14"/>
  <c r="C38" i="14"/>
  <c r="H25" i="14"/>
  <c r="C36" i="14"/>
  <c r="H31" i="14"/>
  <c r="C29" i="14"/>
  <c r="H37" i="14"/>
  <c r="AA6" i="15"/>
  <c r="H9" i="15" s="1"/>
  <c r="I9" i="38" s="1"/>
  <c r="E31" i="14"/>
  <c r="F5" i="43" l="1"/>
  <c r="G5" i="37"/>
  <c r="D81" i="39"/>
  <c r="C15" i="36"/>
  <c r="L10" i="40"/>
  <c r="J12" i="38"/>
  <c r="N12" i="33" s="1"/>
  <c r="L25" i="43"/>
  <c r="K16" i="38"/>
  <c r="O16" i="33" s="1"/>
  <c r="K23" i="38"/>
  <c r="O23" i="33" s="1"/>
  <c r="M20" i="38"/>
  <c r="Q20" i="33" s="1"/>
  <c r="F21" i="38"/>
  <c r="F21" i="33" s="1"/>
  <c r="F13" i="38"/>
  <c r="F13" i="33" s="1"/>
  <c r="J20" i="38"/>
  <c r="N20" i="33" s="1"/>
  <c r="M13" i="38"/>
  <c r="Q13" i="33" s="1"/>
  <c r="M18" i="38"/>
  <c r="Q18" i="33" s="1"/>
  <c r="M16" i="38"/>
  <c r="Q16" i="33" s="1"/>
  <c r="J24" i="38"/>
  <c r="N24" i="33" s="1"/>
  <c r="K15" i="38"/>
  <c r="O15" i="33" s="1"/>
  <c r="B22" i="43"/>
  <c r="D13" i="38"/>
  <c r="D13" i="33" s="1"/>
  <c r="C18" i="38"/>
  <c r="C18" i="33" s="1"/>
  <c r="B28" i="43"/>
  <c r="D19" i="38"/>
  <c r="D19" i="33" s="1"/>
  <c r="J14" i="38"/>
  <c r="N14" i="33" s="1"/>
  <c r="J13" i="38"/>
  <c r="N13" i="33" s="1"/>
  <c r="L27" i="43"/>
  <c r="K18" i="38"/>
  <c r="O18" i="33" s="1"/>
  <c r="J19" i="38"/>
  <c r="N19" i="33" s="1"/>
  <c r="K12" i="38"/>
  <c r="O12" i="33" s="1"/>
  <c r="J17" i="38"/>
  <c r="N17" i="33" s="1"/>
  <c r="J15" i="38"/>
  <c r="N15" i="33" s="1"/>
  <c r="J18" i="38"/>
  <c r="N18" i="33" s="1"/>
  <c r="B24" i="43"/>
  <c r="D15" i="38"/>
  <c r="D15" i="33" s="1"/>
  <c r="C14" i="38"/>
  <c r="C14" i="33" s="1"/>
  <c r="F19" i="38"/>
  <c r="F19" i="33" s="1"/>
  <c r="F17" i="38"/>
  <c r="F17" i="33" s="1"/>
  <c r="C21" i="38"/>
  <c r="C21" i="33" s="1"/>
  <c r="C17" i="38"/>
  <c r="C17" i="33" s="1"/>
  <c r="B30" i="43"/>
  <c r="D21" i="38"/>
  <c r="D21" i="33" s="1"/>
  <c r="L26" i="43"/>
  <c r="K17" i="38"/>
  <c r="O17" i="33" s="1"/>
  <c r="L23" i="43"/>
  <c r="K14" i="38"/>
  <c r="O14" i="33" s="1"/>
  <c r="J21" i="38"/>
  <c r="N21" i="33" s="1"/>
  <c r="M21" i="38"/>
  <c r="Q21" i="33" s="1"/>
  <c r="J22" i="38"/>
  <c r="N22" i="33" s="1"/>
  <c r="D14" i="38"/>
  <c r="D14" i="33" s="1"/>
  <c r="F20" i="38"/>
  <c r="F20" i="33" s="1"/>
  <c r="F24" i="38"/>
  <c r="F24" i="33" s="1"/>
  <c r="C13" i="38"/>
  <c r="C13" i="33" s="1"/>
  <c r="L33" i="43"/>
  <c r="K24" i="38"/>
  <c r="O24" i="33" s="1"/>
  <c r="L30" i="43"/>
  <c r="K21" i="38"/>
  <c r="O21" i="33" s="1"/>
  <c r="C22" i="38"/>
  <c r="C22" i="33" s="1"/>
  <c r="F14" i="38"/>
  <c r="F14" i="33" s="1"/>
  <c r="C23" i="38"/>
  <c r="C23" i="33" s="1"/>
  <c r="B21" i="43"/>
  <c r="D12" i="38"/>
  <c r="D12" i="33" s="1"/>
  <c r="B25" i="43"/>
  <c r="D16" i="38"/>
  <c r="D16" i="33" s="1"/>
  <c r="M15" i="38"/>
  <c r="Q15" i="33" s="1"/>
  <c r="B26" i="43"/>
  <c r="D17" i="38"/>
  <c r="D17" i="33" s="1"/>
  <c r="I28" i="39"/>
  <c r="O7" i="43"/>
  <c r="AI29" i="34"/>
  <c r="AK62" i="40"/>
  <c r="D33" i="15"/>
  <c r="D79" i="39"/>
  <c r="Y11" i="15"/>
  <c r="E32" i="15" s="1"/>
  <c r="M18" i="39"/>
  <c r="C23" i="39"/>
  <c r="M21" i="39"/>
  <c r="F25" i="38"/>
  <c r="F24" i="39" s="1"/>
  <c r="J22" i="39"/>
  <c r="D25" i="38"/>
  <c r="D24" i="39" s="1"/>
  <c r="L31" i="43"/>
  <c r="B29" i="43"/>
  <c r="F17" i="39"/>
  <c r="B34" i="43"/>
  <c r="M13" i="39"/>
  <c r="L24" i="43"/>
  <c r="Q25" i="33"/>
  <c r="F21" i="39"/>
  <c r="C14" i="39"/>
  <c r="J15" i="39"/>
  <c r="B32" i="43"/>
  <c r="B33" i="43"/>
  <c r="C11" i="39"/>
  <c r="C15" i="39"/>
  <c r="B9" i="38"/>
  <c r="B8" i="33" s="1"/>
  <c r="I19" i="37"/>
  <c r="L28" i="43"/>
  <c r="F22" i="39"/>
  <c r="B29" i="36"/>
  <c r="M16" i="39"/>
  <c r="AB31" i="36"/>
  <c r="F5" i="34"/>
  <c r="B27" i="43"/>
  <c r="B10" i="37"/>
  <c r="B31" i="36"/>
  <c r="B31" i="43"/>
  <c r="L32" i="43"/>
  <c r="B23" i="43"/>
  <c r="B10" i="43"/>
  <c r="C19" i="39"/>
  <c r="AA12" i="15"/>
  <c r="F15" i="39"/>
  <c r="C18" i="39"/>
  <c r="M23" i="39"/>
  <c r="F14" i="39"/>
  <c r="B27" i="36"/>
  <c r="O25" i="33"/>
  <c r="K25" i="38"/>
  <c r="K24" i="39" s="1"/>
  <c r="F11" i="39"/>
  <c r="L21" i="43"/>
  <c r="L29" i="43"/>
  <c r="M11" i="39"/>
  <c r="I20" i="37"/>
  <c r="M22" i="39"/>
  <c r="AC15" i="36"/>
  <c r="K10" i="37"/>
  <c r="M8" i="33"/>
  <c r="I5" i="39"/>
  <c r="I73" i="39" s="1"/>
  <c r="L22" i="43"/>
  <c r="W10" i="40"/>
  <c r="L10" i="43"/>
  <c r="AM5" i="34"/>
  <c r="D23" i="39"/>
  <c r="C24" i="37"/>
  <c r="B33" i="36"/>
  <c r="D22" i="39"/>
  <c r="C23" i="37"/>
  <c r="B32" i="36"/>
  <c r="B28" i="36" l="1"/>
  <c r="I18" i="37"/>
  <c r="C16" i="37"/>
  <c r="AB26" i="36"/>
  <c r="C13" i="37"/>
  <c r="I16" i="37"/>
  <c r="K22" i="39"/>
  <c r="I15" i="37"/>
  <c r="D11" i="39"/>
  <c r="I12" i="37"/>
  <c r="I23" i="37"/>
  <c r="I14" i="37"/>
  <c r="K23" i="39"/>
  <c r="AB30" i="36"/>
  <c r="K14" i="39"/>
  <c r="C22" i="39"/>
  <c r="C21" i="39"/>
  <c r="F23" i="39"/>
  <c r="B23" i="36"/>
  <c r="M20" i="39"/>
  <c r="C20" i="39"/>
  <c r="F18" i="39"/>
  <c r="J14" i="39"/>
  <c r="K11" i="39"/>
  <c r="J13" i="39"/>
  <c r="C17" i="39"/>
  <c r="AB24" i="36"/>
  <c r="M15" i="39"/>
  <c r="M12" i="39"/>
  <c r="F12" i="39"/>
  <c r="M19" i="39"/>
  <c r="C14" i="37"/>
  <c r="C17" i="37"/>
  <c r="AB21" i="36"/>
  <c r="D20" i="39"/>
  <c r="D13" i="39"/>
  <c r="D14" i="39"/>
  <c r="M14" i="39"/>
  <c r="F13" i="39"/>
  <c r="C12" i="39"/>
  <c r="F19" i="39"/>
  <c r="J21" i="39"/>
  <c r="J20" i="39"/>
  <c r="C16" i="39"/>
  <c r="F16" i="39"/>
  <c r="C13" i="39"/>
  <c r="J17" i="39"/>
  <c r="J16" i="39"/>
  <c r="J18" i="39"/>
  <c r="J12" i="39"/>
  <c r="J23" i="39"/>
  <c r="M17" i="39"/>
  <c r="J19" i="39"/>
  <c r="F20" i="39"/>
  <c r="AB32" i="36"/>
  <c r="J11" i="39"/>
  <c r="H33" i="15"/>
  <c r="I79" i="39"/>
  <c r="K13" i="39"/>
  <c r="AB23" i="36"/>
  <c r="B26" i="36"/>
  <c r="D16" i="39"/>
  <c r="C16" i="36"/>
  <c r="K16" i="39"/>
  <c r="I17" i="37"/>
  <c r="D15" i="39"/>
  <c r="K21" i="39"/>
  <c r="I22" i="37"/>
  <c r="B25" i="36"/>
  <c r="B21" i="36"/>
  <c r="I21" i="37"/>
  <c r="D12" i="39"/>
  <c r="C12" i="37"/>
  <c r="AB28" i="36"/>
  <c r="K18" i="39"/>
  <c r="B5" i="39"/>
  <c r="B8" i="39" s="1"/>
  <c r="K15" i="39"/>
  <c r="C15" i="37"/>
  <c r="B24" i="36"/>
  <c r="I8" i="39"/>
  <c r="I54" i="39" s="1"/>
  <c r="K20" i="39"/>
  <c r="C18" i="37"/>
  <c r="D19" i="39"/>
  <c r="D18" i="39"/>
  <c r="B22" i="36"/>
  <c r="AB25" i="36"/>
  <c r="C22" i="37"/>
  <c r="D21" i="39"/>
  <c r="AB27" i="36"/>
  <c r="K17" i="39"/>
  <c r="AC16" i="36"/>
  <c r="C20" i="37"/>
  <c r="C19" i="37"/>
  <c r="AB29" i="36"/>
  <c r="K19" i="39"/>
  <c r="AB33" i="36"/>
  <c r="B30" i="36"/>
  <c r="C21" i="37"/>
  <c r="D17" i="39"/>
  <c r="I24" i="37"/>
  <c r="I13" i="37"/>
  <c r="AB22" i="36"/>
  <c r="K12" i="39"/>
  <c r="D54" i="39" l="1"/>
  <c r="D73" i="3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Hayashi Takahsi</author>
    <author>Shoichi SHIOSAKI</author>
  </authors>
  <commentList>
    <comment ref="K6" authorId="0" shapeId="0" xr:uid="{00000000-0006-0000-0100-000001000000}">
      <text>
        <r>
          <rPr>
            <sz val="18"/>
            <color rgb="FF000000"/>
            <rFont val="ＭＳ Ｐゴシック"/>
            <family val="3"/>
            <charset val="128"/>
          </rPr>
          <t>ゲームNoを記入して、シートを印刷</t>
        </r>
      </text>
    </comment>
    <comment ref="O16" authorId="1" shapeId="0" xr:uid="{C0A49A75-ADB6-400A-917C-0697F8454BBC}">
      <text>
        <r>
          <rPr>
            <sz val="14"/>
            <color indexed="81"/>
            <rFont val="MS P ゴシック"/>
            <family val="3"/>
            <charset val="128"/>
          </rPr>
          <t>選手名簿から
自動読み出し</t>
        </r>
      </text>
    </comment>
    <comment ref="W16" authorId="0" shapeId="0" xr:uid="{00000000-0006-0000-0100-000002000000}">
      <text>
        <r>
          <rPr>
            <sz val="16"/>
            <color rgb="FF000000"/>
            <rFont val="ＭＳ Ｐゴシック"/>
            <family val="3"/>
            <charset val="128"/>
          </rPr>
          <t>対戦するﾁｰﾑを
O列の番号で入力</t>
        </r>
      </text>
    </comment>
  </commentList>
</comments>
</file>

<file path=xl/sharedStrings.xml><?xml version="1.0" encoding="utf-8"?>
<sst xmlns="http://schemas.openxmlformats.org/spreadsheetml/2006/main" count="1461" uniqueCount="894">
  <si>
    <t>飯田　純士</t>
    <rPh sb="0" eb="2">
      <t>イイダ</t>
    </rPh>
    <rPh sb="3" eb="4">
      <t>ジュン</t>
    </rPh>
    <rPh sb="4" eb="5">
      <t>シ</t>
    </rPh>
    <phoneticPr fontId="32"/>
  </si>
  <si>
    <t>イイダ　アツト</t>
    <phoneticPr fontId="32"/>
  </si>
  <si>
    <t>阿保　直弥</t>
    <phoneticPr fontId="32"/>
  </si>
  <si>
    <t>アボ　ナオヤ</t>
    <phoneticPr fontId="32"/>
  </si>
  <si>
    <t>前田　祐貴</t>
    <rPh sb="0" eb="2">
      <t>マエダ</t>
    </rPh>
    <rPh sb="3" eb="4">
      <t>ユウ</t>
    </rPh>
    <rPh sb="4" eb="5">
      <t>キ</t>
    </rPh>
    <phoneticPr fontId="32"/>
  </si>
  <si>
    <t>佐野　大</t>
    <rPh sb="0" eb="2">
      <t>サノ</t>
    </rPh>
    <rPh sb="3" eb="4">
      <t>ダイ</t>
    </rPh>
    <phoneticPr fontId="32"/>
  </si>
  <si>
    <t>サノ タカシ</t>
    <phoneticPr fontId="32"/>
  </si>
  <si>
    <t>中谷　翔</t>
    <rPh sb="0" eb="2">
      <t>ナカヤ</t>
    </rPh>
    <rPh sb="3" eb="4">
      <t>カ</t>
    </rPh>
    <phoneticPr fontId="32"/>
  </si>
  <si>
    <t>ナカヤ カケル</t>
    <phoneticPr fontId="32"/>
  </si>
  <si>
    <t>笠原　一歩</t>
    <rPh sb="0" eb="2">
      <t>カサハラ</t>
    </rPh>
    <rPh sb="3" eb="5">
      <t>イッポ</t>
    </rPh>
    <phoneticPr fontId="32"/>
  </si>
  <si>
    <t>土屋　修人</t>
    <rPh sb="0" eb="2">
      <t>ツチヤ</t>
    </rPh>
    <rPh sb="3" eb="4">
      <t>シュウ</t>
    </rPh>
    <rPh sb="4" eb="5">
      <t>ヒト</t>
    </rPh>
    <phoneticPr fontId="32"/>
  </si>
  <si>
    <t>橋本　祐亮</t>
    <rPh sb="0" eb="2">
      <t>ハシモト</t>
    </rPh>
    <rPh sb="3" eb="4">
      <t>ユウ</t>
    </rPh>
    <rPh sb="4" eb="5">
      <t>スケ</t>
    </rPh>
    <phoneticPr fontId="32"/>
  </si>
  <si>
    <t>塩島　諒輔</t>
    <rPh sb="0" eb="2">
      <t>シオジマ</t>
    </rPh>
    <rPh sb="3" eb="5">
      <t>リョウスケ</t>
    </rPh>
    <phoneticPr fontId="32"/>
  </si>
  <si>
    <t>一木　翔</t>
    <rPh sb="0" eb="2">
      <t>イチキ</t>
    </rPh>
    <rPh sb="3" eb="4">
      <t>ショウ</t>
    </rPh>
    <phoneticPr fontId="32"/>
  </si>
  <si>
    <t>手塚　健太　</t>
    <rPh sb="0" eb="2">
      <t>テツカ</t>
    </rPh>
    <rPh sb="3" eb="5">
      <t>ケンタ</t>
    </rPh>
    <phoneticPr fontId="32"/>
  </si>
  <si>
    <t>手塚　駿</t>
    <rPh sb="0" eb="2">
      <t>テツカ</t>
    </rPh>
    <rPh sb="3" eb="4">
      <t>シュン</t>
    </rPh>
    <phoneticPr fontId="32"/>
  </si>
  <si>
    <t>小久保　淳</t>
    <rPh sb="0" eb="3">
      <t>コクボ</t>
    </rPh>
    <rPh sb="4" eb="5">
      <t>ジュン</t>
    </rPh>
    <phoneticPr fontId="32"/>
  </si>
  <si>
    <t>ｺｸﾎﾞ ｼﾞｭﾝ</t>
    <phoneticPr fontId="32"/>
  </si>
  <si>
    <t>田板　淳平</t>
    <rPh sb="0" eb="1">
      <t>タ</t>
    </rPh>
    <rPh sb="1" eb="2">
      <t>イタ</t>
    </rPh>
    <rPh sb="3" eb="5">
      <t>ジュンペイ</t>
    </rPh>
    <phoneticPr fontId="32"/>
  </si>
  <si>
    <t>○</t>
    <phoneticPr fontId="32"/>
  </si>
  <si>
    <t>伊藤　　駿</t>
    <rPh sb="0" eb="2">
      <t>イトウ</t>
    </rPh>
    <rPh sb="4" eb="5">
      <t>シュン</t>
    </rPh>
    <phoneticPr fontId="32"/>
  </si>
  <si>
    <t>青田　健吾</t>
    <rPh sb="0" eb="2">
      <t>アオタ</t>
    </rPh>
    <rPh sb="3" eb="5">
      <t>ケンゴ</t>
    </rPh>
    <phoneticPr fontId="32"/>
  </si>
  <si>
    <t>相川　雄慎</t>
    <rPh sb="0" eb="2">
      <t>アイカワ</t>
    </rPh>
    <rPh sb="3" eb="4">
      <t>ユウ</t>
    </rPh>
    <rPh sb="4" eb="5">
      <t>シン</t>
    </rPh>
    <phoneticPr fontId="32"/>
  </si>
  <si>
    <t>大下　酬人</t>
    <rPh sb="0" eb="2">
      <t>オオシタ</t>
    </rPh>
    <rPh sb="3" eb="4">
      <t>シュウ</t>
    </rPh>
    <rPh sb="4" eb="5">
      <t>ヒト</t>
    </rPh>
    <phoneticPr fontId="32"/>
  </si>
  <si>
    <t>オオシタ シュウト</t>
    <phoneticPr fontId="32"/>
  </si>
  <si>
    <t>山上　源太</t>
    <rPh sb="0" eb="2">
      <t>ヤマガミ</t>
    </rPh>
    <rPh sb="3" eb="5">
      <t>ゲンタ</t>
    </rPh>
    <phoneticPr fontId="32"/>
  </si>
  <si>
    <t>タカハシ ケイゴ</t>
    <phoneticPr fontId="32"/>
  </si>
  <si>
    <t>神山　正茂</t>
    <rPh sb="0" eb="2">
      <t>カミヤマ</t>
    </rPh>
    <rPh sb="3" eb="5">
      <t>マサシゲ</t>
    </rPh>
    <phoneticPr fontId="32"/>
  </si>
  <si>
    <t>橋本　康平</t>
    <rPh sb="0" eb="2">
      <t>ハシモト</t>
    </rPh>
    <rPh sb="3" eb="5">
      <t>コウヘイ</t>
    </rPh>
    <phoneticPr fontId="32"/>
  </si>
  <si>
    <t>道場　　憲</t>
    <rPh sb="0" eb="2">
      <t>ドウジョウ</t>
    </rPh>
    <rPh sb="4" eb="5">
      <t>ケン</t>
    </rPh>
    <phoneticPr fontId="32"/>
  </si>
  <si>
    <t>佐々木　翼</t>
    <rPh sb="0" eb="3">
      <t>ササキ</t>
    </rPh>
    <rPh sb="4" eb="5">
      <t>ツバサ</t>
    </rPh>
    <phoneticPr fontId="32"/>
  </si>
  <si>
    <t>織田　竣也</t>
    <rPh sb="0" eb="2">
      <t>オダ</t>
    </rPh>
    <rPh sb="3" eb="4">
      <t>シュン</t>
    </rPh>
    <rPh sb="4" eb="5">
      <t>ヤ</t>
    </rPh>
    <phoneticPr fontId="32"/>
  </si>
  <si>
    <t>吉藤　勇人</t>
    <rPh sb="0" eb="2">
      <t>ヨシフジ</t>
    </rPh>
    <rPh sb="3" eb="5">
      <t>ハヤト</t>
    </rPh>
    <phoneticPr fontId="32"/>
  </si>
  <si>
    <t>関根　一騎</t>
    <rPh sb="0" eb="2">
      <t>セキネ</t>
    </rPh>
    <rPh sb="3" eb="5">
      <t>イッキ</t>
    </rPh>
    <phoneticPr fontId="32"/>
  </si>
  <si>
    <t>木村　壮志</t>
    <rPh sb="0" eb="2">
      <t>キムラ</t>
    </rPh>
    <rPh sb="3" eb="5">
      <t>ソウシ</t>
    </rPh>
    <phoneticPr fontId="32"/>
  </si>
  <si>
    <t>佐藤　太一</t>
    <rPh sb="0" eb="2">
      <t>サトウ</t>
    </rPh>
    <rPh sb="3" eb="5">
      <t>タイチ</t>
    </rPh>
    <phoneticPr fontId="32"/>
  </si>
  <si>
    <t>ｱﾗｲ ｱﾂｼ</t>
    <phoneticPr fontId="32"/>
  </si>
  <si>
    <t>森田　和</t>
    <rPh sb="0" eb="2">
      <t>モリタ</t>
    </rPh>
    <rPh sb="3" eb="4">
      <t>ナゴ</t>
    </rPh>
    <phoneticPr fontId="32"/>
  </si>
  <si>
    <t>ﾓﾘﾀ ﾅｺﾞﾑ</t>
    <phoneticPr fontId="32"/>
  </si>
  <si>
    <t>四家　敬太</t>
    <rPh sb="0" eb="1">
      <t>ヨン</t>
    </rPh>
    <rPh sb="1" eb="2">
      <t>イエ</t>
    </rPh>
    <rPh sb="3" eb="5">
      <t>ケイタ</t>
    </rPh>
    <phoneticPr fontId="32"/>
  </si>
  <si>
    <t>ﾖﾂﾔ ｹｲﾀ</t>
    <phoneticPr fontId="32"/>
  </si>
  <si>
    <t>遠藤　開人</t>
    <rPh sb="0" eb="2">
      <t>エンドウ</t>
    </rPh>
    <rPh sb="3" eb="4">
      <t>カイ</t>
    </rPh>
    <rPh sb="4" eb="5">
      <t>ヒト</t>
    </rPh>
    <phoneticPr fontId="32"/>
  </si>
  <si>
    <t>ｴﾝﾄﾞｳ ｶｲﾄ</t>
    <phoneticPr fontId="32"/>
  </si>
  <si>
    <t>木村　康明</t>
    <rPh sb="0" eb="2">
      <t>キムラ</t>
    </rPh>
    <rPh sb="3" eb="5">
      <t>ヤスアキ</t>
    </rPh>
    <phoneticPr fontId="32"/>
  </si>
  <si>
    <t>杉田　和央</t>
    <rPh sb="0" eb="2">
      <t>スギタ</t>
    </rPh>
    <rPh sb="3" eb="5">
      <t>カズオ</t>
    </rPh>
    <phoneticPr fontId="32"/>
  </si>
  <si>
    <t>ｽｷﾞﾀ ｶｽﾞﾃﾙ</t>
    <phoneticPr fontId="32"/>
  </si>
  <si>
    <t>清水　文也</t>
    <rPh sb="0" eb="2">
      <t>シミズ</t>
    </rPh>
    <rPh sb="3" eb="5">
      <t>フミヤ</t>
    </rPh>
    <phoneticPr fontId="32"/>
  </si>
  <si>
    <t>ｻｶﾓﾄ ｺｳｷ</t>
    <phoneticPr fontId="32"/>
  </si>
  <si>
    <t>彦田 晃宏</t>
    <rPh sb="0" eb="1">
      <t>ビコ</t>
    </rPh>
    <rPh sb="1" eb="2">
      <t>タ</t>
    </rPh>
    <rPh sb="3" eb="5">
      <t>アキヒロ</t>
    </rPh>
    <phoneticPr fontId="32"/>
  </si>
  <si>
    <t>田島　正視</t>
    <rPh sb="0" eb="2">
      <t>タジマ</t>
    </rPh>
    <rPh sb="3" eb="4">
      <t>マサシ</t>
    </rPh>
    <rPh sb="4" eb="5">
      <t>シリョク</t>
    </rPh>
    <phoneticPr fontId="32"/>
  </si>
  <si>
    <t>タジマ　マサシ</t>
    <phoneticPr fontId="32"/>
  </si>
  <si>
    <t>倉持　怜王</t>
    <rPh sb="0" eb="2">
      <t>クラモチ</t>
    </rPh>
    <rPh sb="3" eb="5">
      <t>レオ</t>
    </rPh>
    <phoneticPr fontId="32"/>
  </si>
  <si>
    <t>田中　新也</t>
    <rPh sb="0" eb="2">
      <t>タナカ</t>
    </rPh>
    <rPh sb="3" eb="5">
      <t>シンヤ</t>
    </rPh>
    <phoneticPr fontId="32"/>
  </si>
  <si>
    <t>高木　翔太</t>
    <rPh sb="0" eb="2">
      <t>タカギ</t>
    </rPh>
    <rPh sb="3" eb="5">
      <t>ショウタ</t>
    </rPh>
    <phoneticPr fontId="32"/>
  </si>
  <si>
    <t>青柳　諒</t>
    <rPh sb="0" eb="2">
      <t>アオヤギ</t>
    </rPh>
    <rPh sb="3" eb="4">
      <t>リョウ</t>
    </rPh>
    <phoneticPr fontId="32"/>
  </si>
  <si>
    <t>秋山　洋介</t>
    <rPh sb="0" eb="2">
      <t>アキヤマ</t>
    </rPh>
    <rPh sb="3" eb="5">
      <t>ヨウスケ</t>
    </rPh>
    <phoneticPr fontId="32"/>
  </si>
  <si>
    <t>鈴木　貴之</t>
    <rPh sb="0" eb="2">
      <t>スズキ</t>
    </rPh>
    <rPh sb="3" eb="5">
      <t>タカユキ</t>
    </rPh>
    <phoneticPr fontId="32"/>
  </si>
  <si>
    <t>荒井　湧貴</t>
    <rPh sb="0" eb="2">
      <t>アライ</t>
    </rPh>
    <rPh sb="3" eb="5">
      <t>ユウキ</t>
    </rPh>
    <phoneticPr fontId="32"/>
  </si>
  <si>
    <t>栗原　翔太</t>
    <rPh sb="0" eb="2">
      <t>クリハラ</t>
    </rPh>
    <rPh sb="3" eb="5">
      <t>ショウタ</t>
    </rPh>
    <phoneticPr fontId="32"/>
  </si>
  <si>
    <t>長郷　拓</t>
    <rPh sb="0" eb="1">
      <t>ナガゴウ</t>
    </rPh>
    <rPh sb="3" eb="4">
      <t>タク</t>
    </rPh>
    <phoneticPr fontId="32"/>
  </si>
  <si>
    <t>ナゴウ　タク</t>
    <phoneticPr fontId="32"/>
  </si>
  <si>
    <t>岸　聖人</t>
    <rPh sb="0" eb="1">
      <t>キシ</t>
    </rPh>
    <rPh sb="2" eb="4">
      <t>マサト</t>
    </rPh>
    <phoneticPr fontId="32"/>
  </si>
  <si>
    <t>村瀬　陽介</t>
    <rPh sb="0" eb="2">
      <t>ムラセ</t>
    </rPh>
    <rPh sb="3" eb="5">
      <t>ヨウスケ</t>
    </rPh>
    <phoneticPr fontId="32"/>
  </si>
  <si>
    <t>横田　純平</t>
    <rPh sb="0" eb="2">
      <t>ヨコタ</t>
    </rPh>
    <rPh sb="3" eb="5">
      <t>ジュンペイ</t>
    </rPh>
    <phoneticPr fontId="32"/>
  </si>
  <si>
    <t>小林　玄太</t>
    <rPh sb="0" eb="2">
      <t>コバヤシ</t>
    </rPh>
    <rPh sb="3" eb="4">
      <t>ゲン</t>
    </rPh>
    <rPh sb="4" eb="5">
      <t>タ</t>
    </rPh>
    <phoneticPr fontId="32"/>
  </si>
  <si>
    <t>山岸　貫太</t>
    <rPh sb="0" eb="2">
      <t>ヤマギシ</t>
    </rPh>
    <rPh sb="3" eb="4">
      <t>カン</t>
    </rPh>
    <rPh sb="4" eb="5">
      <t>タ</t>
    </rPh>
    <phoneticPr fontId="32"/>
  </si>
  <si>
    <t>罍　　修介</t>
    <rPh sb="0" eb="1">
      <t>モタイ</t>
    </rPh>
    <rPh sb="3" eb="5">
      <t>シュウスケ</t>
    </rPh>
    <phoneticPr fontId="32"/>
  </si>
  <si>
    <t>長谷川　太郎</t>
    <rPh sb="0" eb="3">
      <t>ハセガワ</t>
    </rPh>
    <rPh sb="4" eb="6">
      <t>タロウ</t>
    </rPh>
    <phoneticPr fontId="32"/>
  </si>
  <si>
    <t>深田　悠斗</t>
    <rPh sb="0" eb="2">
      <t>フカダ</t>
    </rPh>
    <rPh sb="3" eb="4">
      <t>ユウ</t>
    </rPh>
    <rPh sb="4" eb="5">
      <t>ト</t>
    </rPh>
    <phoneticPr fontId="32"/>
  </si>
  <si>
    <t>喜田　　誠</t>
    <rPh sb="0" eb="2">
      <t>キタ</t>
    </rPh>
    <rPh sb="4" eb="5">
      <t>マコト</t>
    </rPh>
    <phoneticPr fontId="32"/>
  </si>
  <si>
    <t>黒金　圭祐</t>
    <rPh sb="0" eb="2">
      <t>クロガネ</t>
    </rPh>
    <rPh sb="3" eb="5">
      <t>ケイスケ</t>
    </rPh>
    <phoneticPr fontId="32"/>
  </si>
  <si>
    <t>阿部　誠司</t>
    <rPh sb="0" eb="2">
      <t>アベ</t>
    </rPh>
    <rPh sb="3" eb="5">
      <t>セイジ</t>
    </rPh>
    <phoneticPr fontId="32"/>
  </si>
  <si>
    <t>池田　　凌</t>
    <rPh sb="0" eb="2">
      <t>イケダ</t>
    </rPh>
    <rPh sb="4" eb="5">
      <t>リョウ</t>
    </rPh>
    <phoneticPr fontId="32"/>
  </si>
  <si>
    <t>大坪　　卓</t>
    <rPh sb="0" eb="2">
      <t>オオツボ</t>
    </rPh>
    <rPh sb="4" eb="5">
      <t>スグル</t>
    </rPh>
    <phoneticPr fontId="32"/>
  </si>
  <si>
    <t>大橋　勇斗</t>
    <rPh sb="0" eb="2">
      <t>オオハシ</t>
    </rPh>
    <rPh sb="3" eb="4">
      <t>ユウ</t>
    </rPh>
    <rPh sb="4" eb="5">
      <t>ト</t>
    </rPh>
    <phoneticPr fontId="32"/>
  </si>
  <si>
    <t>関矢　　光</t>
    <rPh sb="0" eb="2">
      <t>セキヤ</t>
    </rPh>
    <rPh sb="4" eb="5">
      <t>ヒカル</t>
    </rPh>
    <phoneticPr fontId="32"/>
  </si>
  <si>
    <t>岡下　　敏</t>
    <rPh sb="0" eb="2">
      <t>オカシタ</t>
    </rPh>
    <rPh sb="4" eb="5">
      <t>サトシ</t>
    </rPh>
    <phoneticPr fontId="32"/>
  </si>
  <si>
    <t>森田　護</t>
    <rPh sb="0" eb="2">
      <t>モリタ</t>
    </rPh>
    <rPh sb="3" eb="4">
      <t>マモ</t>
    </rPh>
    <phoneticPr fontId="20"/>
  </si>
  <si>
    <t>ﾓﾘﾀﾏﾓﾙ</t>
    <phoneticPr fontId="20"/>
  </si>
  <si>
    <t>吉田健悟</t>
    <rPh sb="0" eb="2">
      <t>ヨシダ</t>
    </rPh>
    <rPh sb="2" eb="4">
      <t>ケンゴ</t>
    </rPh>
    <phoneticPr fontId="20"/>
  </si>
  <si>
    <t>ﾖｼﾀﾞｹﾝｺﾞ</t>
    <phoneticPr fontId="20"/>
  </si>
  <si>
    <t>正田裕也</t>
    <rPh sb="0" eb="2">
      <t>ショウダ</t>
    </rPh>
    <rPh sb="2" eb="4">
      <t>ユウヤ</t>
    </rPh>
    <phoneticPr fontId="20"/>
  </si>
  <si>
    <t>ｼｮｳﾀﾞﾕｳﾔ</t>
    <phoneticPr fontId="20"/>
  </si>
  <si>
    <t>林大地</t>
    <rPh sb="0" eb="1">
      <t>ハヤシ</t>
    </rPh>
    <rPh sb="1" eb="3">
      <t>ダイチ</t>
    </rPh>
    <phoneticPr fontId="20"/>
  </si>
  <si>
    <t>ﾊﾔｼﾀﾞｲﾁ</t>
    <phoneticPr fontId="20"/>
  </si>
  <si>
    <t>山口純平</t>
    <rPh sb="0" eb="2">
      <t>ヤマグチ</t>
    </rPh>
    <rPh sb="2" eb="4">
      <t>ジュンペイ</t>
    </rPh>
    <phoneticPr fontId="20"/>
  </si>
  <si>
    <t>ﾔﾏｸﾞﾁｼﾞｭﾝﾍﾟｲ</t>
    <phoneticPr fontId="20"/>
  </si>
  <si>
    <t>関川晃平</t>
    <rPh sb="0" eb="2">
      <t>セキカワ</t>
    </rPh>
    <rPh sb="2" eb="4">
      <t>コウヘイ</t>
    </rPh>
    <phoneticPr fontId="20"/>
  </si>
  <si>
    <t>ｾｷｶﾜｺｳﾍｲ</t>
    <phoneticPr fontId="20"/>
  </si>
  <si>
    <t>鳥越太順</t>
    <rPh sb="0" eb="2">
      <t>トリゴエ</t>
    </rPh>
    <rPh sb="2" eb="3">
      <t>タ</t>
    </rPh>
    <rPh sb="3" eb="4">
      <t>ジュン</t>
    </rPh>
    <phoneticPr fontId="20"/>
  </si>
  <si>
    <t>ﾄﾘｺﾞｴﾀｲｼﾞｭﾝ</t>
    <phoneticPr fontId="20"/>
  </si>
  <si>
    <t>玉谷泰平</t>
    <rPh sb="0" eb="1">
      <t>タマ</t>
    </rPh>
    <rPh sb="1" eb="2">
      <t>タニ</t>
    </rPh>
    <rPh sb="2" eb="4">
      <t>タイヘイ</t>
    </rPh>
    <phoneticPr fontId="20"/>
  </si>
  <si>
    <t>ﾀﾏﾀﾆﾀｲﾍｲ</t>
    <phoneticPr fontId="20"/>
  </si>
  <si>
    <t>小柳裕雅</t>
    <rPh sb="0" eb="2">
      <t>コヤナギ</t>
    </rPh>
    <rPh sb="2" eb="3">
      <t>ユウ</t>
    </rPh>
    <rPh sb="3" eb="4">
      <t>ガ</t>
    </rPh>
    <phoneticPr fontId="20"/>
  </si>
  <si>
    <t>ｺﾔﾅｷﾞﾕｳｶﾞ</t>
    <phoneticPr fontId="20"/>
  </si>
  <si>
    <t>川本裕周</t>
    <rPh sb="0" eb="2">
      <t>カワモト</t>
    </rPh>
    <rPh sb="2" eb="3">
      <t>ユウ</t>
    </rPh>
    <rPh sb="3" eb="4">
      <t>シュウ</t>
    </rPh>
    <phoneticPr fontId="20"/>
  </si>
  <si>
    <t>ｶﾜﾓﾄﾋﾛﾁｶ</t>
    <phoneticPr fontId="20"/>
  </si>
  <si>
    <t>須藤涼太</t>
    <rPh sb="0" eb="2">
      <t>スドウ</t>
    </rPh>
    <rPh sb="2" eb="4">
      <t>リョウタ</t>
    </rPh>
    <phoneticPr fontId="20"/>
  </si>
  <si>
    <t>ｽﾄﾞｳﾘｮｳﾀ</t>
    <phoneticPr fontId="20"/>
  </si>
  <si>
    <t>深田佑哉</t>
    <rPh sb="0" eb="2">
      <t>フカダ</t>
    </rPh>
    <rPh sb="2" eb="4">
      <t>ユウヤ</t>
    </rPh>
    <phoneticPr fontId="20"/>
  </si>
  <si>
    <t>ﾌｶﾀﾞﾕｳﾔ</t>
    <phoneticPr fontId="20"/>
  </si>
  <si>
    <t>辻湧介</t>
    <rPh sb="0" eb="1">
      <t>ツジ</t>
    </rPh>
    <rPh sb="2" eb="3">
      <t>スケ</t>
    </rPh>
    <phoneticPr fontId="20"/>
  </si>
  <si>
    <t>ﾂｼﾞﾕｳｽｹ</t>
    <phoneticPr fontId="20"/>
  </si>
  <si>
    <t>石谷俊樹</t>
    <rPh sb="0" eb="2">
      <t>イシタニ</t>
    </rPh>
    <rPh sb="2" eb="4">
      <t>トシキ</t>
    </rPh>
    <phoneticPr fontId="20"/>
  </si>
  <si>
    <t>ｲｼﾀﾆﾄｼｷ</t>
    <phoneticPr fontId="20"/>
  </si>
  <si>
    <t>横地恵輔</t>
    <rPh sb="0" eb="2">
      <t>ヨコジ</t>
    </rPh>
    <rPh sb="2" eb="4">
      <t>ケイスケ</t>
    </rPh>
    <phoneticPr fontId="20"/>
  </si>
  <si>
    <t>ﾖｺｼﾞｹｲｽｹ</t>
    <phoneticPr fontId="20"/>
  </si>
  <si>
    <t>森下悟</t>
    <rPh sb="0" eb="2">
      <t>モリシタ</t>
    </rPh>
    <rPh sb="2" eb="3">
      <t>サトル</t>
    </rPh>
    <phoneticPr fontId="32"/>
  </si>
  <si>
    <t>橋本　航平</t>
    <rPh sb="0" eb="2">
      <t>ハシモト</t>
    </rPh>
    <rPh sb="3" eb="4">
      <t>コウ</t>
    </rPh>
    <rPh sb="4" eb="5">
      <t>ヘイ</t>
    </rPh>
    <phoneticPr fontId="32"/>
  </si>
  <si>
    <t>大野　祐斗</t>
    <rPh sb="0" eb="2">
      <t>オオノ</t>
    </rPh>
    <rPh sb="3" eb="4">
      <t>ユウ</t>
    </rPh>
    <rPh sb="4" eb="5">
      <t>ト</t>
    </rPh>
    <phoneticPr fontId="32"/>
  </si>
  <si>
    <t>増田　喬介</t>
    <rPh sb="0" eb="2">
      <t>マスダ</t>
    </rPh>
    <rPh sb="3" eb="4">
      <t>キョウ</t>
    </rPh>
    <rPh sb="4" eb="5">
      <t>スケ</t>
    </rPh>
    <phoneticPr fontId="32"/>
  </si>
  <si>
    <t>柿市　健人</t>
    <rPh sb="0" eb="1">
      <t>カキ</t>
    </rPh>
    <rPh sb="1" eb="2">
      <t>イチ</t>
    </rPh>
    <rPh sb="3" eb="5">
      <t>ケント</t>
    </rPh>
    <phoneticPr fontId="32"/>
  </si>
  <si>
    <t>東山　直也</t>
    <rPh sb="0" eb="2">
      <t>ヒガシヤマ</t>
    </rPh>
    <rPh sb="3" eb="5">
      <t>ナオヤ</t>
    </rPh>
    <phoneticPr fontId="32"/>
  </si>
  <si>
    <t>中川　恭輔</t>
    <rPh sb="0" eb="2">
      <t>ナカガワ</t>
    </rPh>
    <rPh sb="3" eb="4">
      <t>キョウ</t>
    </rPh>
    <rPh sb="4" eb="5">
      <t>スケ</t>
    </rPh>
    <phoneticPr fontId="32"/>
  </si>
  <si>
    <t>佐藤　伸</t>
    <rPh sb="0" eb="2">
      <t>サトウ</t>
    </rPh>
    <rPh sb="3" eb="4">
      <t>シン</t>
    </rPh>
    <phoneticPr fontId="32"/>
  </si>
  <si>
    <t>田中　亮祐</t>
    <rPh sb="0" eb="2">
      <t>タナカ</t>
    </rPh>
    <rPh sb="3" eb="4">
      <t>リョウ</t>
    </rPh>
    <rPh sb="4" eb="5">
      <t>スケ</t>
    </rPh>
    <phoneticPr fontId="32"/>
  </si>
  <si>
    <t>田中　浩貴</t>
    <rPh sb="0" eb="2">
      <t>タナカ</t>
    </rPh>
    <rPh sb="3" eb="4">
      <t>ヒロ</t>
    </rPh>
    <rPh sb="4" eb="5">
      <t>キ</t>
    </rPh>
    <phoneticPr fontId="32"/>
  </si>
  <si>
    <t>橋本　佑斗</t>
    <rPh sb="0" eb="2">
      <t>ハシモト</t>
    </rPh>
    <rPh sb="3" eb="4">
      <t>ユウ</t>
    </rPh>
    <rPh sb="4" eb="5">
      <t>ト</t>
    </rPh>
    <phoneticPr fontId="32"/>
  </si>
  <si>
    <t>加茂　侑也</t>
    <rPh sb="0" eb="2">
      <t>カモ</t>
    </rPh>
    <rPh sb="3" eb="4">
      <t>ユウ</t>
    </rPh>
    <rPh sb="4" eb="5">
      <t>ヤ</t>
    </rPh>
    <phoneticPr fontId="32"/>
  </si>
  <si>
    <t>小林　勇貴</t>
    <rPh sb="0" eb="2">
      <t>コバヤシ</t>
    </rPh>
    <rPh sb="3" eb="5">
      <t>ユウキ</t>
    </rPh>
    <phoneticPr fontId="32"/>
  </si>
  <si>
    <t>松浦　靖郎</t>
    <rPh sb="0" eb="2">
      <t>マツウラ</t>
    </rPh>
    <rPh sb="3" eb="5">
      <t>ヤスロウ</t>
    </rPh>
    <phoneticPr fontId="20" alignment="distributed"/>
  </si>
  <si>
    <t>ﾏﾂｳﾗ ﾔｽｵ</t>
    <phoneticPr fontId="20" alignment="distributed"/>
  </si>
  <si>
    <t>村田　俊輔</t>
    <rPh sb="0" eb="2">
      <t>ムラタ</t>
    </rPh>
    <rPh sb="3" eb="5">
      <t>シュンスケ</t>
    </rPh>
    <phoneticPr fontId="32"/>
  </si>
  <si>
    <t>石原　嵩浩</t>
    <rPh sb="0" eb="2">
      <t>イシハラ</t>
    </rPh>
    <rPh sb="3" eb="4">
      <t>タカ</t>
    </rPh>
    <rPh sb="4" eb="5">
      <t>ヒロ</t>
    </rPh>
    <phoneticPr fontId="32"/>
  </si>
  <si>
    <t>熊谷　勇汰</t>
    <rPh sb="0" eb="2">
      <t>クマガイ</t>
    </rPh>
    <rPh sb="3" eb="4">
      <t>ユウ</t>
    </rPh>
    <rPh sb="4" eb="5">
      <t>タ</t>
    </rPh>
    <phoneticPr fontId="32"/>
  </si>
  <si>
    <t>澤田　　健</t>
    <rPh sb="0" eb="2">
      <t>サワダ</t>
    </rPh>
    <rPh sb="4" eb="5">
      <t>ケン</t>
    </rPh>
    <phoneticPr fontId="32"/>
  </si>
  <si>
    <t>渡辺　優気</t>
    <rPh sb="0" eb="2">
      <t>ワタナベ</t>
    </rPh>
    <rPh sb="3" eb="4">
      <t>ユウ</t>
    </rPh>
    <rPh sb="4" eb="5">
      <t>キ</t>
    </rPh>
    <phoneticPr fontId="32"/>
  </si>
  <si>
    <t>仙石　　武</t>
    <rPh sb="0" eb="2">
      <t>センゴク</t>
    </rPh>
    <rPh sb="4" eb="5">
      <t>タケシ</t>
    </rPh>
    <phoneticPr fontId="32"/>
  </si>
  <si>
    <t>久保　雄太郎</t>
    <rPh sb="0" eb="2">
      <t>クボ</t>
    </rPh>
    <rPh sb="3" eb="6">
      <t>ユウタロウ</t>
    </rPh>
    <phoneticPr fontId="32"/>
  </si>
  <si>
    <t>高野　亮汰</t>
    <rPh sb="0" eb="2">
      <t>タカノ</t>
    </rPh>
    <rPh sb="3" eb="4">
      <t>リョウ</t>
    </rPh>
    <rPh sb="4" eb="5">
      <t>タ</t>
    </rPh>
    <phoneticPr fontId="32"/>
  </si>
  <si>
    <t>高橋　　研</t>
    <rPh sb="0" eb="2">
      <t>タカハシ</t>
    </rPh>
    <rPh sb="4" eb="5">
      <t>ケン</t>
    </rPh>
    <phoneticPr fontId="32"/>
  </si>
  <si>
    <t>タカハシ　ゲン</t>
    <phoneticPr fontId="32"/>
  </si>
  <si>
    <t>國遠　親吾</t>
    <rPh sb="0" eb="1">
      <t>クニ</t>
    </rPh>
    <rPh sb="1" eb="2">
      <t>トオ</t>
    </rPh>
    <rPh sb="3" eb="4">
      <t>シン</t>
    </rPh>
    <rPh sb="4" eb="5">
      <t>ゴ</t>
    </rPh>
    <phoneticPr fontId="32"/>
  </si>
  <si>
    <t>加藤　大輝</t>
    <rPh sb="0" eb="2">
      <t>カトウ</t>
    </rPh>
    <rPh sb="3" eb="5">
      <t>ダイキ</t>
    </rPh>
    <phoneticPr fontId="32"/>
  </si>
  <si>
    <t>山本　幸知</t>
    <rPh sb="0" eb="2">
      <t>ヤマモト</t>
    </rPh>
    <rPh sb="3" eb="4">
      <t>サチ</t>
    </rPh>
    <rPh sb="4" eb="5">
      <t>チ</t>
    </rPh>
    <phoneticPr fontId="32"/>
  </si>
  <si>
    <t>ヤマモト　サチ</t>
    <phoneticPr fontId="32"/>
  </si>
  <si>
    <t>飯田　大生</t>
    <rPh sb="0" eb="2">
      <t>イイダ</t>
    </rPh>
    <rPh sb="3" eb="4">
      <t>ダイ</t>
    </rPh>
    <rPh sb="4" eb="5">
      <t>キ</t>
    </rPh>
    <phoneticPr fontId="32"/>
  </si>
  <si>
    <t>八木　孝憲</t>
    <rPh sb="0" eb="2">
      <t>ヤギ</t>
    </rPh>
    <rPh sb="3" eb="5">
      <t>タカノリ</t>
    </rPh>
    <phoneticPr fontId="32"/>
  </si>
  <si>
    <t>加藤　誉啓</t>
    <rPh sb="0" eb="2">
      <t>カトウ</t>
    </rPh>
    <rPh sb="3" eb="4">
      <t>ヨ</t>
    </rPh>
    <rPh sb="4" eb="5">
      <t>ケイ</t>
    </rPh>
    <phoneticPr fontId="32"/>
  </si>
  <si>
    <t>カトウ　タカヒロ</t>
    <phoneticPr fontId="32"/>
  </si>
  <si>
    <t>伊藤　慎悟</t>
    <rPh sb="0" eb="2">
      <t>イトウ</t>
    </rPh>
    <rPh sb="3" eb="5">
      <t>シンゴ</t>
    </rPh>
    <phoneticPr fontId="20" alignment="distributed"/>
  </si>
  <si>
    <t>ｲﾄｳ ｼﾝｺﾞ</t>
    <phoneticPr fontId="20" alignment="distributed"/>
  </si>
  <si>
    <t>市川　雅浩</t>
    <rPh sb="0" eb="2">
      <t>イチカワ</t>
    </rPh>
    <rPh sb="3" eb="5">
      <t>マサヒロ</t>
    </rPh>
    <phoneticPr fontId="32"/>
  </si>
  <si>
    <t>椎葉　亮太</t>
    <rPh sb="0" eb="2">
      <t>シイバ</t>
    </rPh>
    <rPh sb="3" eb="5">
      <t>リョウタ</t>
    </rPh>
    <phoneticPr fontId="32"/>
  </si>
  <si>
    <t>瀧川　峻也</t>
    <rPh sb="0" eb="2">
      <t>タキガワ</t>
    </rPh>
    <rPh sb="3" eb="4">
      <t>シュン</t>
    </rPh>
    <rPh sb="4" eb="5">
      <t>ヤ</t>
    </rPh>
    <phoneticPr fontId="32"/>
  </si>
  <si>
    <t>中西　理地</t>
    <rPh sb="0" eb="2">
      <t>ナカニシ</t>
    </rPh>
    <rPh sb="3" eb="4">
      <t>リ</t>
    </rPh>
    <rPh sb="4" eb="5">
      <t>チ</t>
    </rPh>
    <phoneticPr fontId="32"/>
  </si>
  <si>
    <t>野村　卓哉</t>
    <rPh sb="0" eb="2">
      <t>ノムラ</t>
    </rPh>
    <rPh sb="3" eb="5">
      <t>タクヤ</t>
    </rPh>
    <phoneticPr fontId="32"/>
  </si>
  <si>
    <t>樋口　彬弘</t>
    <rPh sb="0" eb="2">
      <t>ヒグチ</t>
    </rPh>
    <rPh sb="3" eb="4">
      <t>アキラ</t>
    </rPh>
    <rPh sb="4" eb="5">
      <t>ヒロシ</t>
    </rPh>
    <phoneticPr fontId="32"/>
  </si>
  <si>
    <t>吉田　奨規</t>
    <rPh sb="0" eb="2">
      <t>ヨシダ</t>
    </rPh>
    <rPh sb="3" eb="4">
      <t>ショウ</t>
    </rPh>
    <rPh sb="4" eb="5">
      <t>キ</t>
    </rPh>
    <phoneticPr fontId="32"/>
  </si>
  <si>
    <t>丹羽　貴久</t>
    <rPh sb="0" eb="2">
      <t>ニワ</t>
    </rPh>
    <rPh sb="3" eb="4">
      <t>タカ</t>
    </rPh>
    <rPh sb="4" eb="5">
      <t>ヒサ</t>
    </rPh>
    <phoneticPr fontId="32"/>
  </si>
  <si>
    <t>格谷　康平</t>
    <rPh sb="0" eb="1">
      <t>カク</t>
    </rPh>
    <rPh sb="1" eb="2">
      <t>タニ</t>
    </rPh>
    <rPh sb="3" eb="5">
      <t>コウヘイ</t>
    </rPh>
    <phoneticPr fontId="32"/>
  </si>
  <si>
    <t>カクタニ  コウヘイ</t>
    <phoneticPr fontId="32"/>
  </si>
  <si>
    <t>ｲﾉｳｴ ﾖｼﾉﾘ</t>
    <phoneticPr fontId="32"/>
  </si>
  <si>
    <t>樟　侑樹</t>
    <rPh sb="0" eb="1">
      <t>クス</t>
    </rPh>
    <rPh sb="2" eb="3">
      <t>ユウ</t>
    </rPh>
    <rPh sb="3" eb="4">
      <t>キ</t>
    </rPh>
    <phoneticPr fontId="32"/>
  </si>
  <si>
    <t>タンジ  ケント</t>
    <phoneticPr fontId="32"/>
  </si>
  <si>
    <t>秋月　一真</t>
    <rPh sb="0" eb="1">
      <t>アキ</t>
    </rPh>
    <rPh sb="1" eb="2">
      <t>ズキ</t>
    </rPh>
    <rPh sb="3" eb="4">
      <t>カズ</t>
    </rPh>
    <rPh sb="4" eb="5">
      <t>マ</t>
    </rPh>
    <phoneticPr fontId="32"/>
  </si>
  <si>
    <t>ｱｷｽﾞｷ  ｶｽﾞﾏ</t>
    <phoneticPr fontId="32"/>
  </si>
  <si>
    <t>橋本　憲明</t>
    <rPh sb="0" eb="2">
      <t>ハシモト</t>
    </rPh>
    <rPh sb="3" eb="5">
      <t>ノリアキ</t>
    </rPh>
    <phoneticPr fontId="32"/>
  </si>
  <si>
    <t>山本　弘喜</t>
    <rPh sb="0" eb="2">
      <t>ヤマモト</t>
    </rPh>
    <rPh sb="3" eb="4">
      <t>コウ</t>
    </rPh>
    <rPh sb="4" eb="5">
      <t>キ</t>
    </rPh>
    <phoneticPr fontId="32"/>
  </si>
  <si>
    <t>福井　陽</t>
    <rPh sb="0" eb="2">
      <t>フクイ</t>
    </rPh>
    <rPh sb="3" eb="4">
      <t>アキラ</t>
    </rPh>
    <phoneticPr fontId="32"/>
  </si>
  <si>
    <t>泉　人嗣</t>
    <rPh sb="0" eb="1">
      <t>イズミ</t>
    </rPh>
    <rPh sb="2" eb="3">
      <t>ヒト</t>
    </rPh>
    <rPh sb="3" eb="4">
      <t>シ</t>
    </rPh>
    <phoneticPr fontId="32"/>
  </si>
  <si>
    <t>清水　勇樹</t>
    <rPh sb="0" eb="2">
      <t>シミズ</t>
    </rPh>
    <rPh sb="3" eb="5">
      <t>ユウキ</t>
    </rPh>
    <phoneticPr fontId="32"/>
  </si>
  <si>
    <t>居立　政人</t>
    <rPh sb="0" eb="1">
      <t>イ</t>
    </rPh>
    <rPh sb="1" eb="2">
      <t>ダ</t>
    </rPh>
    <rPh sb="3" eb="5">
      <t>マサト</t>
    </rPh>
    <phoneticPr fontId="32"/>
  </si>
  <si>
    <t>ｲﾀﾞﾁ ﾏｻﾄ</t>
    <phoneticPr fontId="32"/>
  </si>
  <si>
    <t>保﨑　雅裕</t>
    <rPh sb="0" eb="1">
      <t>ホ</t>
    </rPh>
    <rPh sb="1" eb="2">
      <t>キ</t>
    </rPh>
    <rPh sb="3" eb="5">
      <t>マサヒロ</t>
    </rPh>
    <phoneticPr fontId="32"/>
  </si>
  <si>
    <t>ﾎｻﾞｷ ﾏｻﾋﾛ</t>
    <phoneticPr fontId="32"/>
  </si>
  <si>
    <t>藤居　晃太</t>
    <rPh sb="0" eb="2">
      <t>フジイ</t>
    </rPh>
    <rPh sb="3" eb="4">
      <t>コウ</t>
    </rPh>
    <rPh sb="4" eb="5">
      <t>タ</t>
    </rPh>
    <phoneticPr fontId="32"/>
  </si>
  <si>
    <t>清水　大地</t>
    <rPh sb="0" eb="2">
      <t>シミズ</t>
    </rPh>
    <rPh sb="3" eb="5">
      <t>ダイチ</t>
    </rPh>
    <phoneticPr fontId="32"/>
  </si>
  <si>
    <t>吉田　拓馬</t>
    <rPh sb="0" eb="2">
      <t>ヨシダ</t>
    </rPh>
    <rPh sb="3" eb="4">
      <t>タク</t>
    </rPh>
    <rPh sb="4" eb="5">
      <t>ウマ</t>
    </rPh>
    <phoneticPr fontId="32"/>
  </si>
  <si>
    <t>ﾖｼﾀﾞ ﾀｸﾏ</t>
    <phoneticPr fontId="32"/>
  </si>
  <si>
    <t>山田　一貴</t>
    <rPh sb="0" eb="2">
      <t>ヤマダ</t>
    </rPh>
    <rPh sb="3" eb="5">
      <t>カズタカ</t>
    </rPh>
    <phoneticPr fontId="32"/>
  </si>
  <si>
    <t>ﾔﾏﾀﾞ ｶｽﾞｷ</t>
    <phoneticPr fontId="32"/>
  </si>
  <si>
    <t>藤川　伸孝</t>
    <rPh sb="0" eb="2">
      <t>フジカワ</t>
    </rPh>
    <rPh sb="3" eb="5">
      <t>ノブタカ</t>
    </rPh>
    <phoneticPr fontId="32"/>
  </si>
  <si>
    <t>村上　健太朗</t>
    <rPh sb="0" eb="2">
      <t>ムラカミ</t>
    </rPh>
    <rPh sb="3" eb="6">
      <t>ケンタロウ</t>
    </rPh>
    <phoneticPr fontId="32"/>
  </si>
  <si>
    <t>香川　龍一</t>
    <rPh sb="0" eb="2">
      <t>カガワ</t>
    </rPh>
    <rPh sb="3" eb="5">
      <t>リュウイチ</t>
    </rPh>
    <phoneticPr fontId="32"/>
  </si>
  <si>
    <t>カガワ リョウイチ</t>
    <phoneticPr fontId="32"/>
  </si>
  <si>
    <t>山本　壮馬</t>
    <rPh sb="0" eb="2">
      <t>ヤマモト</t>
    </rPh>
    <rPh sb="3" eb="4">
      <t>ソウ</t>
    </rPh>
    <rPh sb="4" eb="5">
      <t>マ</t>
    </rPh>
    <phoneticPr fontId="32"/>
  </si>
  <si>
    <t>オカザキ ヨシアキ</t>
    <phoneticPr fontId="32"/>
  </si>
  <si>
    <t>尾立　憲彦</t>
    <rPh sb="0" eb="1">
      <t>オ</t>
    </rPh>
    <rPh sb="1" eb="2">
      <t>リュウ</t>
    </rPh>
    <rPh sb="3" eb="5">
      <t>ノリヒコ</t>
    </rPh>
    <phoneticPr fontId="32"/>
  </si>
  <si>
    <t>有光　祥太郎</t>
    <rPh sb="0" eb="2">
      <t>アリミツ</t>
    </rPh>
    <rPh sb="3" eb="4">
      <t>ショウ</t>
    </rPh>
    <rPh sb="4" eb="6">
      <t>タロウ</t>
    </rPh>
    <phoneticPr fontId="32"/>
  </si>
  <si>
    <t>鬼木　凌太</t>
    <rPh sb="0" eb="2">
      <t>オニキ</t>
    </rPh>
    <rPh sb="3" eb="4">
      <t>リョウ</t>
    </rPh>
    <rPh sb="4" eb="5">
      <t>タ</t>
    </rPh>
    <phoneticPr fontId="32"/>
  </si>
  <si>
    <t>○</t>
    <phoneticPr fontId="32"/>
  </si>
  <si>
    <t>深川　将平</t>
    <rPh sb="0" eb="2">
      <t>フカガワ</t>
    </rPh>
    <rPh sb="3" eb="4">
      <t>ショウ</t>
    </rPh>
    <rPh sb="4" eb="5">
      <t>ヘイ</t>
    </rPh>
    <phoneticPr fontId="32"/>
  </si>
  <si>
    <t>江頭　功基</t>
    <rPh sb="0" eb="2">
      <t>エガシラ</t>
    </rPh>
    <rPh sb="3" eb="4">
      <t>コウ</t>
    </rPh>
    <rPh sb="4" eb="5">
      <t>キ</t>
    </rPh>
    <phoneticPr fontId="32"/>
  </si>
  <si>
    <t>伊藤　亮太郎</t>
    <rPh sb="0" eb="2">
      <t>イトウ</t>
    </rPh>
    <rPh sb="3" eb="6">
      <t>リョウタロウ</t>
    </rPh>
    <phoneticPr fontId="32"/>
  </si>
  <si>
    <t>三島　巧</t>
    <rPh sb="0" eb="2">
      <t>ミシマ</t>
    </rPh>
    <rPh sb="3" eb="4">
      <t>タクミ</t>
    </rPh>
    <phoneticPr fontId="32"/>
  </si>
  <si>
    <t>森永　紫公</t>
    <rPh sb="0" eb="2">
      <t>モリナガ</t>
    </rPh>
    <rPh sb="3" eb="4">
      <t>シ</t>
    </rPh>
    <rPh sb="4" eb="5">
      <t>コウ</t>
    </rPh>
    <phoneticPr fontId="32"/>
  </si>
  <si>
    <t>古我　昌之</t>
    <rPh sb="0" eb="2">
      <t>コガ</t>
    </rPh>
    <rPh sb="3" eb="4">
      <t>マサ</t>
    </rPh>
    <phoneticPr fontId="32"/>
  </si>
  <si>
    <t>三ヶ島　拓哉</t>
    <rPh sb="0" eb="3">
      <t>ミカシマ</t>
    </rPh>
    <rPh sb="4" eb="6">
      <t>タクヤ</t>
    </rPh>
    <phoneticPr fontId="32"/>
  </si>
  <si>
    <t>吉澤　慶一</t>
    <rPh sb="0" eb="2">
      <t>ヨシザワ</t>
    </rPh>
    <rPh sb="3" eb="5">
      <t>ケイイチ</t>
    </rPh>
    <phoneticPr fontId="32"/>
  </si>
  <si>
    <t>松藤　優志</t>
    <rPh sb="0" eb="2">
      <t>マツフジ</t>
    </rPh>
    <rPh sb="3" eb="4">
      <t>ユウ</t>
    </rPh>
    <rPh sb="4" eb="5">
      <t>シ</t>
    </rPh>
    <phoneticPr fontId="32"/>
  </si>
  <si>
    <t>中村　拓也</t>
    <rPh sb="0" eb="2">
      <t>ナカムラ</t>
    </rPh>
    <rPh sb="3" eb="5">
      <t>タクヤ</t>
    </rPh>
    <phoneticPr fontId="32"/>
  </si>
  <si>
    <t>深川　幹徳</t>
    <rPh sb="0" eb="2">
      <t>フカガワ</t>
    </rPh>
    <rPh sb="3" eb="4">
      <t>ミキ</t>
    </rPh>
    <rPh sb="4" eb="5">
      <t>ノリ</t>
    </rPh>
    <phoneticPr fontId="32"/>
  </si>
  <si>
    <t>田中　亮滋</t>
    <rPh sb="0" eb="2">
      <t>タナカ</t>
    </rPh>
    <rPh sb="3" eb="4">
      <t>リョウ</t>
    </rPh>
    <rPh sb="4" eb="5">
      <t>ジ</t>
    </rPh>
    <phoneticPr fontId="32"/>
  </si>
  <si>
    <t>タナカ リョウジ</t>
    <phoneticPr fontId="32"/>
  </si>
  <si>
    <t>後藤　浩晃</t>
    <rPh sb="0" eb="2">
      <t>ゴトウ</t>
    </rPh>
    <rPh sb="3" eb="5">
      <t>ヒロアキ</t>
    </rPh>
    <phoneticPr fontId="32"/>
  </si>
  <si>
    <t>辻　幸彦</t>
    <rPh sb="0" eb="1">
      <t>ツジ</t>
    </rPh>
    <rPh sb="2" eb="4">
      <t>ユキヒコ</t>
    </rPh>
    <phoneticPr fontId="32"/>
  </si>
  <si>
    <t>ノダ　リョウヘイ</t>
    <phoneticPr fontId="32"/>
  </si>
  <si>
    <t>川崎　友也</t>
    <rPh sb="0" eb="2">
      <t>カワサキ</t>
    </rPh>
    <rPh sb="3" eb="5">
      <t>ユウヤ</t>
    </rPh>
    <phoneticPr fontId="32"/>
  </si>
  <si>
    <t>カワサキ　トモヤ</t>
    <phoneticPr fontId="32"/>
  </si>
  <si>
    <t>桒田　洋平</t>
    <rPh sb="0" eb="1">
      <t>ソウ</t>
    </rPh>
    <rPh sb="1" eb="2">
      <t>タ</t>
    </rPh>
    <rPh sb="3" eb="5">
      <t>ヨウヘイ</t>
    </rPh>
    <phoneticPr fontId="32"/>
  </si>
  <si>
    <t>クワタ　ヨウヘイ</t>
    <phoneticPr fontId="32"/>
  </si>
  <si>
    <t>神埜　隼輝</t>
    <rPh sb="0" eb="2">
      <t>ジンノ</t>
    </rPh>
    <rPh sb="3" eb="4">
      <t>ジュン</t>
    </rPh>
    <rPh sb="4" eb="5">
      <t>キ</t>
    </rPh>
    <phoneticPr fontId="32"/>
  </si>
  <si>
    <t>コウノ　ジュンキ</t>
    <phoneticPr fontId="32"/>
  </si>
  <si>
    <t>皆川　慧太</t>
    <rPh sb="0" eb="2">
      <t>ミナガワ</t>
    </rPh>
    <rPh sb="3" eb="4">
      <t>ケイ</t>
    </rPh>
    <rPh sb="4" eb="5">
      <t>タ</t>
    </rPh>
    <phoneticPr fontId="32"/>
  </si>
  <si>
    <t>金銅　宏典</t>
    <rPh sb="0" eb="2">
      <t>コンドウ</t>
    </rPh>
    <rPh sb="3" eb="5">
      <t>ヒロノリ</t>
    </rPh>
    <phoneticPr fontId="32"/>
  </si>
  <si>
    <t>小林　智之</t>
    <rPh sb="0" eb="2">
      <t>コバヤシ</t>
    </rPh>
    <rPh sb="3" eb="5">
      <t>トモユキ</t>
    </rPh>
    <phoneticPr fontId="32"/>
  </si>
  <si>
    <t>イワハシ　ヒロキ</t>
    <phoneticPr fontId="32"/>
  </si>
  <si>
    <t>吉野　航</t>
    <rPh sb="0" eb="2">
      <t>ヨシノ</t>
    </rPh>
    <rPh sb="3" eb="4">
      <t>ワタル</t>
    </rPh>
    <phoneticPr fontId="32"/>
  </si>
  <si>
    <t>藤澤　翔平</t>
    <rPh sb="0" eb="2">
      <t>フジサワ</t>
    </rPh>
    <rPh sb="3" eb="5">
      <t>ショウヘイ</t>
    </rPh>
    <phoneticPr fontId="32"/>
  </si>
  <si>
    <t>キムラ　リョウタ</t>
    <phoneticPr fontId="32"/>
  </si>
  <si>
    <t>佐藤　賢司</t>
    <rPh sb="0" eb="2">
      <t>サトウ</t>
    </rPh>
    <rPh sb="3" eb="5">
      <t>ケンジ</t>
    </rPh>
    <phoneticPr fontId="24"/>
  </si>
  <si>
    <t>フルカワ　アキホ</t>
    <phoneticPr fontId="32"/>
  </si>
  <si>
    <t>星野　翔太</t>
    <rPh sb="0" eb="2">
      <t>ホシノ</t>
    </rPh>
    <rPh sb="3" eb="5">
      <t>ショウタ</t>
    </rPh>
    <phoneticPr fontId="32"/>
  </si>
  <si>
    <t>大塚栄太郎</t>
    <rPh sb="0" eb="2">
      <t>オオツカ</t>
    </rPh>
    <rPh sb="2" eb="5">
      <t>エイタロウ</t>
    </rPh>
    <phoneticPr fontId="32"/>
  </si>
  <si>
    <t>矢口  正一</t>
    <rPh sb="0" eb="2">
      <t>ヤグチ</t>
    </rPh>
    <rPh sb="4" eb="6">
      <t>マサカズ</t>
    </rPh>
    <phoneticPr fontId="32"/>
  </si>
  <si>
    <t>遠藤  広大</t>
    <rPh sb="0" eb="2">
      <t>エンドウ</t>
    </rPh>
    <rPh sb="4" eb="6">
      <t>コウダイ</t>
    </rPh>
    <phoneticPr fontId="32"/>
  </si>
  <si>
    <t>沖田　泰希</t>
    <rPh sb="0" eb="2">
      <t>オキタ</t>
    </rPh>
    <rPh sb="3" eb="5">
      <t>タイキ</t>
    </rPh>
    <phoneticPr fontId="32"/>
  </si>
  <si>
    <t>斎藤    渉</t>
    <rPh sb="0" eb="2">
      <t>サイトウ</t>
    </rPh>
    <rPh sb="6" eb="7">
      <t>ワタル</t>
    </rPh>
    <phoneticPr fontId="32"/>
  </si>
  <si>
    <t>村山  祐輝</t>
    <rPh sb="0" eb="2">
      <t>ムラヤマ</t>
    </rPh>
    <rPh sb="4" eb="6">
      <t>ユウキ</t>
    </rPh>
    <phoneticPr fontId="32"/>
  </si>
  <si>
    <t>柴田  大輝</t>
    <rPh sb="0" eb="2">
      <t>シバタ</t>
    </rPh>
    <rPh sb="4" eb="6">
      <t>ダイキ</t>
    </rPh>
    <phoneticPr fontId="32"/>
  </si>
  <si>
    <t>丹野  雄登</t>
    <rPh sb="0" eb="2">
      <t>タンノ</t>
    </rPh>
    <rPh sb="4" eb="5">
      <t>ユウ</t>
    </rPh>
    <rPh sb="5" eb="6">
      <t>ト</t>
    </rPh>
    <phoneticPr fontId="32"/>
  </si>
  <si>
    <t>井上  純平</t>
    <rPh sb="0" eb="2">
      <t>イノウエ</t>
    </rPh>
    <rPh sb="4" eb="6">
      <t>ジュンペイ</t>
    </rPh>
    <phoneticPr fontId="32"/>
  </si>
  <si>
    <t>設楽    悠</t>
    <rPh sb="0" eb="2">
      <t>シタラ</t>
    </rPh>
    <rPh sb="6" eb="7">
      <t>ハルカ</t>
    </rPh>
    <phoneticPr fontId="32"/>
  </si>
  <si>
    <t>須貝    敦</t>
    <rPh sb="0" eb="2">
      <t>スガイ</t>
    </rPh>
    <rPh sb="6" eb="7">
      <t>アツシ</t>
    </rPh>
    <phoneticPr fontId="32"/>
  </si>
  <si>
    <t>佐野  和人</t>
    <rPh sb="0" eb="2">
      <t>サノ</t>
    </rPh>
    <rPh sb="4" eb="6">
      <t>カズト</t>
    </rPh>
    <phoneticPr fontId="32"/>
  </si>
  <si>
    <t>斎藤　秀樹</t>
    <rPh sb="0" eb="2">
      <t>サイトウ</t>
    </rPh>
    <rPh sb="3" eb="5">
      <t>ヒデキ</t>
    </rPh>
    <phoneticPr fontId="32"/>
  </si>
  <si>
    <t>四家　大樹</t>
    <rPh sb="0" eb="1">
      <t>4</t>
    </rPh>
    <rPh sb="1" eb="2">
      <t>ケ</t>
    </rPh>
    <rPh sb="3" eb="4">
      <t>ダイ</t>
    </rPh>
    <rPh sb="4" eb="5">
      <t>ジュ</t>
    </rPh>
    <phoneticPr fontId="32"/>
  </si>
  <si>
    <t>シケ  ダイキ</t>
    <phoneticPr fontId="32"/>
  </si>
  <si>
    <t>山内　智宏</t>
    <rPh sb="0" eb="2">
      <t>ヤマウチ</t>
    </rPh>
    <rPh sb="3" eb="4">
      <t>トモ</t>
    </rPh>
    <rPh sb="4" eb="5">
      <t>ヒロ</t>
    </rPh>
    <phoneticPr fontId="32"/>
  </si>
  <si>
    <t>飯田　祥世</t>
    <rPh sb="0" eb="2">
      <t>イイダ</t>
    </rPh>
    <rPh sb="3" eb="4">
      <t>ショウ</t>
    </rPh>
    <rPh sb="4" eb="5">
      <t>セ</t>
    </rPh>
    <phoneticPr fontId="32"/>
  </si>
  <si>
    <t>イイダ  サカトシ</t>
    <phoneticPr fontId="32"/>
  </si>
  <si>
    <t>佐藤　翔太</t>
    <rPh sb="0" eb="2">
      <t>サトウ</t>
    </rPh>
    <rPh sb="3" eb="4">
      <t>ショウ</t>
    </rPh>
    <rPh sb="4" eb="5">
      <t>タ</t>
    </rPh>
    <phoneticPr fontId="32"/>
  </si>
  <si>
    <t>船橋　佑</t>
    <rPh sb="0" eb="2">
      <t>フナハシ</t>
    </rPh>
    <rPh sb="3" eb="4">
      <t>ユウ</t>
    </rPh>
    <phoneticPr fontId="32"/>
  </si>
  <si>
    <t>フナハシ  タスク</t>
    <phoneticPr fontId="32"/>
  </si>
  <si>
    <t>佐藤　卓拓</t>
    <rPh sb="0" eb="2">
      <t>サトウ</t>
    </rPh>
    <rPh sb="3" eb="4">
      <t>タク</t>
    </rPh>
    <rPh sb="4" eb="5">
      <t>タク</t>
    </rPh>
    <phoneticPr fontId="32"/>
  </si>
  <si>
    <t>サトウ  タカヒロ</t>
    <phoneticPr fontId="32"/>
  </si>
  <si>
    <t>古川　裕也</t>
    <rPh sb="0" eb="2">
      <t>コガワ</t>
    </rPh>
    <rPh sb="3" eb="4">
      <t>ユウ</t>
    </rPh>
    <rPh sb="4" eb="5">
      <t>ヤ</t>
    </rPh>
    <phoneticPr fontId="32"/>
  </si>
  <si>
    <t>吉田　剛</t>
    <rPh sb="0" eb="2">
      <t>ヨシダ</t>
    </rPh>
    <rPh sb="3" eb="4">
      <t>ツヨシ</t>
    </rPh>
    <phoneticPr fontId="32"/>
  </si>
  <si>
    <t>冨田　大樹</t>
    <rPh sb="0" eb="2">
      <t>トミタ</t>
    </rPh>
    <rPh sb="3" eb="5">
      <t>ダイキ</t>
    </rPh>
    <phoneticPr fontId="32"/>
  </si>
  <si>
    <t>蝦名　優太郎</t>
    <rPh sb="0" eb="2">
      <t>エビナ</t>
    </rPh>
    <rPh sb="3" eb="6">
      <t>ユウタロウ</t>
    </rPh>
    <phoneticPr fontId="32"/>
  </si>
  <si>
    <t>エビナ ユウタロウ</t>
    <phoneticPr fontId="32"/>
  </si>
  <si>
    <t>山内　紀貴</t>
    <rPh sb="0" eb="2">
      <t>ヤマウチ</t>
    </rPh>
    <rPh sb="3" eb="4">
      <t>キ</t>
    </rPh>
    <rPh sb="4" eb="5">
      <t>キ</t>
    </rPh>
    <phoneticPr fontId="32"/>
  </si>
  <si>
    <t>ヤマウチ ノリタカ</t>
    <phoneticPr fontId="32"/>
  </si>
  <si>
    <t>佐々木　立樹</t>
    <rPh sb="0" eb="3">
      <t>ササキ</t>
    </rPh>
    <rPh sb="4" eb="5">
      <t>タ</t>
    </rPh>
    <rPh sb="5" eb="6">
      <t>ジュ</t>
    </rPh>
    <phoneticPr fontId="32"/>
  </si>
  <si>
    <t>ササキ  リッキィ</t>
    <phoneticPr fontId="32"/>
  </si>
  <si>
    <t>角田　浩輝</t>
    <rPh sb="0" eb="2">
      <t>ツノダ</t>
    </rPh>
    <rPh sb="3" eb="4">
      <t>ヒロ</t>
    </rPh>
    <rPh sb="4" eb="5">
      <t>キ</t>
    </rPh>
    <phoneticPr fontId="32"/>
  </si>
  <si>
    <t>ツノダ コウキ</t>
    <phoneticPr fontId="32"/>
  </si>
  <si>
    <t>山田　麻央</t>
    <rPh sb="0" eb="2">
      <t>ヤマダ</t>
    </rPh>
    <rPh sb="3" eb="5">
      <t>マオ</t>
    </rPh>
    <phoneticPr fontId="32"/>
  </si>
  <si>
    <t>小熊　渚</t>
    <rPh sb="0" eb="2">
      <t>オグマ</t>
    </rPh>
    <rPh sb="3" eb="4">
      <t>ナギサ</t>
    </rPh>
    <phoneticPr fontId="32"/>
  </si>
  <si>
    <t>広江　将飛人</t>
    <rPh sb="0" eb="2">
      <t>ヒロエ</t>
    </rPh>
    <rPh sb="3" eb="4">
      <t>ショウ</t>
    </rPh>
    <rPh sb="4" eb="5">
      <t>ヒ</t>
    </rPh>
    <rPh sb="5" eb="6">
      <t>ヒト</t>
    </rPh>
    <phoneticPr fontId="32"/>
  </si>
  <si>
    <t>ヒロエ マサヒト</t>
    <phoneticPr fontId="32"/>
  </si>
  <si>
    <t>横須賀　嶺喬</t>
    <rPh sb="0" eb="3">
      <t>ヨコスカ</t>
    </rPh>
    <rPh sb="4" eb="5">
      <t>ミネ</t>
    </rPh>
    <rPh sb="5" eb="6">
      <t>キョウ</t>
    </rPh>
    <phoneticPr fontId="32"/>
  </si>
  <si>
    <t>ヨコスカ リョウスケ</t>
    <phoneticPr fontId="32"/>
  </si>
  <si>
    <t>関口　紀明</t>
    <rPh sb="0" eb="2">
      <t>セキグチ</t>
    </rPh>
    <rPh sb="3" eb="5">
      <t>ノリアキ</t>
    </rPh>
    <phoneticPr fontId="32"/>
  </si>
  <si>
    <t>塚越　寛</t>
    <rPh sb="0" eb="2">
      <t>ツカゴシ</t>
    </rPh>
    <rPh sb="3" eb="4">
      <t>ヒロシ</t>
    </rPh>
    <phoneticPr fontId="32"/>
  </si>
  <si>
    <t>石坂　健太</t>
    <rPh sb="0" eb="2">
      <t>イシザカ</t>
    </rPh>
    <rPh sb="3" eb="5">
      <t>ケンタ</t>
    </rPh>
    <phoneticPr fontId="32"/>
  </si>
  <si>
    <t>古堀　楓</t>
    <rPh sb="0" eb="1">
      <t>コ</t>
    </rPh>
    <rPh sb="1" eb="2">
      <t>ホリ</t>
    </rPh>
    <rPh sb="3" eb="4">
      <t>カエデ</t>
    </rPh>
    <phoneticPr fontId="32"/>
  </si>
  <si>
    <t>コボリ カエデ</t>
    <phoneticPr fontId="32"/>
  </si>
  <si>
    <t>小林　大起</t>
    <rPh sb="0" eb="2">
      <t>コバヤシ</t>
    </rPh>
    <rPh sb="3" eb="5">
      <t>ダイキ</t>
    </rPh>
    <phoneticPr fontId="32"/>
  </si>
  <si>
    <t>モトミヤ マキヒロ</t>
    <phoneticPr fontId="32"/>
  </si>
  <si>
    <t>菊地　優</t>
    <rPh sb="0" eb="2">
      <t>キクチ</t>
    </rPh>
    <rPh sb="3" eb="4">
      <t>ユウ</t>
    </rPh>
    <phoneticPr fontId="32"/>
  </si>
  <si>
    <t>酒井　健馬</t>
    <rPh sb="0" eb="2">
      <t>サカイ</t>
    </rPh>
    <rPh sb="3" eb="4">
      <t>ケン</t>
    </rPh>
    <rPh sb="4" eb="5">
      <t>マ</t>
    </rPh>
    <phoneticPr fontId="32"/>
  </si>
  <si>
    <t>中山　健哉</t>
    <rPh sb="0" eb="2">
      <t>ナカヤマ</t>
    </rPh>
    <rPh sb="3" eb="4">
      <t>ケン</t>
    </rPh>
    <rPh sb="4" eb="5">
      <t>ヤ</t>
    </rPh>
    <phoneticPr fontId="32"/>
  </si>
  <si>
    <t>ナカヤマ　タツヤ</t>
    <phoneticPr fontId="32"/>
  </si>
  <si>
    <t>中根　涼太</t>
    <rPh sb="0" eb="2">
      <t>ナカネ</t>
    </rPh>
    <rPh sb="3" eb="5">
      <t>リョウタ</t>
    </rPh>
    <phoneticPr fontId="32"/>
  </si>
  <si>
    <t>臼井　政博</t>
    <rPh sb="0" eb="2">
      <t>ウスイ</t>
    </rPh>
    <rPh sb="3" eb="5">
      <t>マサヒロ</t>
    </rPh>
    <phoneticPr fontId="32"/>
  </si>
  <si>
    <t>竹田　純</t>
    <rPh sb="0" eb="2">
      <t>タケダ</t>
    </rPh>
    <rPh sb="3" eb="4">
      <t>ジュン</t>
    </rPh>
    <phoneticPr fontId="32"/>
  </si>
  <si>
    <t>中村　光希</t>
    <rPh sb="0" eb="2">
      <t>ナカムラ</t>
    </rPh>
    <rPh sb="3" eb="4">
      <t>コウ</t>
    </rPh>
    <rPh sb="4" eb="5">
      <t>キ</t>
    </rPh>
    <phoneticPr fontId="32"/>
  </si>
  <si>
    <t>加藤　健太</t>
    <rPh sb="0" eb="2">
      <t>カトウ</t>
    </rPh>
    <rPh sb="3" eb="5">
      <t>ケンタ</t>
    </rPh>
    <phoneticPr fontId="32"/>
  </si>
  <si>
    <t>沼口　光</t>
    <rPh sb="0" eb="2">
      <t>ヌマグチ</t>
    </rPh>
    <rPh sb="3" eb="4">
      <t>ヒカル</t>
    </rPh>
    <phoneticPr fontId="32"/>
  </si>
  <si>
    <t>阿部　辰弥</t>
    <rPh sb="0" eb="2">
      <t>アベ</t>
    </rPh>
    <rPh sb="3" eb="5">
      <t>タツヤ</t>
    </rPh>
    <phoneticPr fontId="32"/>
  </si>
  <si>
    <t>浜田　寛司</t>
    <rPh sb="0" eb="2">
      <t>ハマダ</t>
    </rPh>
    <rPh sb="3" eb="4">
      <t>カン</t>
    </rPh>
    <rPh sb="4" eb="5">
      <t>ツカサ</t>
    </rPh>
    <phoneticPr fontId="32"/>
  </si>
  <si>
    <t>ハマダ　カンジ</t>
    <phoneticPr fontId="32"/>
  </si>
  <si>
    <t>安河内　将吾</t>
    <rPh sb="0" eb="1">
      <t>ヤス</t>
    </rPh>
    <rPh sb="1" eb="3">
      <t>コウチ</t>
    </rPh>
    <rPh sb="4" eb="5">
      <t>ショウ</t>
    </rPh>
    <rPh sb="5" eb="6">
      <t>ゴ</t>
    </rPh>
    <phoneticPr fontId="32"/>
  </si>
  <si>
    <t>鈴木　雄也</t>
    <rPh sb="0" eb="2">
      <t>スズキ</t>
    </rPh>
    <rPh sb="3" eb="4">
      <t>ユウ</t>
    </rPh>
    <rPh sb="4" eb="5">
      <t>ヤ</t>
    </rPh>
    <phoneticPr fontId="32"/>
  </si>
  <si>
    <t>加藤英雄</t>
    <rPh sb="0" eb="2">
      <t>カトウ</t>
    </rPh>
    <rPh sb="2" eb="4">
      <t>ヒデオ</t>
    </rPh>
    <phoneticPr fontId="32"/>
  </si>
  <si>
    <t>名藤　弘之</t>
    <rPh sb="0" eb="1">
      <t>ナ</t>
    </rPh>
    <rPh sb="1" eb="2">
      <t>トウ</t>
    </rPh>
    <rPh sb="3" eb="5">
      <t>ヒロユキ</t>
    </rPh>
    <phoneticPr fontId="20"/>
  </si>
  <si>
    <t>笠原　脩平</t>
    <rPh sb="0" eb="2">
      <t>カサハラ</t>
    </rPh>
    <rPh sb="3" eb="5">
      <t>シュウヘイ</t>
    </rPh>
    <phoneticPr fontId="20"/>
  </si>
  <si>
    <t>小柳　善嗣</t>
    <rPh sb="0" eb="2">
      <t>コヤナギ</t>
    </rPh>
    <rPh sb="3" eb="5">
      <t>ヨシツグ</t>
    </rPh>
    <phoneticPr fontId="20"/>
  </si>
  <si>
    <t>永井　達朗</t>
    <rPh sb="0" eb="2">
      <t>ナガイ</t>
    </rPh>
    <rPh sb="3" eb="5">
      <t>タツロウ</t>
    </rPh>
    <phoneticPr fontId="20"/>
  </si>
  <si>
    <t>藤井　翔馬</t>
    <rPh sb="0" eb="2">
      <t>フジイ</t>
    </rPh>
    <rPh sb="3" eb="4">
      <t>ショウ</t>
    </rPh>
    <rPh sb="4" eb="5">
      <t>マ</t>
    </rPh>
    <phoneticPr fontId="20"/>
  </si>
  <si>
    <t>中川　康平</t>
    <rPh sb="0" eb="2">
      <t>ナカガワ</t>
    </rPh>
    <rPh sb="3" eb="5">
      <t>コウヘイ</t>
    </rPh>
    <phoneticPr fontId="20"/>
  </si>
  <si>
    <t>南　一誠</t>
    <rPh sb="0" eb="1">
      <t>ミナミ</t>
    </rPh>
    <rPh sb="2" eb="4">
      <t>カズナリ</t>
    </rPh>
    <phoneticPr fontId="20"/>
  </si>
  <si>
    <t>ミナミ イッセイ</t>
    <phoneticPr fontId="32"/>
  </si>
  <si>
    <t>橋向　一樹</t>
    <rPh sb="0" eb="1">
      <t>ハシ</t>
    </rPh>
    <rPh sb="1" eb="2">
      <t>ム</t>
    </rPh>
    <rPh sb="3" eb="5">
      <t>カズキ</t>
    </rPh>
    <phoneticPr fontId="20"/>
  </si>
  <si>
    <t>ハシムコ カズキ</t>
    <phoneticPr fontId="32"/>
  </si>
  <si>
    <t>林　和幸</t>
    <rPh sb="0" eb="1">
      <t>ハヤシ</t>
    </rPh>
    <rPh sb="2" eb="4">
      <t>カズユキ</t>
    </rPh>
    <phoneticPr fontId="20"/>
  </si>
  <si>
    <t>中川　裕太</t>
    <rPh sb="0" eb="2">
      <t>ナカガワ</t>
    </rPh>
    <rPh sb="3" eb="5">
      <t>ユウタ</t>
    </rPh>
    <phoneticPr fontId="20"/>
  </si>
  <si>
    <t>板坂　拓樹</t>
    <rPh sb="0" eb="2">
      <t>イタサカ</t>
    </rPh>
    <rPh sb="3" eb="4">
      <t>タク</t>
    </rPh>
    <rPh sb="4" eb="5">
      <t>キ</t>
    </rPh>
    <phoneticPr fontId="20"/>
  </si>
  <si>
    <t>イタサカ ヒロキ</t>
    <phoneticPr fontId="32"/>
  </si>
  <si>
    <t>林　大樹</t>
    <rPh sb="0" eb="1">
      <t>ハヤシ</t>
    </rPh>
    <rPh sb="2" eb="4">
      <t>タイキ</t>
    </rPh>
    <phoneticPr fontId="20"/>
  </si>
  <si>
    <t>中山　渉</t>
    <rPh sb="0" eb="2">
      <t>ナカヤマ</t>
    </rPh>
    <rPh sb="3" eb="4">
      <t>ワタル</t>
    </rPh>
    <phoneticPr fontId="20"/>
  </si>
  <si>
    <t>小泉　拓也</t>
    <rPh sb="0" eb="2">
      <t>コイズミ</t>
    </rPh>
    <rPh sb="3" eb="5">
      <t>タクヤ</t>
    </rPh>
    <phoneticPr fontId="20"/>
  </si>
  <si>
    <t>ｺｲｽﾞﾐ ﾀｸﾔ</t>
    <phoneticPr fontId="20"/>
  </si>
  <si>
    <t>利川　悦久</t>
    <rPh sb="0" eb="1">
      <t>リ</t>
    </rPh>
    <rPh sb="1" eb="2">
      <t>カワ</t>
    </rPh>
    <rPh sb="3" eb="4">
      <t>エツ</t>
    </rPh>
    <rPh sb="4" eb="5">
      <t>ヒサ</t>
    </rPh>
    <phoneticPr fontId="20"/>
  </si>
  <si>
    <t>ﾄｼｶﾜ ﾖｼﾋｻ</t>
    <phoneticPr fontId="20"/>
  </si>
  <si>
    <t>赤川　尚</t>
    <rPh sb="0" eb="2">
      <t>アカガワ</t>
    </rPh>
    <rPh sb="3" eb="4">
      <t>ヒサシ</t>
    </rPh>
    <phoneticPr fontId="20"/>
  </si>
  <si>
    <t>ｱｶｶﾞﾜ ﾋｻｼ</t>
    <phoneticPr fontId="20"/>
  </si>
  <si>
    <t>左近　亮平</t>
    <rPh sb="0" eb="2">
      <t>サコン</t>
    </rPh>
    <rPh sb="3" eb="5">
      <t>リョウヘイ</t>
    </rPh>
    <phoneticPr fontId="20"/>
  </si>
  <si>
    <t>ｻｺﾝ ﾘｮｳﾍｲ</t>
    <phoneticPr fontId="20"/>
  </si>
  <si>
    <t>布目　章悟</t>
    <rPh sb="0" eb="2">
      <t>ヌノメ</t>
    </rPh>
    <rPh sb="3" eb="4">
      <t>ショウ</t>
    </rPh>
    <rPh sb="4" eb="5">
      <t>サトル</t>
    </rPh>
    <phoneticPr fontId="20"/>
  </si>
  <si>
    <t>ﾇﾉﾒ ｼｮｳｺﾞ</t>
    <phoneticPr fontId="20"/>
  </si>
  <si>
    <t>堀　翔平</t>
    <rPh sb="0" eb="1">
      <t>ホリ</t>
    </rPh>
    <rPh sb="2" eb="3">
      <t>ショウ</t>
    </rPh>
    <rPh sb="3" eb="4">
      <t>ヘイ</t>
    </rPh>
    <phoneticPr fontId="20"/>
  </si>
  <si>
    <t>ﾎﾘ ｼｮｳﾍｲ</t>
    <phoneticPr fontId="20"/>
  </si>
  <si>
    <t>原田　卓</t>
    <rPh sb="0" eb="2">
      <t>ハラダ</t>
    </rPh>
    <rPh sb="3" eb="4">
      <t>スグル</t>
    </rPh>
    <phoneticPr fontId="32"/>
  </si>
  <si>
    <t>渡辺　稔記</t>
    <rPh sb="0" eb="2">
      <t>ワタナベ</t>
    </rPh>
    <rPh sb="3" eb="4">
      <t>ミノル</t>
    </rPh>
    <rPh sb="4" eb="5">
      <t>キ</t>
    </rPh>
    <phoneticPr fontId="32"/>
  </si>
  <si>
    <t>ワタナベ　トシキ</t>
    <phoneticPr fontId="32"/>
  </si>
  <si>
    <t>川那子　徹也</t>
    <rPh sb="0" eb="3">
      <t>カワナゴ</t>
    </rPh>
    <rPh sb="4" eb="6">
      <t>テツヤ</t>
    </rPh>
    <phoneticPr fontId="32"/>
  </si>
  <si>
    <t>吉田　陽</t>
    <rPh sb="0" eb="2">
      <t>ヨシダ</t>
    </rPh>
    <rPh sb="3" eb="4">
      <t>アキラ</t>
    </rPh>
    <phoneticPr fontId="32"/>
  </si>
  <si>
    <t>○</t>
    <phoneticPr fontId="20" alignment="distributed"/>
  </si>
  <si>
    <t>角野　友紀</t>
    <rPh sb="0" eb="2">
      <t>カドノ</t>
    </rPh>
    <rPh sb="3" eb="5">
      <t>ユウキ</t>
    </rPh>
    <phoneticPr fontId="32"/>
  </si>
  <si>
    <t>佐々木　謙斗</t>
    <rPh sb="0" eb="3">
      <t>ササキ</t>
    </rPh>
    <rPh sb="4" eb="6">
      <t>ケント</t>
    </rPh>
    <phoneticPr fontId="32"/>
  </si>
  <si>
    <t>森島　学</t>
    <rPh sb="0" eb="2">
      <t>モリシマ</t>
    </rPh>
    <rPh sb="3" eb="4">
      <t>マナブ</t>
    </rPh>
    <phoneticPr fontId="32"/>
  </si>
  <si>
    <t>牧野　未里</t>
    <rPh sb="0" eb="2">
      <t>マキノ</t>
    </rPh>
    <rPh sb="3" eb="5">
      <t>ミサト</t>
    </rPh>
    <phoneticPr fontId="32"/>
  </si>
  <si>
    <t>広川　宣秀</t>
    <rPh sb="0" eb="2">
      <t>ヒロカワ</t>
    </rPh>
    <rPh sb="3" eb="5">
      <t>ノブヒデ</t>
    </rPh>
    <phoneticPr fontId="32"/>
  </si>
  <si>
    <t>西田　了</t>
    <rPh sb="0" eb="2">
      <t>ニシダ</t>
    </rPh>
    <rPh sb="3" eb="4">
      <t>リョウ</t>
    </rPh>
    <phoneticPr fontId="32"/>
  </si>
  <si>
    <t>小室　博義</t>
    <rPh sb="0" eb="2">
      <t>コムロ</t>
    </rPh>
    <rPh sb="3" eb="5">
      <t>ヒロヨシ</t>
    </rPh>
    <phoneticPr fontId="32"/>
  </si>
  <si>
    <t>根来　昂志</t>
    <rPh sb="0" eb="2">
      <t>ネゴロ</t>
    </rPh>
    <rPh sb="3" eb="4">
      <t>タカ</t>
    </rPh>
    <rPh sb="4" eb="5">
      <t>シ</t>
    </rPh>
    <phoneticPr fontId="32"/>
  </si>
  <si>
    <t>小室　敦義</t>
    <rPh sb="0" eb="2">
      <t>コムロ</t>
    </rPh>
    <rPh sb="3" eb="5">
      <t>アツヨシ</t>
    </rPh>
    <phoneticPr fontId="32"/>
  </si>
  <si>
    <t>川口　智央</t>
    <rPh sb="0" eb="2">
      <t>カワグチ</t>
    </rPh>
    <rPh sb="3" eb="4">
      <t>トモ</t>
    </rPh>
    <rPh sb="4" eb="5">
      <t>オウ</t>
    </rPh>
    <phoneticPr fontId="20" alignment="distributed"/>
  </si>
  <si>
    <t>ｶﾜｸﾞﾁ ﾄﾓｵｳ</t>
    <phoneticPr fontId="20" alignment="distributed"/>
  </si>
  <si>
    <t>崎山裕哉</t>
    <rPh sb="0" eb="2">
      <t>サキヤマ</t>
    </rPh>
    <rPh sb="2" eb="4">
      <t>ユウヤ</t>
    </rPh>
    <phoneticPr fontId="32"/>
  </si>
  <si>
    <t>高木大輔</t>
    <rPh sb="0" eb="2">
      <t>タカギ</t>
    </rPh>
    <rPh sb="2" eb="4">
      <t>ダイスケ</t>
    </rPh>
    <phoneticPr fontId="32"/>
  </si>
  <si>
    <t>山本貴章</t>
    <rPh sb="0" eb="2">
      <t>ヤマモト</t>
    </rPh>
    <rPh sb="2" eb="4">
      <t>タカアキ</t>
    </rPh>
    <phoneticPr fontId="32"/>
  </si>
  <si>
    <t>山口耀司</t>
    <rPh sb="0" eb="2">
      <t>ヤマグチ</t>
    </rPh>
    <rPh sb="3" eb="4">
      <t>シ</t>
    </rPh>
    <phoneticPr fontId="32"/>
  </si>
  <si>
    <t>ヤマグチ　アキシ</t>
    <phoneticPr fontId="32"/>
  </si>
  <si>
    <t>小栗貴文</t>
    <rPh sb="0" eb="2">
      <t>オグリ</t>
    </rPh>
    <rPh sb="2" eb="4">
      <t>タカフミ</t>
    </rPh>
    <phoneticPr fontId="32"/>
  </si>
  <si>
    <t>坂康平</t>
    <rPh sb="0" eb="1">
      <t>バン</t>
    </rPh>
    <rPh sb="1" eb="3">
      <t>コウヘイ</t>
    </rPh>
    <phoneticPr fontId="32"/>
  </si>
  <si>
    <t>中村直登</t>
    <rPh sb="0" eb="2">
      <t>ナカムラ</t>
    </rPh>
    <rPh sb="2" eb="3">
      <t>ナオ</t>
    </rPh>
    <rPh sb="3" eb="4">
      <t>ト</t>
    </rPh>
    <phoneticPr fontId="32"/>
  </si>
  <si>
    <t>國枝慎也</t>
    <rPh sb="0" eb="2">
      <t>クニエダ</t>
    </rPh>
    <rPh sb="2" eb="4">
      <t>シンヤ</t>
    </rPh>
    <phoneticPr fontId="32"/>
  </si>
  <si>
    <t>木村浩太郎</t>
    <rPh sb="0" eb="2">
      <t>キムラ</t>
    </rPh>
    <rPh sb="2" eb="5">
      <t>コウタロウ</t>
    </rPh>
    <phoneticPr fontId="32"/>
  </si>
  <si>
    <t>細江祐貴</t>
    <rPh sb="0" eb="2">
      <t>ホソエ</t>
    </rPh>
    <rPh sb="2" eb="3">
      <t>ユウ</t>
    </rPh>
    <rPh sb="3" eb="4">
      <t>キ</t>
    </rPh>
    <phoneticPr fontId="32"/>
  </si>
  <si>
    <t>清水敬介</t>
    <rPh sb="0" eb="2">
      <t>シミズ</t>
    </rPh>
    <rPh sb="2" eb="4">
      <t>ケイスケ</t>
    </rPh>
    <phoneticPr fontId="32"/>
  </si>
  <si>
    <t>畦地翔太</t>
    <rPh sb="0" eb="1">
      <t>アゼ</t>
    </rPh>
    <rPh sb="1" eb="2">
      <t>チ</t>
    </rPh>
    <rPh sb="2" eb="4">
      <t>ショウタ</t>
    </rPh>
    <phoneticPr fontId="32"/>
  </si>
  <si>
    <t>長島崇将</t>
    <rPh sb="0" eb="2">
      <t>ナガシマ</t>
    </rPh>
    <rPh sb="2" eb="4">
      <t>タカマサ</t>
    </rPh>
    <phoneticPr fontId="32"/>
  </si>
  <si>
    <t>白濱健太</t>
    <rPh sb="0" eb="2">
      <t>シラハマ</t>
    </rPh>
    <rPh sb="2" eb="4">
      <t>ケンタ</t>
    </rPh>
    <phoneticPr fontId="32"/>
  </si>
  <si>
    <t>太田　雄喜</t>
    <rPh sb="0" eb="2">
      <t>オオタ</t>
    </rPh>
    <rPh sb="3" eb="5">
      <t>ユウキ</t>
    </rPh>
    <phoneticPr fontId="24"/>
  </si>
  <si>
    <t>金沢　尚由</t>
    <rPh sb="0" eb="2">
      <t>カナザワ</t>
    </rPh>
    <rPh sb="3" eb="4">
      <t>ショウ</t>
    </rPh>
    <rPh sb="4" eb="5">
      <t>ユウ</t>
    </rPh>
    <phoneticPr fontId="24"/>
  </si>
  <si>
    <t>カナザワ ヒサヨシ</t>
    <phoneticPr fontId="32"/>
  </si>
  <si>
    <t>小早川　隆比古</t>
    <rPh sb="0" eb="3">
      <t>コバヤカワ</t>
    </rPh>
    <rPh sb="4" eb="5">
      <t>タカ</t>
    </rPh>
    <rPh sb="5" eb="6">
      <t>ヒ</t>
    </rPh>
    <rPh sb="6" eb="7">
      <t>コ</t>
    </rPh>
    <phoneticPr fontId="32"/>
  </si>
  <si>
    <t>田中　翔史朗</t>
    <rPh sb="0" eb="2">
      <t>タナカ</t>
    </rPh>
    <rPh sb="3" eb="4">
      <t>ショウ</t>
    </rPh>
    <rPh sb="4" eb="6">
      <t>シロウ</t>
    </rPh>
    <phoneticPr fontId="32"/>
  </si>
  <si>
    <t>タナカ　ショウジロウ</t>
    <phoneticPr fontId="32"/>
  </si>
  <si>
    <t>竹井　昂司</t>
    <rPh sb="0" eb="2">
      <t>タケイ</t>
    </rPh>
    <rPh sb="3" eb="4">
      <t>コウ</t>
    </rPh>
    <rPh sb="4" eb="5">
      <t>ジ</t>
    </rPh>
    <phoneticPr fontId="32"/>
  </si>
  <si>
    <t>橋本　直樹</t>
    <rPh sb="0" eb="2">
      <t>ハシモト</t>
    </rPh>
    <rPh sb="3" eb="5">
      <t>ナオキ</t>
    </rPh>
    <phoneticPr fontId="32"/>
  </si>
  <si>
    <t>山口　友誠</t>
    <rPh sb="0" eb="2">
      <t>ヤマグチ</t>
    </rPh>
    <rPh sb="3" eb="4">
      <t>ユウ</t>
    </rPh>
    <rPh sb="4" eb="5">
      <t>セイ</t>
    </rPh>
    <phoneticPr fontId="32"/>
  </si>
  <si>
    <t>岩元　貴大</t>
    <rPh sb="0" eb="2">
      <t>イワモト</t>
    </rPh>
    <rPh sb="3" eb="5">
      <t>タカヒロ</t>
    </rPh>
    <phoneticPr fontId="24"/>
  </si>
  <si>
    <t>川合　英介</t>
    <rPh sb="0" eb="2">
      <t>カワイ</t>
    </rPh>
    <rPh sb="3" eb="4">
      <t>エイ</t>
    </rPh>
    <rPh sb="4" eb="5">
      <t>スケ</t>
    </rPh>
    <phoneticPr fontId="24"/>
  </si>
  <si>
    <t>花岡　洋平</t>
    <rPh sb="0" eb="2">
      <t>ハナオカ</t>
    </rPh>
    <rPh sb="3" eb="5">
      <t>ヨウヘイ</t>
    </rPh>
    <phoneticPr fontId="24"/>
  </si>
  <si>
    <t>三浦　悠佑</t>
    <rPh sb="0" eb="2">
      <t>ミウラ</t>
    </rPh>
    <rPh sb="3" eb="4">
      <t>ユウ</t>
    </rPh>
    <rPh sb="4" eb="5">
      <t>スケ</t>
    </rPh>
    <phoneticPr fontId="24"/>
  </si>
  <si>
    <t>山田　基貴</t>
    <rPh sb="0" eb="2">
      <t>ヤマダ</t>
    </rPh>
    <rPh sb="3" eb="4">
      <t>モト</t>
    </rPh>
    <rPh sb="4" eb="5">
      <t>キ</t>
    </rPh>
    <phoneticPr fontId="24"/>
  </si>
  <si>
    <t>藤井　智大</t>
    <rPh sb="0" eb="2">
      <t>フジイ</t>
    </rPh>
    <rPh sb="3" eb="5">
      <t>トモヒロ</t>
    </rPh>
    <phoneticPr fontId="32"/>
  </si>
  <si>
    <t>ﾌｼﾞｲ ﾄﾓﾋﾛ</t>
    <phoneticPr fontId="32"/>
  </si>
  <si>
    <t>山下　寛椰</t>
    <rPh sb="0" eb="2">
      <t>ヤマシタ</t>
    </rPh>
    <rPh sb="3" eb="4">
      <t>ヒロシ</t>
    </rPh>
    <rPh sb="4" eb="5">
      <t>ヤ</t>
    </rPh>
    <phoneticPr fontId="32"/>
  </si>
  <si>
    <t>ﾔﾏｼﾀ ﾋﾛﾔ</t>
    <phoneticPr fontId="32"/>
  </si>
  <si>
    <t>久保田　将太郎</t>
    <rPh sb="0" eb="3">
      <t>クボタ</t>
    </rPh>
    <rPh sb="4" eb="7">
      <t>マサタロウ</t>
    </rPh>
    <phoneticPr fontId="32"/>
  </si>
  <si>
    <t>ｸﾎﾞﾀ ｼｮｳﾀﾛｳ</t>
    <phoneticPr fontId="32"/>
  </si>
  <si>
    <t>野一色　健太</t>
    <rPh sb="0" eb="3">
      <t>ノイッシキ</t>
    </rPh>
    <rPh sb="4" eb="6">
      <t>ケンタ</t>
    </rPh>
    <phoneticPr fontId="32"/>
  </si>
  <si>
    <t>ﾉｲｯｼｷ ｹﾝﾀ</t>
    <phoneticPr fontId="32"/>
  </si>
  <si>
    <t>島田　秀紀</t>
    <rPh sb="0" eb="2">
      <t>シマダ</t>
    </rPh>
    <rPh sb="3" eb="5">
      <t>ヒデキ</t>
    </rPh>
    <phoneticPr fontId="32"/>
  </si>
  <si>
    <t>ｼﾏﾀﾞ ﾋﾃﾞﾉﾘ</t>
    <phoneticPr fontId="32"/>
  </si>
  <si>
    <t>ｵｵﾊｼ ｶｽﾞｷ</t>
    <phoneticPr fontId="32"/>
  </si>
  <si>
    <t>北川　勝也</t>
    <rPh sb="0" eb="2">
      <t>キタガワ</t>
    </rPh>
    <rPh sb="3" eb="5">
      <t>カツヤ</t>
    </rPh>
    <phoneticPr fontId="32"/>
  </si>
  <si>
    <t>ｷﾀｶﾞﾜ ｶﾂﾔ</t>
    <phoneticPr fontId="32"/>
  </si>
  <si>
    <t>ｶｽﾌﾞﾁ ﾕｳｽｹ</t>
    <phoneticPr fontId="32"/>
  </si>
  <si>
    <t>西澤　晃希</t>
    <rPh sb="0" eb="2">
      <t>ニシザワ</t>
    </rPh>
    <rPh sb="3" eb="4">
      <t>コウ</t>
    </rPh>
    <rPh sb="4" eb="5">
      <t>キ</t>
    </rPh>
    <phoneticPr fontId="32"/>
  </si>
  <si>
    <t>ﾆｼｻﾞﾜ ｺｳｷ</t>
    <phoneticPr fontId="32"/>
  </si>
  <si>
    <t>ｺﾞﾂﾎﾞ ﾀｶﾋﾛ</t>
    <phoneticPr fontId="32"/>
  </si>
  <si>
    <t>坂口　拓也</t>
    <rPh sb="0" eb="2">
      <t>サカグチ</t>
    </rPh>
    <rPh sb="3" eb="5">
      <t>タクヤ</t>
    </rPh>
    <phoneticPr fontId="32"/>
  </si>
  <si>
    <t>安西　智哉</t>
    <rPh sb="0" eb="2">
      <t>アンザイ</t>
    </rPh>
    <rPh sb="3" eb="5">
      <t>トモヤ</t>
    </rPh>
    <phoneticPr fontId="32"/>
  </si>
  <si>
    <t>木村　祐槻</t>
    <rPh sb="0" eb="2">
      <t>キムラ</t>
    </rPh>
    <rPh sb="3" eb="4">
      <t>ユウ</t>
    </rPh>
    <rPh sb="4" eb="5">
      <t>キ</t>
    </rPh>
    <phoneticPr fontId="32"/>
  </si>
  <si>
    <t>川村　拓也</t>
    <rPh sb="0" eb="2">
      <t>カワムラ</t>
    </rPh>
    <rPh sb="3" eb="5">
      <t>タクヤ</t>
    </rPh>
    <phoneticPr fontId="32"/>
  </si>
  <si>
    <t>黒川　勝平</t>
    <rPh sb="0" eb="2">
      <t>クロカワ</t>
    </rPh>
    <rPh sb="3" eb="4">
      <t>ショウ</t>
    </rPh>
    <rPh sb="4" eb="5">
      <t>ヘイ</t>
    </rPh>
    <phoneticPr fontId="32"/>
  </si>
  <si>
    <t>亀井　厚樹</t>
    <rPh sb="0" eb="2">
      <t>カメイ</t>
    </rPh>
    <rPh sb="3" eb="4">
      <t>アツ</t>
    </rPh>
    <rPh sb="4" eb="5">
      <t>キ</t>
    </rPh>
    <phoneticPr fontId="32"/>
  </si>
  <si>
    <t>大本　祐希</t>
    <rPh sb="0" eb="2">
      <t>オオモト</t>
    </rPh>
    <rPh sb="3" eb="4">
      <t>ユウ</t>
    </rPh>
    <rPh sb="4" eb="5">
      <t>キ</t>
    </rPh>
    <phoneticPr fontId="32"/>
  </si>
  <si>
    <t>西山　　諒</t>
    <rPh sb="0" eb="2">
      <t>ニシヤマ</t>
    </rPh>
    <rPh sb="4" eb="5">
      <t>リョウ</t>
    </rPh>
    <phoneticPr fontId="32"/>
  </si>
  <si>
    <t>宮脇　大輔</t>
    <rPh sb="0" eb="2">
      <t>ミヤワキ</t>
    </rPh>
    <rPh sb="3" eb="5">
      <t>ダイスケ</t>
    </rPh>
    <phoneticPr fontId="32"/>
  </si>
  <si>
    <t>水口　拓也</t>
    <rPh sb="0" eb="2">
      <t>ミズグチ</t>
    </rPh>
    <rPh sb="3" eb="5">
      <t>タクヤ</t>
    </rPh>
    <phoneticPr fontId="32"/>
  </si>
  <si>
    <t>幾田　裕貴</t>
    <rPh sb="0" eb="2">
      <t>イクタ</t>
    </rPh>
    <rPh sb="3" eb="4">
      <t>ユウ</t>
    </rPh>
    <rPh sb="4" eb="5">
      <t>キ</t>
    </rPh>
    <phoneticPr fontId="32"/>
  </si>
  <si>
    <t>片山　陽平</t>
    <rPh sb="0" eb="2">
      <t>カタヤマ</t>
    </rPh>
    <rPh sb="3" eb="5">
      <t>ヨウヘイ</t>
    </rPh>
    <phoneticPr fontId="32"/>
  </si>
  <si>
    <t>西村　昌人</t>
    <rPh sb="0" eb="2">
      <t>ニシムラ</t>
    </rPh>
    <rPh sb="3" eb="5">
      <t>マサト</t>
    </rPh>
    <phoneticPr fontId="32"/>
  </si>
  <si>
    <t>光田　康志</t>
    <rPh sb="0" eb="2">
      <t>ミツダ</t>
    </rPh>
    <rPh sb="3" eb="5">
      <t>ヤスシ</t>
    </rPh>
    <phoneticPr fontId="32"/>
  </si>
  <si>
    <t>牧口　拓弥</t>
    <rPh sb="0" eb="2">
      <t>マキグチ</t>
    </rPh>
    <rPh sb="3" eb="5">
      <t>タクヤ</t>
    </rPh>
    <phoneticPr fontId="32"/>
  </si>
  <si>
    <t>江﨑　大地</t>
    <rPh sb="0" eb="2">
      <t>エザキ</t>
    </rPh>
    <rPh sb="3" eb="5">
      <t>ダイチ</t>
    </rPh>
    <phoneticPr fontId="32"/>
  </si>
  <si>
    <t>川畑　拓</t>
    <rPh sb="0" eb="2">
      <t>カワバタ</t>
    </rPh>
    <rPh sb="3" eb="4">
      <t>ヒラ</t>
    </rPh>
    <phoneticPr fontId="32"/>
  </si>
  <si>
    <t>カワバタ　ヒラク</t>
    <phoneticPr fontId="32"/>
  </si>
  <si>
    <t>宿里　銀次</t>
    <rPh sb="0" eb="1">
      <t>ヤド</t>
    </rPh>
    <rPh sb="1" eb="2">
      <t>サト</t>
    </rPh>
    <rPh sb="3" eb="5">
      <t>ギンジ</t>
    </rPh>
    <phoneticPr fontId="32"/>
  </si>
  <si>
    <t>ヤドリ　ギンジ</t>
    <phoneticPr fontId="32"/>
  </si>
  <si>
    <t>野元　將史</t>
    <rPh sb="0" eb="2">
      <t>ノモト</t>
    </rPh>
    <rPh sb="3" eb="4">
      <t>ショウ</t>
    </rPh>
    <rPh sb="4" eb="5">
      <t>シ</t>
    </rPh>
    <phoneticPr fontId="32"/>
  </si>
  <si>
    <t>ノモト　マサシ</t>
    <phoneticPr fontId="32"/>
  </si>
  <si>
    <t>高嶺　港</t>
    <rPh sb="0" eb="2">
      <t>タカミネ</t>
    </rPh>
    <rPh sb="3" eb="4">
      <t>ミナト</t>
    </rPh>
    <phoneticPr fontId="32"/>
  </si>
  <si>
    <t>有村　慶介</t>
    <rPh sb="0" eb="2">
      <t>アリムラ</t>
    </rPh>
    <rPh sb="3" eb="5">
      <t>ケイスケ</t>
    </rPh>
    <phoneticPr fontId="32"/>
  </si>
  <si>
    <t>下園　将士</t>
    <rPh sb="0" eb="1">
      <t>シタ</t>
    </rPh>
    <rPh sb="1" eb="2">
      <t>ソノ</t>
    </rPh>
    <rPh sb="3" eb="5">
      <t>マサシ</t>
    </rPh>
    <phoneticPr fontId="32"/>
  </si>
  <si>
    <t>シモゾノ　マサシ</t>
    <phoneticPr fontId="32"/>
  </si>
  <si>
    <t>高嶺　航</t>
    <rPh sb="0" eb="2">
      <t>タカミネ</t>
    </rPh>
    <rPh sb="3" eb="4">
      <t>ワタル</t>
    </rPh>
    <phoneticPr fontId="32"/>
  </si>
  <si>
    <t>田畑　翔悟</t>
    <rPh sb="0" eb="2">
      <t>タバタ</t>
    </rPh>
    <rPh sb="3" eb="5">
      <t>ショウゴ</t>
    </rPh>
    <phoneticPr fontId="32"/>
  </si>
  <si>
    <t>三宅　大翔</t>
    <rPh sb="0" eb="2">
      <t>ミヤケ</t>
    </rPh>
    <rPh sb="3" eb="4">
      <t>ダイ</t>
    </rPh>
    <rPh sb="4" eb="5">
      <t>ショウ</t>
    </rPh>
    <phoneticPr fontId="32"/>
  </si>
  <si>
    <t>ミヤケ　マサカズ</t>
    <phoneticPr fontId="32"/>
  </si>
  <si>
    <t>山崎　慎次</t>
    <rPh sb="0" eb="2">
      <t>ヤマサキ</t>
    </rPh>
    <rPh sb="3" eb="5">
      <t>シンジ</t>
    </rPh>
    <phoneticPr fontId="32"/>
  </si>
  <si>
    <t>溝部彬弘</t>
    <rPh sb="0" eb="2">
      <t>ミゾベ</t>
    </rPh>
    <rPh sb="2" eb="3">
      <t>アキラ</t>
    </rPh>
    <rPh sb="3" eb="4">
      <t>ヒロシ</t>
    </rPh>
    <phoneticPr fontId="32"/>
  </si>
  <si>
    <t>ﾐｿﾞﾍﾞｱｷﾋﾛ</t>
    <phoneticPr fontId="32"/>
  </si>
  <si>
    <t>穴見大樹</t>
    <rPh sb="0" eb="2">
      <t>アナミ</t>
    </rPh>
    <rPh sb="2" eb="4">
      <t>ヒロキ</t>
    </rPh>
    <phoneticPr fontId="32"/>
  </si>
  <si>
    <t>武内一馬</t>
    <rPh sb="0" eb="2">
      <t>タケウチ</t>
    </rPh>
    <rPh sb="2" eb="4">
      <t>カズマ</t>
    </rPh>
    <phoneticPr fontId="32"/>
  </si>
  <si>
    <t>橋本勇亮</t>
    <rPh sb="0" eb="2">
      <t>ハシモト</t>
    </rPh>
    <rPh sb="2" eb="3">
      <t>ユウ</t>
    </rPh>
    <rPh sb="3" eb="4">
      <t>スケ</t>
    </rPh>
    <phoneticPr fontId="32"/>
  </si>
  <si>
    <t>二宮健大</t>
    <rPh sb="0" eb="2">
      <t>ニノミヤ</t>
    </rPh>
    <rPh sb="2" eb="4">
      <t>ケンタ</t>
    </rPh>
    <phoneticPr fontId="32"/>
  </si>
  <si>
    <t>藤並一心</t>
    <rPh sb="0" eb="2">
      <t>フジナミ</t>
    </rPh>
    <rPh sb="2" eb="4">
      <t>イッシン</t>
    </rPh>
    <phoneticPr fontId="32"/>
  </si>
  <si>
    <t>佐藤弘樹</t>
    <rPh sb="0" eb="2">
      <t>サトウ</t>
    </rPh>
    <rPh sb="2" eb="4">
      <t>ヒロキ</t>
    </rPh>
    <phoneticPr fontId="32"/>
  </si>
  <si>
    <t>勝連貴信</t>
    <rPh sb="0" eb="2">
      <t>カツレン</t>
    </rPh>
    <rPh sb="2" eb="4">
      <t>タカノブ</t>
    </rPh>
    <phoneticPr fontId="32"/>
  </si>
  <si>
    <t>逸見優太</t>
    <rPh sb="0" eb="2">
      <t>ヘンミ</t>
    </rPh>
    <rPh sb="2" eb="4">
      <t>ユウタ</t>
    </rPh>
    <phoneticPr fontId="32"/>
  </si>
  <si>
    <t>金子照坪</t>
    <rPh sb="0" eb="2">
      <t>カネコ</t>
    </rPh>
    <rPh sb="2" eb="3">
      <t>ショウ</t>
    </rPh>
    <rPh sb="3" eb="4">
      <t>ヘイ</t>
    </rPh>
    <phoneticPr fontId="32"/>
  </si>
  <si>
    <t>宮脇佑弥</t>
    <rPh sb="0" eb="2">
      <t>ミヤワキ</t>
    </rPh>
    <rPh sb="2" eb="3">
      <t>ユウ</t>
    </rPh>
    <rPh sb="3" eb="4">
      <t>ヤ</t>
    </rPh>
    <phoneticPr fontId="32"/>
  </si>
  <si>
    <t>相澤宏次</t>
    <rPh sb="0" eb="2">
      <t>アイザワ</t>
    </rPh>
    <rPh sb="2" eb="4">
      <t>コウジ</t>
    </rPh>
    <phoneticPr fontId="32"/>
  </si>
  <si>
    <t>渡辺俊明</t>
    <rPh sb="0" eb="2">
      <t>ワタナベ</t>
    </rPh>
    <rPh sb="2" eb="4">
      <t>トシアキ</t>
    </rPh>
    <phoneticPr fontId="32"/>
  </si>
  <si>
    <t>帽子の色は白</t>
    <rPh sb="0" eb="2">
      <t>ボウシ</t>
    </rPh>
    <rPh sb="3" eb="4">
      <t>イロ</t>
    </rPh>
    <rPh sb="5" eb="6">
      <t>シロ</t>
    </rPh>
    <phoneticPr fontId="20"/>
  </si>
  <si>
    <t>帽子の色は青</t>
    <rPh sb="0" eb="2">
      <t>ボウシ</t>
    </rPh>
    <rPh sb="3" eb="4">
      <t>イロ</t>
    </rPh>
    <rPh sb="5" eb="6">
      <t>アオ</t>
    </rPh>
    <phoneticPr fontId="20"/>
  </si>
  <si>
    <t>Ｎｏ</t>
    <phoneticPr fontId="20"/>
  </si>
  <si>
    <t>Cap</t>
    <phoneticPr fontId="20"/>
  </si>
  <si>
    <t>フリガナ</t>
    <phoneticPr fontId="23"/>
  </si>
  <si>
    <t>　１番ＧＫ</t>
    <rPh sb="2" eb="3">
      <t>バン</t>
    </rPh>
    <phoneticPr fontId="20"/>
  </si>
  <si>
    <t>１．試合前の選手紹介</t>
    <rPh sb="2" eb="4">
      <t>シアイ</t>
    </rPh>
    <rPh sb="4" eb="5">
      <t>マエ</t>
    </rPh>
    <rPh sb="6" eb="8">
      <t>センシュ</t>
    </rPh>
    <rPh sb="8" eb="10">
      <t>ショウカイ</t>
    </rPh>
    <phoneticPr fontId="20"/>
  </si>
  <si>
    <t>の試合を行います。</t>
    <rPh sb="1" eb="3">
      <t>シアイ</t>
    </rPh>
    <rPh sb="4" eb="5">
      <t>オコナ</t>
    </rPh>
    <phoneticPr fontId="20"/>
  </si>
  <si>
    <t>２．試合開始の通告</t>
    <rPh sb="2" eb="4">
      <t>シアイ</t>
    </rPh>
    <rPh sb="4" eb="6">
      <t>カイシ</t>
    </rPh>
    <rPh sb="7" eb="9">
      <t>ツウコク</t>
    </rPh>
    <phoneticPr fontId="20"/>
  </si>
  <si>
    <t>（センターボールに選手がさわった後、通告）</t>
    <rPh sb="9" eb="11">
      <t>センシュ</t>
    </rPh>
    <rPh sb="16" eb="17">
      <t>アト</t>
    </rPh>
    <rPh sb="18" eb="20">
      <t>ツウコク</t>
    </rPh>
    <phoneticPr fontId="20"/>
  </si>
  <si>
    <t>第１・２・３・４ピリオドが開始されました。</t>
    <rPh sb="0" eb="1">
      <t>ダイ</t>
    </rPh>
    <rPh sb="13" eb="15">
      <t>カイシ</t>
    </rPh>
    <phoneticPr fontId="20"/>
  </si>
  <si>
    <t>３．試合途中の通告</t>
    <rPh sb="2" eb="4">
      <t>シアイ</t>
    </rPh>
    <rPh sb="4" eb="6">
      <t>トチュウ</t>
    </rPh>
    <rPh sb="7" eb="9">
      <t>ツウコク</t>
    </rPh>
    <phoneticPr fontId="20"/>
  </si>
  <si>
    <t>①　得点の時</t>
    <rPh sb="2" eb="4">
      <t>トクテン</t>
    </rPh>
    <rPh sb="5" eb="6">
      <t>ジ</t>
    </rPh>
    <phoneticPr fontId="20"/>
  </si>
  <si>
    <t>（白・青）</t>
    <rPh sb="1" eb="2">
      <t>シロ</t>
    </rPh>
    <rPh sb="3" eb="4">
      <t>アオ</t>
    </rPh>
    <phoneticPr fontId="20"/>
  </si>
  <si>
    <t>②　退水の時</t>
    <rPh sb="2" eb="4">
      <t>タイスイ</t>
    </rPh>
    <rPh sb="5" eb="6">
      <t>ジ</t>
    </rPh>
    <phoneticPr fontId="20"/>
  </si>
  <si>
    <t xml:space="preserve">     ファウル時</t>
    <rPh sb="9" eb="10">
      <t>ジ</t>
    </rPh>
    <phoneticPr fontId="20"/>
  </si>
  <si>
    <t>４．各ピリオドが終了時の通告</t>
    <rPh sb="2" eb="3">
      <t>カク</t>
    </rPh>
    <rPh sb="8" eb="10">
      <t>シュウリョウ</t>
    </rPh>
    <rPh sb="10" eb="11">
      <t>ジ</t>
    </rPh>
    <rPh sb="12" eb="14">
      <t>ツウコク</t>
    </rPh>
    <phoneticPr fontId="20"/>
  </si>
  <si>
    <t>第１・２・３・４ピリオドが終了致しました。</t>
    <rPh sb="0" eb="1">
      <t>ダイ</t>
    </rPh>
    <rPh sb="13" eb="15">
      <t>シュウリョウ</t>
    </rPh>
    <rPh sb="15" eb="16">
      <t>イタ</t>
    </rPh>
    <phoneticPr fontId="20"/>
  </si>
  <si>
    <t>　　　点</t>
    <rPh sb="3" eb="4">
      <t>テン</t>
    </rPh>
    <phoneticPr fontId="20"/>
  </si>
  <si>
    <t>５．最終ピリオド残り１分に通告する。</t>
    <rPh sb="2" eb="4">
      <t>サイシュウ</t>
    </rPh>
    <rPh sb="8" eb="9">
      <t>ノコ</t>
    </rPh>
    <rPh sb="11" eb="12">
      <t>フン</t>
    </rPh>
    <rPh sb="13" eb="15">
      <t>ツウコク</t>
    </rPh>
    <phoneticPr fontId="20"/>
  </si>
  <si>
    <t>６．タイムアウト時の通告</t>
    <rPh sb="8" eb="9">
      <t>ジ</t>
    </rPh>
    <rPh sb="10" eb="12">
      <t>ツウコク</t>
    </rPh>
    <phoneticPr fontId="20"/>
  </si>
  <si>
    <t>の得点は，</t>
    <rPh sb="1" eb="3">
      <t>トクテン</t>
    </rPh>
    <phoneticPr fontId="20"/>
  </si>
  <si>
    <t>が勝ちました。ご声援ありがとうございました。</t>
    <rPh sb="1" eb="2">
      <t>カ</t>
    </rPh>
    <rPh sb="7" eb="10">
      <t>ゴセイエン</t>
    </rPh>
    <phoneticPr fontId="20"/>
  </si>
  <si>
    <t>鎌田　圭祐</t>
    <rPh sb="0" eb="2">
      <t>カマタ</t>
    </rPh>
    <rPh sb="3" eb="4">
      <t>ケイ</t>
    </rPh>
    <rPh sb="4" eb="5">
      <t>ユウ</t>
    </rPh>
    <phoneticPr fontId="32"/>
  </si>
  <si>
    <t>カマタ　ケイスケ</t>
    <phoneticPr fontId="32"/>
  </si>
  <si>
    <t>三国谷　嘉樹</t>
    <rPh sb="0" eb="2">
      <t>ミクニ</t>
    </rPh>
    <rPh sb="2" eb="3">
      <t>タニ</t>
    </rPh>
    <rPh sb="4" eb="5">
      <t>カ</t>
    </rPh>
    <rPh sb="5" eb="6">
      <t>ジュ</t>
    </rPh>
    <phoneticPr fontId="32"/>
  </si>
  <si>
    <t>ミクニヤ　ヨシキ</t>
    <phoneticPr fontId="32"/>
  </si>
  <si>
    <t>鈴木　康平</t>
    <rPh sb="0" eb="2">
      <t>スズキ</t>
    </rPh>
    <rPh sb="3" eb="5">
      <t>コウヘイ</t>
    </rPh>
    <phoneticPr fontId="32"/>
  </si>
  <si>
    <t>スズキ　コウヘイ</t>
    <phoneticPr fontId="32"/>
  </si>
  <si>
    <t>沼田　修平</t>
    <rPh sb="0" eb="2">
      <t>ヌマタ</t>
    </rPh>
    <rPh sb="3" eb="5">
      <t>シュウヘイ</t>
    </rPh>
    <phoneticPr fontId="32"/>
  </si>
  <si>
    <t>ヌマタ　シュウヘイ</t>
    <phoneticPr fontId="32"/>
  </si>
  <si>
    <t>栁谷　駿</t>
    <rPh sb="0" eb="1">
      <t>ヤナギ</t>
    </rPh>
    <rPh sb="1" eb="2">
      <t>ヤ</t>
    </rPh>
    <rPh sb="3" eb="4">
      <t>シュン</t>
    </rPh>
    <phoneticPr fontId="32"/>
  </si>
  <si>
    <t>ヤナギヤ　シュン</t>
    <phoneticPr fontId="32"/>
  </si>
  <si>
    <t>山崎　光生</t>
    <rPh sb="0" eb="2">
      <t>ヤマザキ</t>
    </rPh>
    <rPh sb="3" eb="4">
      <t>コウ</t>
    </rPh>
    <rPh sb="4" eb="5">
      <t>イ</t>
    </rPh>
    <phoneticPr fontId="32"/>
  </si>
  <si>
    <t>ヤマザキ　コウセイ</t>
    <phoneticPr fontId="32"/>
  </si>
  <si>
    <t>熊谷　晶</t>
    <rPh sb="0" eb="2">
      <t>クマガイ</t>
    </rPh>
    <rPh sb="3" eb="4">
      <t>アキラ</t>
    </rPh>
    <phoneticPr fontId="32"/>
  </si>
  <si>
    <t>ｸﾏｶﾞｲ ﾋｶﾙ</t>
    <phoneticPr fontId="32"/>
  </si>
  <si>
    <t>坂本　洸樹</t>
    <rPh sb="0" eb="2">
      <t>サカモト</t>
    </rPh>
    <rPh sb="3" eb="4">
      <t>コウ</t>
    </rPh>
    <rPh sb="4" eb="5">
      <t>キ</t>
    </rPh>
    <phoneticPr fontId="32"/>
  </si>
  <si>
    <t>中川　直人</t>
    <rPh sb="0" eb="2">
      <t>ナカガワ</t>
    </rPh>
    <rPh sb="3" eb="5">
      <t>ナオト</t>
    </rPh>
    <phoneticPr fontId="32"/>
  </si>
  <si>
    <t>春日　一平</t>
    <rPh sb="0" eb="2">
      <t>カスガ</t>
    </rPh>
    <rPh sb="3" eb="5">
      <t>イッペイ</t>
    </rPh>
    <phoneticPr fontId="32"/>
  </si>
  <si>
    <t>ﾂﾁﾔ ｼｭｳﾄ</t>
    <phoneticPr fontId="32"/>
  </si>
  <si>
    <t>染谷　将秀</t>
    <rPh sb="0" eb="2">
      <t>ソメヤ</t>
    </rPh>
    <rPh sb="3" eb="5">
      <t>マサヒデ</t>
    </rPh>
    <phoneticPr fontId="32"/>
  </si>
  <si>
    <t>一木　駿也</t>
    <rPh sb="0" eb="2">
      <t>イチキ</t>
    </rPh>
    <rPh sb="3" eb="4">
      <t>シュン</t>
    </rPh>
    <rPh sb="4" eb="5">
      <t>ヤ</t>
    </rPh>
    <phoneticPr fontId="32"/>
  </si>
  <si>
    <t>ｲﾁｷ ﾄｼﾔ</t>
    <phoneticPr fontId="32"/>
  </si>
  <si>
    <t>後藤　匠</t>
    <rPh sb="0" eb="2">
      <t>ゴトウ</t>
    </rPh>
    <rPh sb="3" eb="4">
      <t>タクミ</t>
    </rPh>
    <phoneticPr fontId="32"/>
  </si>
  <si>
    <t>宮原　黎</t>
    <rPh sb="0" eb="2">
      <t>ミヤハラ</t>
    </rPh>
    <rPh sb="3" eb="4">
      <t>レイ</t>
    </rPh>
    <phoneticPr fontId="32"/>
  </si>
  <si>
    <t>阿部　尚紀</t>
    <rPh sb="0" eb="2">
      <t>アベ</t>
    </rPh>
    <rPh sb="3" eb="5">
      <t>ナオキ</t>
    </rPh>
    <phoneticPr fontId="32"/>
  </si>
  <si>
    <t>山岸　皓太</t>
    <rPh sb="0" eb="2">
      <t>ヤマギシ</t>
    </rPh>
    <rPh sb="3" eb="4">
      <t>コウ</t>
    </rPh>
    <rPh sb="4" eb="5">
      <t>タ</t>
    </rPh>
    <phoneticPr fontId="32"/>
  </si>
  <si>
    <t>中川　峻輔</t>
    <rPh sb="0" eb="2">
      <t>ナカガワ</t>
    </rPh>
    <rPh sb="3" eb="4">
      <t>シュン</t>
    </rPh>
    <rPh sb="4" eb="5">
      <t>スケ</t>
    </rPh>
    <phoneticPr fontId="32"/>
  </si>
  <si>
    <t>藤井　陽平</t>
    <rPh sb="0" eb="2">
      <t>フジイ</t>
    </rPh>
    <rPh sb="3" eb="5">
      <t>ヨウヘイ</t>
    </rPh>
    <phoneticPr fontId="32"/>
  </si>
  <si>
    <t>田口　凌平</t>
    <rPh sb="0" eb="2">
      <t>タグチ</t>
    </rPh>
    <rPh sb="3" eb="4">
      <t>リョウ</t>
    </rPh>
    <rPh sb="4" eb="5">
      <t>ヘイ</t>
    </rPh>
    <phoneticPr fontId="32"/>
  </si>
  <si>
    <t>畑森　皓太</t>
    <rPh sb="0" eb="1">
      <t>ハタ</t>
    </rPh>
    <rPh sb="1" eb="2">
      <t>モリ</t>
    </rPh>
    <rPh sb="3" eb="4">
      <t>コウ</t>
    </rPh>
    <rPh sb="4" eb="5">
      <t>タ</t>
    </rPh>
    <phoneticPr fontId="32"/>
  </si>
  <si>
    <t>丹治　顕人</t>
    <rPh sb="0" eb="2">
      <t>タンジ</t>
    </rPh>
    <rPh sb="3" eb="4">
      <t>ケン</t>
    </rPh>
    <rPh sb="4" eb="5">
      <t>ヒト</t>
    </rPh>
    <phoneticPr fontId="32"/>
  </si>
  <si>
    <t>吉本　翼</t>
    <rPh sb="0" eb="2">
      <t>ヨシモト</t>
    </rPh>
    <rPh sb="3" eb="4">
      <t>ツバサ</t>
    </rPh>
    <phoneticPr fontId="32"/>
  </si>
  <si>
    <t>井上　慶了</t>
    <rPh sb="0" eb="2">
      <t>イノウエ</t>
    </rPh>
    <rPh sb="3" eb="4">
      <t>ケイ</t>
    </rPh>
    <rPh sb="4" eb="5">
      <t>リョウ</t>
    </rPh>
    <phoneticPr fontId="32"/>
  </si>
  <si>
    <t>中田　侑志</t>
    <rPh sb="0" eb="2">
      <t>ナカタ</t>
    </rPh>
    <rPh sb="3" eb="4">
      <t>ユウ</t>
    </rPh>
    <rPh sb="4" eb="5">
      <t>シ</t>
    </rPh>
    <phoneticPr fontId="32"/>
  </si>
  <si>
    <t>岡崎　亮瑛</t>
    <rPh sb="0" eb="2">
      <t>オカザキ</t>
    </rPh>
    <rPh sb="3" eb="4">
      <t>リョウ</t>
    </rPh>
    <rPh sb="4" eb="5">
      <t>エイ</t>
    </rPh>
    <phoneticPr fontId="32"/>
  </si>
  <si>
    <t>石井　湧大</t>
    <rPh sb="0" eb="2">
      <t>イシイ</t>
    </rPh>
    <rPh sb="3" eb="4">
      <t>ユウ</t>
    </rPh>
    <rPh sb="4" eb="5">
      <t>ダイ</t>
    </rPh>
    <phoneticPr fontId="32"/>
  </si>
  <si>
    <t>大塚　浩司</t>
    <rPh sb="0" eb="2">
      <t>オオツカ</t>
    </rPh>
    <rPh sb="3" eb="5">
      <t>コウジ</t>
    </rPh>
    <phoneticPr fontId="32"/>
  </si>
  <si>
    <t>岡田　一弘</t>
    <rPh sb="0" eb="2">
      <t>オカダ</t>
    </rPh>
    <rPh sb="3" eb="5">
      <t>カズヒロ</t>
    </rPh>
    <phoneticPr fontId="32"/>
  </si>
  <si>
    <t>小池　信治</t>
    <rPh sb="0" eb="2">
      <t>コイケ</t>
    </rPh>
    <rPh sb="3" eb="5">
      <t>シンジ</t>
    </rPh>
    <phoneticPr fontId="32"/>
  </si>
  <si>
    <t>佐藤　直樹</t>
    <rPh sb="0" eb="2">
      <t>サトウ</t>
    </rPh>
    <rPh sb="3" eb="5">
      <t>ナオキ</t>
    </rPh>
    <phoneticPr fontId="32"/>
  </si>
  <si>
    <t>戸張　真寿</t>
    <rPh sb="0" eb="2">
      <t>トバリ</t>
    </rPh>
    <rPh sb="3" eb="4">
      <t>シン</t>
    </rPh>
    <rPh sb="4" eb="5">
      <t>ジュ</t>
    </rPh>
    <phoneticPr fontId="32"/>
  </si>
  <si>
    <t>荒井　陸</t>
    <rPh sb="0" eb="2">
      <t>アライ</t>
    </rPh>
    <rPh sb="3" eb="4">
      <t>リク</t>
    </rPh>
    <phoneticPr fontId="32"/>
  </si>
  <si>
    <t>志賀　光明</t>
    <rPh sb="0" eb="2">
      <t>シガ</t>
    </rPh>
    <rPh sb="3" eb="5">
      <t>ミツアキ</t>
    </rPh>
    <phoneticPr fontId="32"/>
  </si>
  <si>
    <t>星野　翼</t>
    <rPh sb="0" eb="2">
      <t>ホシノ</t>
    </rPh>
    <rPh sb="3" eb="4">
      <t>ツバサ</t>
    </rPh>
    <phoneticPr fontId="32"/>
  </si>
  <si>
    <t>松島　周平</t>
    <rPh sb="0" eb="2">
      <t>マツシマ</t>
    </rPh>
    <rPh sb="3" eb="5">
      <t>シュウヘイ</t>
    </rPh>
    <phoneticPr fontId="32"/>
  </si>
  <si>
    <t>本宮　万記弘</t>
    <rPh sb="0" eb="2">
      <t>モトミヤ</t>
    </rPh>
    <rPh sb="3" eb="4">
      <t>マン</t>
    </rPh>
    <rPh sb="4" eb="5">
      <t>キ</t>
    </rPh>
    <rPh sb="5" eb="6">
      <t>ヒロ</t>
    </rPh>
    <phoneticPr fontId="32"/>
  </si>
  <si>
    <t>砂子阪　誠</t>
    <rPh sb="0" eb="2">
      <t>スナコ</t>
    </rPh>
    <rPh sb="2" eb="3">
      <t>サカ</t>
    </rPh>
    <rPh sb="4" eb="5">
      <t>マコト</t>
    </rPh>
    <phoneticPr fontId="32"/>
  </si>
  <si>
    <t>ｽﾅｺﾞｻﾞｶ ﾏｺﾄ</t>
    <phoneticPr fontId="32"/>
  </si>
  <si>
    <t>寺田　高久</t>
    <rPh sb="0" eb="2">
      <t>テラダ</t>
    </rPh>
    <rPh sb="3" eb="5">
      <t>タカヒサ</t>
    </rPh>
    <phoneticPr fontId="32"/>
  </si>
  <si>
    <t>小林　賢</t>
    <rPh sb="0" eb="2">
      <t>コバヤシ</t>
    </rPh>
    <rPh sb="3" eb="4">
      <t>ケン</t>
    </rPh>
    <phoneticPr fontId="32"/>
  </si>
  <si>
    <t>岩佐　隆之</t>
    <rPh sb="0" eb="2">
      <t>イワサ</t>
    </rPh>
    <rPh sb="3" eb="5">
      <t>タカユキ</t>
    </rPh>
    <phoneticPr fontId="32"/>
  </si>
  <si>
    <t>西村　愼</t>
    <rPh sb="0" eb="2">
      <t>ニシムラ</t>
    </rPh>
    <rPh sb="3" eb="4">
      <t>シン</t>
    </rPh>
    <phoneticPr fontId="32"/>
  </si>
  <si>
    <t>ﾆｼﾑﾗ ｼﾝ</t>
    <phoneticPr fontId="32"/>
  </si>
  <si>
    <t>藤居　敦</t>
    <rPh sb="0" eb="2">
      <t>フジイ</t>
    </rPh>
    <rPh sb="3" eb="4">
      <t>アツシ</t>
    </rPh>
    <phoneticPr fontId="32"/>
  </si>
  <si>
    <t>仁添　敬介</t>
    <rPh sb="0" eb="1">
      <t>ニン</t>
    </rPh>
    <rPh sb="1" eb="2">
      <t>ソ</t>
    </rPh>
    <rPh sb="3" eb="5">
      <t>ケイスケ</t>
    </rPh>
    <phoneticPr fontId="32"/>
  </si>
  <si>
    <t>ﾆｿﾞｴ ｹｲｽｹ</t>
    <phoneticPr fontId="32"/>
  </si>
  <si>
    <t>粕渕　優介</t>
    <rPh sb="0" eb="2">
      <t>カスブチ</t>
    </rPh>
    <rPh sb="3" eb="5">
      <t>ユウスケ</t>
    </rPh>
    <phoneticPr fontId="32"/>
  </si>
  <si>
    <t>大橋　一輝</t>
    <rPh sb="0" eb="2">
      <t>オオハシ</t>
    </rPh>
    <rPh sb="3" eb="5">
      <t>カズキ</t>
    </rPh>
    <phoneticPr fontId="32"/>
  </si>
  <si>
    <t>成田　新治</t>
    <rPh sb="0" eb="2">
      <t>ナリタ</t>
    </rPh>
    <rPh sb="3" eb="5">
      <t>シンジ</t>
    </rPh>
    <phoneticPr fontId="32"/>
  </si>
  <si>
    <t>田村　拓</t>
    <rPh sb="0" eb="2">
      <t>タムラ</t>
    </rPh>
    <rPh sb="3" eb="4">
      <t>タク</t>
    </rPh>
    <phoneticPr fontId="32"/>
  </si>
  <si>
    <t>岡本　凌太郎</t>
    <rPh sb="0" eb="2">
      <t>オカモト</t>
    </rPh>
    <rPh sb="3" eb="4">
      <t>リョウ</t>
    </rPh>
    <rPh sb="4" eb="6">
      <t>タロウ</t>
    </rPh>
    <phoneticPr fontId="32"/>
  </si>
  <si>
    <t>有村　信吾</t>
    <rPh sb="0" eb="2">
      <t>アリムラ</t>
    </rPh>
    <rPh sb="3" eb="5">
      <t>シンゴ</t>
    </rPh>
    <phoneticPr fontId="32"/>
  </si>
  <si>
    <t>吉満　隆彰</t>
    <rPh sb="0" eb="2">
      <t>ヨシミツ</t>
    </rPh>
    <rPh sb="3" eb="5">
      <t>タカアキ</t>
    </rPh>
    <phoneticPr fontId="32"/>
  </si>
  <si>
    <t>吉村　啓</t>
    <rPh sb="0" eb="2">
      <t>ヨシムラ</t>
    </rPh>
    <rPh sb="3" eb="4">
      <t>ケイ</t>
    </rPh>
    <phoneticPr fontId="32"/>
  </si>
  <si>
    <t>対　戦　表</t>
    <rPh sb="0" eb="5">
      <t>タイセンヒョウ</t>
    </rPh>
    <phoneticPr fontId="23"/>
  </si>
  <si>
    <t>本日の第</t>
    <rPh sb="0" eb="2">
      <t>ホンジツ</t>
    </rPh>
    <rPh sb="3" eb="4">
      <t>ダイ</t>
    </rPh>
    <phoneticPr fontId="20"/>
  </si>
  <si>
    <t>試合</t>
    <rPh sb="0" eb="2">
      <t>シアイ</t>
    </rPh>
    <phoneticPr fontId="20"/>
  </si>
  <si>
    <t>ゲームNo</t>
    <phoneticPr fontId="20"/>
  </si>
  <si>
    <t>番</t>
    <rPh sb="0" eb="1">
      <t>バン</t>
    </rPh>
    <phoneticPr fontId="20"/>
  </si>
  <si>
    <t>対</t>
    <rPh sb="0" eb="1">
      <t>タイ</t>
    </rPh>
    <phoneticPr fontId="20"/>
  </si>
  <si>
    <t>大会記入事項</t>
    <rPh sb="0" eb="2">
      <t>タイカイ</t>
    </rPh>
    <rPh sb="2" eb="4">
      <t>キニュウ</t>
    </rPh>
    <rPh sb="4" eb="6">
      <t>ジコウ</t>
    </rPh>
    <phoneticPr fontId="20"/>
  </si>
  <si>
    <t>白</t>
    <rPh sb="0" eb="1">
      <t>シロ</t>
    </rPh>
    <phoneticPr fontId="20" alignment="distributed"/>
  </si>
  <si>
    <t>青</t>
    <rPh sb="0" eb="1">
      <t>アオ</t>
    </rPh>
    <phoneticPr fontId="20" alignment="distributed"/>
  </si>
  <si>
    <t>審判1</t>
    <rPh sb="0" eb="2">
      <t>シンパン</t>
    </rPh>
    <phoneticPr fontId="23"/>
  </si>
  <si>
    <t>審判2</t>
    <rPh sb="0" eb="2">
      <t>シンパン</t>
    </rPh>
    <phoneticPr fontId="23"/>
  </si>
  <si>
    <t>審査</t>
    <rPh sb="0" eb="2">
      <t>シンサ</t>
    </rPh>
    <phoneticPr fontId="23"/>
  </si>
  <si>
    <t>日付</t>
    <rPh sb="0" eb="2">
      <t>ヒヅケ</t>
    </rPh>
    <phoneticPr fontId="23"/>
  </si>
  <si>
    <t>時間</t>
    <rPh sb="0" eb="2">
      <t>ジカン</t>
    </rPh>
    <phoneticPr fontId="23"/>
  </si>
  <si>
    <t>次の試合</t>
    <rPh sb="0" eb="1">
      <t>ツギ</t>
    </rPh>
    <rPh sb="2" eb="4">
      <t>シアイ</t>
    </rPh>
    <phoneticPr fontId="23"/>
  </si>
  <si>
    <t>本日の試合</t>
    <rPh sb="0" eb="2">
      <t>ホンジツ</t>
    </rPh>
    <rPh sb="3" eb="5">
      <t>シアイ</t>
    </rPh>
    <phoneticPr fontId="23"/>
  </si>
  <si>
    <t>記録速報主任</t>
    <rPh sb="0" eb="2">
      <t>キロク</t>
    </rPh>
    <rPh sb="2" eb="4">
      <t>ソクホウ</t>
    </rPh>
    <rPh sb="4" eb="6">
      <t>シュニン</t>
    </rPh>
    <phoneticPr fontId="23"/>
  </si>
  <si>
    <t>センターリング</t>
    <phoneticPr fontId="23"/>
  </si>
  <si>
    <t>審判審査</t>
    <rPh sb="0" eb="2">
      <t>シンパン</t>
    </rPh>
    <rPh sb="2" eb="4">
      <t>シンサ</t>
    </rPh>
    <phoneticPr fontId="20"/>
  </si>
  <si>
    <t>　</t>
    <phoneticPr fontId="23"/>
  </si>
  <si>
    <t>次の試合</t>
    <rPh sb="0" eb="1">
      <t>ツギ</t>
    </rPh>
    <rPh sb="2" eb="4">
      <t>シアイ</t>
    </rPh>
    <phoneticPr fontId="20"/>
  </si>
  <si>
    <t>県</t>
    <rPh sb="0" eb="1">
      <t>ケン</t>
    </rPh>
    <phoneticPr fontId="20"/>
  </si>
  <si>
    <t>から開始されます。</t>
    <rPh sb="2" eb="4">
      <t>カイシ</t>
    </rPh>
    <phoneticPr fontId="20"/>
  </si>
  <si>
    <t>プールコンディション</t>
    <phoneticPr fontId="23"/>
  </si>
  <si>
    <t>時現在</t>
    <rPh sb="0" eb="1">
      <t>ジ</t>
    </rPh>
    <rPh sb="1" eb="3">
      <t>ゲンザイ</t>
    </rPh>
    <phoneticPr fontId="23"/>
  </si>
  <si>
    <t>水温</t>
    <rPh sb="0" eb="2">
      <t>スイオン</t>
    </rPh>
    <phoneticPr fontId="23"/>
  </si>
  <si>
    <t>℃</t>
    <phoneticPr fontId="23"/>
  </si>
  <si>
    <t>室温</t>
    <rPh sb="0" eb="2">
      <t>シツオン</t>
    </rPh>
    <phoneticPr fontId="23"/>
  </si>
  <si>
    <t>℃</t>
    <phoneticPr fontId="23"/>
  </si>
  <si>
    <t>髙橋　慧悟</t>
  </si>
  <si>
    <t>セキネ　カズキ</t>
  </si>
  <si>
    <t>キムラ　タケシ</t>
  </si>
  <si>
    <t>イマキタ  トモキ</t>
  </si>
  <si>
    <t>ヒグチ　アキヒロ</t>
  </si>
  <si>
    <t>行天　拓矢</t>
  </si>
  <si>
    <t>ギョウテン  タクヤ</t>
  </si>
  <si>
    <t>ミシマ　タクミ</t>
  </si>
  <si>
    <t>モリナガ　シコウ</t>
  </si>
  <si>
    <t>コガ アツシ</t>
  </si>
  <si>
    <t>ミカシマ　タクヤ</t>
  </si>
  <si>
    <t>ヨシザワ　ケイイチ</t>
  </si>
  <si>
    <t>マツフジ　ユウシ</t>
  </si>
  <si>
    <t>ナカムラ　タクヤ</t>
  </si>
  <si>
    <t>フカガワ　ミキノリ</t>
  </si>
  <si>
    <t>イシイ　ユウダイ</t>
  </si>
  <si>
    <t>ゴトウ　ヒロアキ</t>
  </si>
  <si>
    <t>野田 凌平</t>
  </si>
  <si>
    <t>岩橋　弘樹</t>
  </si>
  <si>
    <t>木村 亮太</t>
  </si>
  <si>
    <t>古川　秋穂</t>
  </si>
  <si>
    <t>オカダ　カズヒロ</t>
  </si>
  <si>
    <t>丸山　真史</t>
  </si>
  <si>
    <t>柏　勇輔</t>
  </si>
  <si>
    <t>日又　啓輔</t>
  </si>
  <si>
    <t>蔵堀　貴大</t>
  </si>
  <si>
    <t>按田　大成</t>
  </si>
  <si>
    <t>柴原　吉輝</t>
  </si>
  <si>
    <t>永井　裕樹</t>
  </si>
  <si>
    <t>ﾅｶﾞｲ ﾕｳｷ</t>
  </si>
  <si>
    <t>オオカワ　ケント</t>
  </si>
  <si>
    <t>コバヤカワ　タカヒコ</t>
  </si>
  <si>
    <t>タケイ　コウジ</t>
  </si>
  <si>
    <t>ハシモト　ナオキ</t>
  </si>
  <si>
    <t>宮村　貴仁</t>
  </si>
  <si>
    <t>ﾐﾔﾑﾗ ﾀｶﾋﾄ</t>
  </si>
  <si>
    <t>伊富貴　潤</t>
  </si>
  <si>
    <t>ｲﾌﾞｷ ｼﾞｭﾝ</t>
  </si>
  <si>
    <t>五坪　崇大</t>
  </si>
  <si>
    <t>監督</t>
    <rPh sb="0" eb="2">
      <t>カントク</t>
    </rPh>
    <phoneticPr fontId="20" alignment="distributed"/>
  </si>
  <si>
    <t>チームNo</t>
    <phoneticPr fontId="20" alignment="distributed"/>
  </si>
  <si>
    <t>福士　明裕</t>
    <rPh sb="0" eb="2">
      <t>フクシ</t>
    </rPh>
    <rPh sb="3" eb="5">
      <t>アキヒロ</t>
    </rPh>
    <phoneticPr fontId="20"/>
  </si>
  <si>
    <t>○</t>
    <phoneticPr fontId="32"/>
  </si>
  <si>
    <t>山本　悠斗</t>
    <rPh sb="0" eb="2">
      <t>ヤマモト</t>
    </rPh>
    <rPh sb="3" eb="4">
      <t>ユウ</t>
    </rPh>
    <rPh sb="4" eb="5">
      <t>ト</t>
    </rPh>
    <phoneticPr fontId="32"/>
  </si>
  <si>
    <t>徳田　晃</t>
    <rPh sb="0" eb="2">
      <t>トクダ</t>
    </rPh>
    <rPh sb="3" eb="4">
      <t>アキラ</t>
    </rPh>
    <phoneticPr fontId="32"/>
  </si>
  <si>
    <t>山本　竣太</t>
    <rPh sb="0" eb="2">
      <t>ヤマモト</t>
    </rPh>
    <rPh sb="3" eb="4">
      <t>シュン</t>
    </rPh>
    <rPh sb="4" eb="5">
      <t>タ</t>
    </rPh>
    <phoneticPr fontId="32"/>
  </si>
  <si>
    <t>ｱﾝﾀﾞﾀｲｾｲ</t>
  </si>
  <si>
    <t>ｼﾊﾞﾊﾗﾖｼﾃﾙ</t>
  </si>
  <si>
    <t>ﾋﾏﾀ ｹｲｽｹ</t>
  </si>
  <si>
    <t>ｸﾗﾎﾘ ﾀｶﾋﾛ</t>
  </si>
  <si>
    <t>ﾏﾙﾔﾏ ｼﾝｼﾞ</t>
  </si>
  <si>
    <t>ｶｼﾜ ﾕｳｽｹ</t>
  </si>
  <si>
    <t>今北　知貴</t>
  </si>
  <si>
    <t>Officials</t>
    <phoneticPr fontId="20"/>
  </si>
  <si>
    <t>No</t>
    <phoneticPr fontId="20"/>
  </si>
  <si>
    <t>白</t>
    <rPh sb="0" eb="1">
      <t>シロ</t>
    </rPh>
    <phoneticPr fontId="20"/>
  </si>
  <si>
    <t>青</t>
    <rPh sb="0" eb="1">
      <t>アオ</t>
    </rPh>
    <phoneticPr fontId="20"/>
  </si>
  <si>
    <t>選手氏名</t>
    <rPh sb="0" eb="2">
      <t>センシュ</t>
    </rPh>
    <rPh sb="2" eb="4">
      <t>シメイ</t>
    </rPh>
    <phoneticPr fontId="20"/>
  </si>
  <si>
    <t>ゲームNo．</t>
    <phoneticPr fontId="20"/>
  </si>
  <si>
    <t>審判１：</t>
    <rPh sb="0" eb="2">
      <t>シンパン</t>
    </rPh>
    <phoneticPr fontId="20"/>
  </si>
  <si>
    <t>審判２：</t>
    <rPh sb="0" eb="2">
      <t>シンパン</t>
    </rPh>
    <phoneticPr fontId="20"/>
  </si>
  <si>
    <t>水球競技記録用紙</t>
    <rPh sb="0" eb="2">
      <t>スイキュウ</t>
    </rPh>
    <rPh sb="2" eb="4">
      <t>キョウギ</t>
    </rPh>
    <rPh sb="4" eb="6">
      <t>キロク</t>
    </rPh>
    <rPh sb="6" eb="8">
      <t>ヨウシ</t>
    </rPh>
    <phoneticPr fontId="20"/>
  </si>
  <si>
    <t>得点</t>
    <rPh sb="0" eb="2">
      <t>トクテン</t>
    </rPh>
    <phoneticPr fontId="20"/>
  </si>
  <si>
    <t>時間</t>
    <rPh sb="0" eb="2">
      <t>ジカン</t>
    </rPh>
    <phoneticPr fontId="20"/>
  </si>
  <si>
    <t>番号</t>
    <rPh sb="0" eb="2">
      <t>バンゴウ</t>
    </rPh>
    <phoneticPr fontId="20"/>
  </si>
  <si>
    <t>色</t>
    <rPh sb="0" eb="1">
      <t>イロ</t>
    </rPh>
    <phoneticPr fontId="20"/>
  </si>
  <si>
    <t>記録</t>
    <rPh sb="0" eb="2">
      <t>キロク</t>
    </rPh>
    <phoneticPr fontId="20"/>
  </si>
  <si>
    <t>結果</t>
    <rPh sb="0" eb="2">
      <t>ケッカ</t>
    </rPh>
    <phoneticPr fontId="20"/>
  </si>
  <si>
    <t>審判審査：</t>
    <rPh sb="0" eb="2">
      <t>シンパン</t>
    </rPh>
    <rPh sb="2" eb="4">
      <t>シンサ</t>
    </rPh>
    <phoneticPr fontId="20"/>
  </si>
  <si>
    <t>署名</t>
    <rPh sb="0" eb="2">
      <t>ショメイ</t>
    </rPh>
    <phoneticPr fontId="20"/>
  </si>
  <si>
    <t>計</t>
    <rPh sb="0" eb="1">
      <t>ケイ</t>
    </rPh>
    <phoneticPr fontId="20"/>
  </si>
  <si>
    <t>大会名</t>
  </si>
  <si>
    <t>審判１</t>
  </si>
  <si>
    <t>審判２</t>
  </si>
  <si>
    <t>審判審査</t>
  </si>
  <si>
    <t>ゲームNo</t>
  </si>
  <si>
    <t>通告記録用紙</t>
    <rPh sb="0" eb="2">
      <t>ツウコク</t>
    </rPh>
    <rPh sb="2" eb="4">
      <t>キロク</t>
    </rPh>
    <rPh sb="4" eb="6">
      <t>ヨウシ</t>
    </rPh>
    <phoneticPr fontId="23"/>
  </si>
  <si>
    <t>白</t>
    <rPh sb="0" eb="1">
      <t>シロ</t>
    </rPh>
    <phoneticPr fontId="23"/>
  </si>
  <si>
    <t>青</t>
    <rPh sb="0" eb="1">
      <t>アオ</t>
    </rPh>
    <phoneticPr fontId="23"/>
  </si>
  <si>
    <t>開始時刻</t>
    <rPh sb="0" eb="2">
      <t>カイシ</t>
    </rPh>
    <rPh sb="2" eb="4">
      <t>ジコク</t>
    </rPh>
    <phoneticPr fontId="23"/>
  </si>
  <si>
    <t>通告</t>
    <rPh sb="0" eb="2">
      <t>ツウコク</t>
    </rPh>
    <phoneticPr fontId="23"/>
  </si>
  <si>
    <t>対</t>
    <rPh sb="0" eb="1">
      <t>タイ</t>
    </rPh>
    <phoneticPr fontId="23"/>
  </si>
  <si>
    <t>計</t>
    <rPh sb="0" eb="1">
      <t>ケイ</t>
    </rPh>
    <phoneticPr fontId="23"/>
  </si>
  <si>
    <t>名　　　前</t>
    <rPh sb="0" eb="5">
      <t>ナマエ</t>
    </rPh>
    <phoneticPr fontId="20"/>
  </si>
  <si>
    <t>得点</t>
    <rPh sb="0" eb="2">
      <t>トクテン</t>
    </rPh>
    <phoneticPr fontId="23"/>
  </si>
  <si>
    <t>　２番</t>
    <rPh sb="2" eb="3">
      <t>バン</t>
    </rPh>
    <phoneticPr fontId="20"/>
  </si>
  <si>
    <t>１０番</t>
    <rPh sb="2" eb="3">
      <t>バン</t>
    </rPh>
    <phoneticPr fontId="20"/>
  </si>
  <si>
    <t>１１番</t>
    <rPh sb="2" eb="3">
      <t>バン</t>
    </rPh>
    <phoneticPr fontId="20"/>
  </si>
  <si>
    <t>１２番</t>
    <rPh sb="2" eb="3">
      <t>バン</t>
    </rPh>
    <phoneticPr fontId="20"/>
  </si>
  <si>
    <t>監督</t>
    <rPh sb="0" eb="2">
      <t>カントク</t>
    </rPh>
    <phoneticPr fontId="20"/>
  </si>
  <si>
    <t>大会名</t>
    <rPh sb="0" eb="3">
      <t>タイカイメイ</t>
    </rPh>
    <phoneticPr fontId="20"/>
  </si>
  <si>
    <t>審判１</t>
    <rPh sb="0" eb="2">
      <t>シンパン</t>
    </rPh>
    <phoneticPr fontId="20"/>
  </si>
  <si>
    <t>審判２</t>
    <rPh sb="0" eb="2">
      <t>シンパン</t>
    </rPh>
    <phoneticPr fontId="20"/>
  </si>
  <si>
    <t>期　日</t>
    <rPh sb="0" eb="3">
      <t>キジツ</t>
    </rPh>
    <phoneticPr fontId="20"/>
  </si>
  <si>
    <t>記録者</t>
    <rPh sb="0" eb="3">
      <t>キロクシャ</t>
    </rPh>
    <phoneticPr fontId="20"/>
  </si>
  <si>
    <t>会　場</t>
    <rPh sb="0" eb="3">
      <t>カイジョウ</t>
    </rPh>
    <phoneticPr fontId="20"/>
  </si>
  <si>
    <t>チーム名</t>
    <rPh sb="3" eb="4">
      <t>メイ</t>
    </rPh>
    <phoneticPr fontId="20"/>
  </si>
  <si>
    <t>帽　子</t>
    <rPh sb="0" eb="3">
      <t>ボウシ</t>
    </rPh>
    <phoneticPr fontId="20"/>
  </si>
  <si>
    <t>氏　　名</t>
    <rPh sb="0" eb="4">
      <t>シメイ</t>
    </rPh>
    <phoneticPr fontId="20"/>
  </si>
  <si>
    <t>県名</t>
    <rPh sb="0" eb="2">
      <t>ケンメイ</t>
    </rPh>
    <phoneticPr fontId="20" alignment="distributed"/>
  </si>
  <si>
    <t>帽子</t>
    <rPh sb="0" eb="2">
      <t>ボウシ</t>
    </rPh>
    <phoneticPr fontId="20" alignment="distributed"/>
  </si>
  <si>
    <t>Cap</t>
    <phoneticPr fontId="20" alignment="distributed"/>
  </si>
  <si>
    <t>名　　前</t>
    <rPh sb="0" eb="4">
      <t>ナマエ</t>
    </rPh>
    <phoneticPr fontId="20" alignment="distributed"/>
  </si>
  <si>
    <t>フリガナ</t>
    <phoneticPr fontId="20" alignment="distributed"/>
  </si>
  <si>
    <t>所　　属</t>
    <rPh sb="0" eb="4">
      <t>ショゾク</t>
    </rPh>
    <phoneticPr fontId="20" alignment="distributed"/>
  </si>
  <si>
    <t>チーム名</t>
    <rPh sb="3" eb="4">
      <t>メイ</t>
    </rPh>
    <phoneticPr fontId="20" alignment="distributed"/>
  </si>
  <si>
    <t>監督</t>
  </si>
  <si>
    <t>○</t>
  </si>
  <si>
    <t>Personal Fouls</t>
    <phoneticPr fontId="20"/>
  </si>
  <si>
    <t>Total</t>
    <phoneticPr fontId="20"/>
  </si>
  <si>
    <t>Time Out</t>
    <phoneticPr fontId="20"/>
  </si>
  <si>
    <t>デレゲート：</t>
    <phoneticPr fontId="20"/>
  </si>
  <si>
    <t>　３番</t>
    <phoneticPr fontId="20"/>
  </si>
  <si>
    <t>　４番</t>
    <phoneticPr fontId="20"/>
  </si>
  <si>
    <t>　５番</t>
    <phoneticPr fontId="20"/>
  </si>
  <si>
    <t>　６番</t>
    <phoneticPr fontId="20"/>
  </si>
  <si>
    <t>　７番</t>
    <phoneticPr fontId="20"/>
  </si>
  <si>
    <t>　８番</t>
    <phoneticPr fontId="20"/>
  </si>
  <si>
    <t>　９番</t>
    <phoneticPr fontId="20"/>
  </si>
  <si>
    <t>本日の</t>
    <rPh sb="0" eb="2">
      <t>ホンジツ</t>
    </rPh>
    <phoneticPr fontId="23"/>
  </si>
  <si>
    <t>試合</t>
    <rPh sb="0" eb="2">
      <t>シアイ</t>
    </rPh>
    <phoneticPr fontId="23"/>
  </si>
  <si>
    <t>PF</t>
    <phoneticPr fontId="23"/>
  </si>
  <si>
    <t>対しまして</t>
    <rPh sb="0" eb="1">
      <t>タイ</t>
    </rPh>
    <phoneticPr fontId="20"/>
  </si>
  <si>
    <t>フリガナ</t>
    <phoneticPr fontId="20"/>
  </si>
  <si>
    <t>　４番（よんばん）</t>
    <phoneticPr fontId="20"/>
  </si>
  <si>
    <t>この試合のレフェリーは</t>
    <rPh sb="2" eb="4">
      <t>シアイ</t>
    </rPh>
    <phoneticPr fontId="20"/>
  </si>
  <si>
    <t>白（青）</t>
    <rPh sb="0" eb="1">
      <t>シロ</t>
    </rPh>
    <rPh sb="2" eb="3">
      <t>アオ</t>
    </rPh>
    <phoneticPr fontId="20"/>
  </si>
  <si>
    <t>③　ペナルティ</t>
    <phoneticPr fontId="20"/>
  </si>
  <si>
    <t>のペナルティーファールにより</t>
    <phoneticPr fontId="20"/>
  </si>
  <si>
    <t>にペナルティースローが与えられます。</t>
    <rPh sb="11" eb="12">
      <t>アタ</t>
    </rPh>
    <phoneticPr fontId="20"/>
  </si>
  <si>
    <t>の合計得点は</t>
    <rPh sb="1" eb="3">
      <t>ゴウケイ</t>
    </rPh>
    <rPh sb="3" eb="5">
      <t>トクテン</t>
    </rPh>
    <phoneticPr fontId="20"/>
  </si>
  <si>
    <t>点です。</t>
    <rPh sb="0" eb="1">
      <t>テン</t>
    </rPh>
    <phoneticPr fontId="20"/>
  </si>
  <si>
    <t>が終了しました。</t>
    <rPh sb="1" eb="3">
      <t>シュウリョウ</t>
    </rPh>
    <phoneticPr fontId="20"/>
  </si>
  <si>
    <t>点で</t>
    <rPh sb="0" eb="1">
      <t>テン</t>
    </rPh>
    <phoneticPr fontId="20"/>
  </si>
  <si>
    <t>番は3回目のパーソナルファールにより残り時間出場できません。</t>
    <rPh sb="0" eb="1">
      <t>バン</t>
    </rPh>
    <rPh sb="3" eb="5">
      <t>カイメ</t>
    </rPh>
    <rPh sb="18" eb="19">
      <t>ノコ</t>
    </rPh>
    <rPh sb="20" eb="22">
      <t>ジカン</t>
    </rPh>
    <rPh sb="22" eb="24">
      <t>シュツジョウ</t>
    </rPh>
    <phoneticPr fontId="20"/>
  </si>
  <si>
    <t>以上をもちまして，ゲームナンバー</t>
    <rPh sb="0" eb="2">
      <t>イジョウ</t>
    </rPh>
    <phoneticPr fontId="20"/>
  </si>
  <si>
    <t>1番GK</t>
    <rPh sb="1" eb="2">
      <t>バン</t>
    </rPh>
    <phoneticPr fontId="20"/>
  </si>
  <si>
    <t>2番</t>
    <rPh sb="1" eb="2">
      <t>バン</t>
    </rPh>
    <phoneticPr fontId="20"/>
  </si>
  <si>
    <t>10番</t>
    <rPh sb="2" eb="3">
      <t>バン</t>
    </rPh>
    <phoneticPr fontId="20"/>
  </si>
  <si>
    <t>11番</t>
    <rPh sb="2" eb="3">
      <t>バン</t>
    </rPh>
    <phoneticPr fontId="20"/>
  </si>
  <si>
    <t>PSO</t>
    <phoneticPr fontId="20"/>
  </si>
  <si>
    <t>＜判定ミス　=　1回2点＞</t>
  </si>
  <si>
    <t>OF配点　=</t>
  </si>
  <si>
    <t>CF</t>
  </si>
  <si>
    <t>CF配点　=　</t>
  </si>
  <si>
    <t>＜判定ミス　=　1回4点＞</t>
  </si>
  <si>
    <t>EX配点　=　</t>
  </si>
  <si>
    <t>PF</t>
  </si>
  <si>
    <t>＜判定ミス　=　1回5点＞</t>
  </si>
  <si>
    <t>PF配点　=　</t>
  </si>
  <si>
    <t>アドバンテージ</t>
  </si>
  <si>
    <t>＜判定ミス　=　1回3点＞</t>
  </si>
  <si>
    <t>アドバンテージ配点　=</t>
  </si>
  <si>
    <t xml:space="preserve"> 85 ～100　優</t>
  </si>
  <si>
    <t>78 〜 84　良</t>
  </si>
  <si>
    <t>68 〜77　可</t>
  </si>
  <si>
    <t>66 以下　不可</t>
  </si>
  <si>
    <t>所見</t>
  </si>
  <si>
    <t>大川 和二郎　健人</t>
    <rPh sb="7" eb="9">
      <t>ケント</t>
    </rPh>
    <phoneticPr fontId="32"/>
  </si>
  <si>
    <t>残り時間１分です。</t>
    <rPh sb="0" eb="1">
      <t>ノコ</t>
    </rPh>
    <rPh sb="2" eb="4">
      <t>ジカン</t>
    </rPh>
    <rPh sb="5" eb="6">
      <t>フン</t>
    </rPh>
    <phoneticPr fontId="20"/>
  </si>
  <si>
    <t>にて行われます。</t>
    <phoneticPr fontId="20"/>
  </si>
  <si>
    <t>、</t>
    <phoneticPr fontId="20"/>
  </si>
  <si>
    <t>12番</t>
    <rPh sb="2" eb="3">
      <t>バン</t>
    </rPh>
    <phoneticPr fontId="20"/>
  </si>
  <si>
    <t>PSO</t>
    <phoneticPr fontId="23"/>
  </si>
  <si>
    <t>からの攻撃です。</t>
    <rPh sb="3" eb="5">
      <t>コウゲキ</t>
    </rPh>
    <phoneticPr fontId="20"/>
  </si>
  <si>
    <t>１３番ＧＫ</t>
    <rPh sb="2" eb="3">
      <t>バン</t>
    </rPh>
    <phoneticPr fontId="20"/>
  </si>
  <si>
    <t>名前</t>
    <rPh sb="0" eb="2">
      <t>ナマエ</t>
    </rPh>
    <phoneticPr fontId="20"/>
  </si>
  <si>
    <t>チーム名</t>
    <phoneticPr fontId="20"/>
  </si>
  <si>
    <t>White Caps</t>
    <phoneticPr fontId="20"/>
  </si>
  <si>
    <t>Blue Caps</t>
    <phoneticPr fontId="20"/>
  </si>
  <si>
    <t>コーチ1</t>
    <phoneticPr fontId="20"/>
  </si>
  <si>
    <t>コーチ2</t>
    <phoneticPr fontId="20"/>
  </si>
  <si>
    <t>合計</t>
    <rPh sb="0" eb="2">
      <t xml:space="preserve">ゴウケイ </t>
    </rPh>
    <phoneticPr fontId="20"/>
  </si>
  <si>
    <t>審判1</t>
    <rPh sb="0" eb="2">
      <t>シンパン</t>
    </rPh>
    <phoneticPr fontId="20"/>
  </si>
  <si>
    <t>審判2</t>
    <rPh sb="0" eb="2">
      <t>シンパン</t>
    </rPh>
    <phoneticPr fontId="20"/>
  </si>
  <si>
    <t>タイムアウト</t>
    <phoneticPr fontId="20"/>
  </si>
  <si>
    <t>審判1</t>
  </si>
  <si>
    <t>審判2</t>
  </si>
  <si>
    <t>デレゲート</t>
  </si>
  <si>
    <t>3番</t>
  </si>
  <si>
    <t>4番</t>
  </si>
  <si>
    <t>5番</t>
  </si>
  <si>
    <t>6番</t>
  </si>
  <si>
    <t>7番</t>
  </si>
  <si>
    <t>8番</t>
  </si>
  <si>
    <t>9番</t>
  </si>
  <si>
    <t>13番GK</t>
    <rPh sb="2" eb="3">
      <t>バン</t>
    </rPh>
    <phoneticPr fontId="20"/>
  </si>
  <si>
    <t>デレゲート用紙</t>
    <rPh sb="5" eb="7">
      <t>ヨウシ</t>
    </rPh>
    <phoneticPr fontId="20"/>
  </si>
  <si>
    <t>大会名：</t>
    <rPh sb="0" eb="2">
      <t>タイカイ</t>
    </rPh>
    <rPh sb="2" eb="3">
      <t>メイ</t>
    </rPh>
    <phoneticPr fontId="20"/>
  </si>
  <si>
    <t>＜白＞　　　　　　　　　　　　　　　</t>
    <rPh sb="1" eb="2">
      <t>シロ</t>
    </rPh>
    <phoneticPr fontId="20"/>
  </si>
  <si>
    <t>日時：</t>
    <rPh sb="0" eb="2">
      <t>ニチジ</t>
    </rPh>
    <phoneticPr fontId="20"/>
  </si>
  <si>
    <t>Game No.</t>
  </si>
  <si>
    <t>＜青＞　　　　　　　　　　　　　　　</t>
    <rPh sb="1" eb="2">
      <t>アオ</t>
    </rPh>
    <phoneticPr fontId="20"/>
  </si>
  <si>
    <t xml:space="preserve">Cap </t>
    <phoneticPr fontId="20"/>
  </si>
  <si>
    <t>PERSONAL FOULS</t>
    <phoneticPr fontId="20"/>
  </si>
  <si>
    <t>GOALS</t>
    <phoneticPr fontId="20"/>
  </si>
  <si>
    <t>No.</t>
    <phoneticPr fontId="20"/>
  </si>
  <si>
    <t>審　判　審　査　用　紙</t>
    <rPh sb="0" eb="11">
      <t>シンパンシンサヨウシ</t>
    </rPh>
    <phoneticPr fontId="40"/>
  </si>
  <si>
    <t>大会名：</t>
    <rPh sb="0" eb="2">
      <t>タイカイ</t>
    </rPh>
    <rPh sb="2" eb="3">
      <t>メイ</t>
    </rPh>
    <phoneticPr fontId="40"/>
  </si>
  <si>
    <t>　PERSONAL FOULS</t>
    <phoneticPr fontId="40"/>
  </si>
  <si>
    <t>　＜白＞</t>
    <rPh sb="2" eb="3">
      <t>シロ</t>
    </rPh>
    <phoneticPr fontId="40"/>
  </si>
  <si>
    <t>Game No：</t>
    <phoneticPr fontId="42"/>
  </si>
  <si>
    <t>　＜青＞</t>
    <rPh sb="2" eb="3">
      <t>アオ</t>
    </rPh>
    <phoneticPr fontId="40"/>
  </si>
  <si>
    <t>白</t>
    <rPh sb="0" eb="1">
      <t>シロ</t>
    </rPh>
    <phoneticPr fontId="40"/>
  </si>
  <si>
    <t>青</t>
    <rPh sb="0" eb="1">
      <t>アオ</t>
    </rPh>
    <phoneticPr fontId="40"/>
  </si>
  <si>
    <t>チーム</t>
    <phoneticPr fontId="40"/>
  </si>
  <si>
    <t>PSO</t>
    <phoneticPr fontId="40"/>
  </si>
  <si>
    <t>計</t>
    <rPh sb="0" eb="1">
      <t>ケイ</t>
    </rPh>
    <phoneticPr fontId="40"/>
  </si>
  <si>
    <t>PSO</t>
    <phoneticPr fontId="42"/>
  </si>
  <si>
    <t>GK</t>
    <phoneticPr fontId="42"/>
  </si>
  <si>
    <t>タイムアウト請求</t>
    <rPh sb="6" eb="8">
      <t xml:space="preserve">セイキュウ </t>
    </rPh>
    <phoneticPr fontId="40"/>
  </si>
  <si>
    <t>No</t>
    <phoneticPr fontId="42"/>
  </si>
  <si>
    <t>○×</t>
    <phoneticPr fontId="42"/>
  </si>
  <si>
    <t>PF判定</t>
    <rPh sb="2" eb="4">
      <t>ハンテイ</t>
    </rPh>
    <phoneticPr fontId="40"/>
  </si>
  <si>
    <t>審判 2</t>
    <phoneticPr fontId="40"/>
  </si>
  <si>
    <t>VG</t>
    <phoneticPr fontId="40"/>
  </si>
  <si>
    <t>G</t>
    <phoneticPr fontId="40"/>
  </si>
  <si>
    <t>N</t>
    <phoneticPr fontId="40"/>
  </si>
  <si>
    <t>D</t>
    <phoneticPr fontId="40"/>
  </si>
  <si>
    <t>OF</t>
    <phoneticPr fontId="40"/>
  </si>
  <si>
    <t>不必要なOF</t>
    <rPh sb="0" eb="3">
      <t>フヒツヨウ</t>
    </rPh>
    <phoneticPr fontId="40"/>
  </si>
  <si>
    <t>必要なOF</t>
    <rPh sb="0" eb="2">
      <t>ヒツヨウ</t>
    </rPh>
    <phoneticPr fontId="40"/>
  </si>
  <si>
    <t>不必要なコントラ</t>
    <rPh sb="0" eb="3">
      <t>フヒツヨウ</t>
    </rPh>
    <phoneticPr fontId="40"/>
  </si>
  <si>
    <t>必要なコントラ</t>
    <rPh sb="0" eb="2">
      <t>ヒツヨウ</t>
    </rPh>
    <phoneticPr fontId="40"/>
  </si>
  <si>
    <t>EX</t>
    <phoneticPr fontId="40"/>
  </si>
  <si>
    <t>6m外のEX</t>
    <rPh sb="2" eb="3">
      <t>ガイ</t>
    </rPh>
    <phoneticPr fontId="40"/>
  </si>
  <si>
    <t>6m内のEX</t>
    <rPh sb="2" eb="3">
      <t>ナイ</t>
    </rPh>
    <phoneticPr fontId="40"/>
  </si>
  <si>
    <t>能力・態度</t>
    <phoneticPr fontId="40"/>
  </si>
  <si>
    <t>協調性 (0-5点)</t>
  </si>
  <si>
    <t>シグナル (0-5点)</t>
  </si>
  <si>
    <t>ゲームコントロール (0-5点)</t>
  </si>
  <si>
    <t>態度 (0-5点)</t>
  </si>
  <si>
    <t>能力・態度配点(0-20点)=</t>
  </si>
  <si>
    <t>総合得点(100マイナス配点合計)</t>
    <phoneticPr fontId="40"/>
  </si>
  <si>
    <t>ゲーム難度： 難 ・ 普通 ・ 易</t>
    <rPh sb="3" eb="5">
      <t>ナンド</t>
    </rPh>
    <rPh sb="7" eb="8">
      <t>ナン</t>
    </rPh>
    <rPh sb="11" eb="13">
      <t>フツウ</t>
    </rPh>
    <rPh sb="16" eb="17">
      <t>イ</t>
    </rPh>
    <phoneticPr fontId="40"/>
  </si>
  <si>
    <t>評価： 優 ・ 良 ・ 可 ・ 不可</t>
    <rPh sb="0" eb="2">
      <t>ヒョウカ</t>
    </rPh>
    <rPh sb="4" eb="5">
      <t>ユウ</t>
    </rPh>
    <rPh sb="8" eb="9">
      <t>リョウ</t>
    </rPh>
    <rPh sb="12" eb="13">
      <t>カ</t>
    </rPh>
    <rPh sb="16" eb="18">
      <t>フカ</t>
    </rPh>
    <phoneticPr fontId="40"/>
  </si>
  <si>
    <t>日時：</t>
    <rPh sb="0" eb="2">
      <t>ニチジ</t>
    </rPh>
    <phoneticPr fontId="40"/>
  </si>
  <si>
    <t xml:space="preserve">審判 1：　　　　　　　　　　    </t>
    <rPh sb="0" eb="2">
      <t>シンパン</t>
    </rPh>
    <phoneticPr fontId="40"/>
  </si>
  <si>
    <t>審判 2：</t>
    <rPh sb="0" eb="2">
      <t>シンパン</t>
    </rPh>
    <phoneticPr fontId="40"/>
  </si>
  <si>
    <t>級：</t>
    <phoneticPr fontId="20"/>
  </si>
  <si>
    <t>　○回目の得点です。</t>
    <rPh sb="2" eb="4">
      <t>カイメ</t>
    </rPh>
    <rPh sb="5" eb="7">
      <t>トクテン</t>
    </rPh>
    <phoneticPr fontId="20"/>
  </si>
  <si>
    <t>　の得点です。</t>
    <rPh sb="2" eb="4">
      <t>トクテン</t>
    </rPh>
    <phoneticPr fontId="20"/>
  </si>
  <si>
    <t>2分間(3分間)の休憩ののち、第　　　ピリオドが開始されます。</t>
    <rPh sb="1" eb="3">
      <t>フンカン</t>
    </rPh>
    <rPh sb="5" eb="7">
      <t>フンカン</t>
    </rPh>
    <rPh sb="9" eb="11">
      <t>キュウケイ</t>
    </rPh>
    <rPh sb="15" eb="16">
      <t>ダイ</t>
    </rPh>
    <rPh sb="24" eb="26">
      <t>カイシ</t>
    </rPh>
    <phoneticPr fontId="20"/>
  </si>
  <si>
    <t>デレゲート</t>
    <phoneticPr fontId="23"/>
  </si>
  <si>
    <t>デレゲート</t>
    <phoneticPr fontId="23"/>
  </si>
  <si>
    <t>水　球　競　技　結　果　速　報</t>
    <rPh sb="0" eb="1">
      <t>スイ</t>
    </rPh>
    <rPh sb="2" eb="3">
      <t>タマ</t>
    </rPh>
    <rPh sb="4" eb="5">
      <t>キョウ</t>
    </rPh>
    <rPh sb="6" eb="7">
      <t>ワザ</t>
    </rPh>
    <rPh sb="8" eb="9">
      <t>ケツ</t>
    </rPh>
    <rPh sb="10" eb="11">
      <t>カ</t>
    </rPh>
    <rPh sb="12" eb="13">
      <t>ソク</t>
    </rPh>
    <rPh sb="14" eb="15">
      <t>ホウ</t>
    </rPh>
    <phoneticPr fontId="62"/>
  </si>
  <si>
    <t>大会名</t>
    <rPh sb="0" eb="2">
      <t>タイカイ</t>
    </rPh>
    <rPh sb="2" eb="3">
      <t>メイ</t>
    </rPh>
    <phoneticPr fontId="62"/>
  </si>
  <si>
    <t>審判１：</t>
    <phoneticPr fontId="63"/>
  </si>
  <si>
    <t>審判２：</t>
    <phoneticPr fontId="63"/>
  </si>
  <si>
    <t>会場：</t>
    <rPh sb="0" eb="2">
      <t>カイジョウ</t>
    </rPh>
    <phoneticPr fontId="62"/>
  </si>
  <si>
    <t>審判審査：</t>
    <rPh sb="2" eb="4">
      <t>シンサ</t>
    </rPh>
    <phoneticPr fontId="62"/>
  </si>
  <si>
    <t>デレゲート：</t>
    <phoneticPr fontId="62"/>
  </si>
  <si>
    <t>ピリオド</t>
    <phoneticPr fontId="62"/>
  </si>
  <si>
    <t>Ⅰ</t>
    <phoneticPr fontId="62"/>
  </si>
  <si>
    <t>Ⅱ</t>
    <phoneticPr fontId="62"/>
  </si>
  <si>
    <t>Ⅲ</t>
    <phoneticPr fontId="62"/>
  </si>
  <si>
    <t>Ⅳ</t>
    <phoneticPr fontId="62"/>
  </si>
  <si>
    <t>№</t>
    <phoneticPr fontId="62"/>
  </si>
  <si>
    <t>氏　　名</t>
    <rPh sb="0" eb="1">
      <t>シ</t>
    </rPh>
    <rPh sb="3" eb="4">
      <t>ナ</t>
    </rPh>
    <phoneticPr fontId="62"/>
  </si>
  <si>
    <t>備考</t>
    <rPh sb="0" eb="2">
      <t>ビコウ</t>
    </rPh>
    <phoneticPr fontId="63"/>
  </si>
  <si>
    <t>得点</t>
    <rPh sb="0" eb="2">
      <t>トクテン</t>
    </rPh>
    <phoneticPr fontId="63"/>
  </si>
  <si>
    <t>ＰＦ数</t>
    <rPh sb="2" eb="3">
      <t>スウ</t>
    </rPh>
    <phoneticPr fontId="63"/>
  </si>
  <si>
    <t>1番
GK</t>
    <rPh sb="1" eb="2">
      <t>バン</t>
    </rPh>
    <phoneticPr fontId="62"/>
  </si>
  <si>
    <t>2番</t>
    <rPh sb="1" eb="2">
      <t>バン</t>
    </rPh>
    <phoneticPr fontId="62"/>
  </si>
  <si>
    <t>3番</t>
    <phoneticPr fontId="62"/>
  </si>
  <si>
    <t>4番</t>
    <phoneticPr fontId="62"/>
  </si>
  <si>
    <t>5番</t>
    <phoneticPr fontId="62"/>
  </si>
  <si>
    <t>6番</t>
    <phoneticPr fontId="62"/>
  </si>
  <si>
    <t>7番</t>
    <phoneticPr fontId="62"/>
  </si>
  <si>
    <t>8番</t>
    <phoneticPr fontId="62"/>
  </si>
  <si>
    <t>9番</t>
    <phoneticPr fontId="62"/>
  </si>
  <si>
    <t>10番</t>
    <rPh sb="2" eb="3">
      <t>バン</t>
    </rPh>
    <phoneticPr fontId="62"/>
  </si>
  <si>
    <t>11番</t>
    <rPh sb="2" eb="3">
      <t>バン</t>
    </rPh>
    <phoneticPr fontId="62"/>
  </si>
  <si>
    <t>12番</t>
    <rPh sb="2" eb="3">
      <t>バン</t>
    </rPh>
    <phoneticPr fontId="62"/>
  </si>
  <si>
    <t>13番
GK</t>
    <rPh sb="2" eb="3">
      <t>バン</t>
    </rPh>
    <phoneticPr fontId="62"/>
  </si>
  <si>
    <t>監督</t>
    <rPh sb="0" eb="2">
      <t>カントク</t>
    </rPh>
    <phoneticPr fontId="62"/>
  </si>
  <si>
    <t>合計</t>
    <rPh sb="0" eb="2">
      <t>ゴウケイ</t>
    </rPh>
    <phoneticPr fontId="63"/>
  </si>
  <si>
    <t>デレゲート</t>
    <phoneticPr fontId="23"/>
  </si>
  <si>
    <t>本日の*試合</t>
    <rPh sb="0" eb="2">
      <t>ホンジツ</t>
    </rPh>
    <rPh sb="4" eb="6">
      <t>シアイ</t>
    </rPh>
    <phoneticPr fontId="23"/>
  </si>
  <si>
    <t>審判審査は</t>
    <phoneticPr fontId="20"/>
  </si>
  <si>
    <t>デレゲートは</t>
    <phoneticPr fontId="20"/>
  </si>
  <si>
    <t>↑一人の場合は「審判審査・デレゲートは」</t>
    <rPh sb="1" eb="3">
      <t>ヒトリ</t>
    </rPh>
    <rPh sb="4" eb="6">
      <t>バアイ</t>
    </rPh>
    <rPh sb="8" eb="10">
      <t>シンパン</t>
    </rPh>
    <rPh sb="10" eb="12">
      <t>シンサ</t>
    </rPh>
    <phoneticPr fontId="20"/>
  </si>
  <si>
    <t>ゴール！　（白・青）</t>
    <rPh sb="6" eb="7">
      <t>シロ</t>
    </rPh>
    <rPh sb="8" eb="9">
      <t>アオ</t>
    </rPh>
    <phoneticPr fontId="20"/>
  </si>
  <si>
    <t>退水！　（白・青）</t>
    <rPh sb="0" eb="2">
      <t>タイスイ</t>
    </rPh>
    <rPh sb="5" eb="6">
      <t>シロ</t>
    </rPh>
    <rPh sb="7" eb="8">
      <t>アオ</t>
    </rPh>
    <phoneticPr fontId="20"/>
  </si>
  <si>
    <t>の退水です。</t>
    <rPh sb="1" eb="2">
      <t>タイ</t>
    </rPh>
    <rPh sb="2" eb="3">
      <t>スイ</t>
    </rPh>
    <phoneticPr fontId="20"/>
  </si>
  <si>
    <t>番は(1,　2)回目のパーソナルファールです。</t>
    <rPh sb="0" eb="1">
      <t>バン</t>
    </rPh>
    <rPh sb="8" eb="10">
      <t>カイメ</t>
    </rPh>
    <phoneticPr fontId="20"/>
  </si>
  <si>
    <t>ペナルティ！　（白・青）</t>
    <rPh sb="8" eb="9">
      <t>シロ</t>
    </rPh>
    <rPh sb="10" eb="11">
      <t>アオ</t>
    </rPh>
    <phoneticPr fontId="20"/>
  </si>
  <si>
    <t>　　　　X回目のタイムアウトです。</t>
    <rPh sb="5" eb="7">
      <t>カイメ</t>
    </rPh>
    <phoneticPr fontId="20"/>
  </si>
  <si>
    <t>次の試合</t>
    <rPh sb="0" eb="1">
      <t>ツギ</t>
    </rPh>
    <rPh sb="2" eb="4">
      <t>シアイ</t>
    </rPh>
    <phoneticPr fontId="20"/>
  </si>
  <si>
    <t>対</t>
    <rPh sb="0" eb="1">
      <t>タイ</t>
    </rPh>
    <phoneticPr fontId="20"/>
  </si>
  <si>
    <t>は</t>
    <phoneticPr fontId="20"/>
  </si>
  <si>
    <t>　に開始されます。</t>
    <rPh sb="2" eb="4">
      <t>カイシ</t>
    </rPh>
    <phoneticPr fontId="20"/>
  </si>
  <si>
    <t>開始時刻</t>
    <rPh sb="0" eb="2">
      <t>カイシ</t>
    </rPh>
    <rPh sb="2" eb="4">
      <t>ジコク</t>
    </rPh>
    <phoneticPr fontId="20"/>
  </si>
  <si>
    <t>終了時刻</t>
    <rPh sb="0" eb="2">
      <t>シュウリョウ</t>
    </rPh>
    <rPh sb="2" eb="4">
      <t>ジコク</t>
    </rPh>
    <phoneticPr fontId="20"/>
  </si>
  <si>
    <t>開始時刻</t>
    <rPh sb="0" eb="2">
      <t>カイシ</t>
    </rPh>
    <rPh sb="2" eb="4">
      <t>ジコク</t>
    </rPh>
    <phoneticPr fontId="20"/>
  </si>
  <si>
    <t>終了時刻</t>
    <rPh sb="0" eb="2">
      <t>シュウリョウ</t>
    </rPh>
    <rPh sb="2" eb="4">
      <t>ジコク</t>
    </rPh>
    <phoneticPr fontId="20"/>
  </si>
  <si>
    <t>８．試合終了後の通告 (選手が審判台に上がってから)</t>
    <rPh sb="2" eb="4">
      <t>シアイ</t>
    </rPh>
    <rPh sb="4" eb="6">
      <t>シュウリョウ</t>
    </rPh>
    <rPh sb="6" eb="7">
      <t>ゴ</t>
    </rPh>
    <rPh sb="8" eb="10">
      <t>ツウコク</t>
    </rPh>
    <rPh sb="12" eb="14">
      <t>センシュ</t>
    </rPh>
    <rPh sb="15" eb="17">
      <t>シンパン</t>
    </rPh>
    <rPh sb="17" eb="18">
      <t>ダイ</t>
    </rPh>
    <rPh sb="19" eb="20">
      <t>ア</t>
    </rPh>
    <phoneticPr fontId="20"/>
  </si>
  <si>
    <t>７．イエローカード・レッドカード</t>
    <phoneticPr fontId="20"/>
  </si>
  <si>
    <t>イエローカード</t>
    <phoneticPr fontId="20"/>
  </si>
  <si>
    <t>（白・青）</t>
    <phoneticPr fontId="20"/>
  </si>
  <si>
    <t>(選手・監督)　にイエローカードです。</t>
    <rPh sb="1" eb="3">
      <t>センシュ</t>
    </rPh>
    <rPh sb="4" eb="6">
      <t>カントク</t>
    </rPh>
    <phoneticPr fontId="20"/>
  </si>
  <si>
    <t>レッドカード</t>
    <phoneticPr fontId="20"/>
  </si>
  <si>
    <t>(選手・監督・アシスタントコーチ・メディカルスタッフ)　にレッドカードです。</t>
    <rPh sb="1" eb="3">
      <t>センシュ</t>
    </rPh>
    <rPh sb="4" eb="6">
      <t>カントク</t>
    </rPh>
    <phoneticPr fontId="20"/>
  </si>
  <si>
    <t>大会規定により、ペナルティーシュートアウトが行われます。</t>
    <rPh sb="0" eb="2">
      <t>タイカイ</t>
    </rPh>
    <rPh sb="2" eb="4">
      <t>キテイ</t>
    </rPh>
    <rPh sb="22" eb="23">
      <t>オコナ</t>
    </rPh>
    <phoneticPr fontId="20"/>
  </si>
  <si>
    <t>デレゲート</t>
    <phoneticPr fontId="20"/>
  </si>
  <si>
    <t>水球競技 パーソナルファウル管理用紙</t>
    <rPh sb="0" eb="2">
      <t>スイキュウ</t>
    </rPh>
    <rPh sb="2" eb="4">
      <t>キョウギ</t>
    </rPh>
    <rPh sb="14" eb="16">
      <t>カンリ</t>
    </rPh>
    <rPh sb="16" eb="18">
      <t>ヨウシ</t>
    </rPh>
    <phoneticPr fontId="20"/>
  </si>
  <si>
    <t>ゲームNo.</t>
    <phoneticPr fontId="20"/>
  </si>
  <si>
    <t>大会名：</t>
    <rPh sb="0" eb="2">
      <t>タイカイ</t>
    </rPh>
    <rPh sb="2" eb="3">
      <t>メイ</t>
    </rPh>
    <phoneticPr fontId="20"/>
  </si>
  <si>
    <t>会場</t>
    <rPh sb="0" eb="2">
      <t>カイジョウ</t>
    </rPh>
    <phoneticPr fontId="20"/>
  </si>
  <si>
    <t>日付</t>
    <rPh sb="0" eb="2">
      <t>ヒヅケ</t>
    </rPh>
    <phoneticPr fontId="20"/>
  </si>
  <si>
    <t>開始時刻</t>
    <rPh sb="0" eb="4">
      <t xml:space="preserve">カイシジコク </t>
    </rPh>
    <phoneticPr fontId="20"/>
  </si>
  <si>
    <t>日　時</t>
    <rPh sb="0" eb="1">
      <t>ニチ</t>
    </rPh>
    <rPh sb="2" eb="3">
      <t>トキ</t>
    </rPh>
    <phoneticPr fontId="20"/>
  </si>
  <si>
    <t>会場：</t>
    <rPh sb="0" eb="2">
      <t>カイジョウ</t>
    </rPh>
    <phoneticPr fontId="40"/>
  </si>
  <si>
    <t>TIMEOUT</t>
    <phoneticPr fontId="20"/>
  </si>
  <si>
    <t>PSO</t>
    <phoneticPr fontId="20"/>
  </si>
  <si>
    <t>（記入例）
#:ｾﾝﾀｰﾎﾞｰﾙ、G:得点、EG:退水時得点、PG:ﾍﾟﾅﾙﾃｨ得点
E:退水、P:ﾍﾟﾅﾙﾃｨﾌｧｳﾙ、SR:残り時間退水、SV:乱暴行為
RC:ﾚｯﾄﾞｶｰﾄﾞ、YC:ｲｴﾛｰｶｰﾄﾞ</t>
  </si>
  <si>
    <t>PF判定</t>
    <rPh sb="2" eb="4">
      <t>ハンテイ</t>
    </rPh>
    <phoneticPr fontId="122"/>
  </si>
  <si>
    <t>審判 1</t>
    <phoneticPr fontId="122"/>
  </si>
  <si>
    <t>VG</t>
    <phoneticPr fontId="122"/>
  </si>
  <si>
    <t>G</t>
    <phoneticPr fontId="122"/>
  </si>
  <si>
    <t>N</t>
    <phoneticPr fontId="122"/>
  </si>
  <si>
    <t>D</t>
    <phoneticPr fontId="122"/>
  </si>
  <si>
    <t>AR１</t>
  </si>
  <si>
    <t>AR２</t>
  </si>
  <si>
    <t>AR1：</t>
    <phoneticPr fontId="20"/>
  </si>
  <si>
    <t>AR2：</t>
    <phoneticPr fontId="20"/>
  </si>
  <si>
    <t>PF管理：</t>
    <rPh sb="2" eb="4">
      <t>カンリ</t>
    </rPh>
    <phoneticPr fontId="20"/>
  </si>
  <si>
    <t>記録：</t>
    <rPh sb="0" eb="2">
      <t>キロク</t>
    </rPh>
    <phoneticPr fontId="20"/>
  </si>
  <si>
    <t>召集１</t>
    <rPh sb="0" eb="2">
      <t>ショウシュウ</t>
    </rPh>
    <phoneticPr fontId="23"/>
  </si>
  <si>
    <t>召集２</t>
    <rPh sb="0" eb="2">
      <t>ショウシュウ</t>
    </rPh>
    <phoneticPr fontId="23"/>
  </si>
  <si>
    <t>戦評</t>
    <rPh sb="0" eb="1">
      <t>セン</t>
    </rPh>
    <rPh sb="1" eb="2">
      <t>ヒョウ</t>
    </rPh>
    <phoneticPr fontId="23"/>
  </si>
  <si>
    <t>得点掲示１</t>
    <rPh sb="0" eb="2">
      <t>トクテン</t>
    </rPh>
    <rPh sb="2" eb="4">
      <t>ケイジ</t>
    </rPh>
    <phoneticPr fontId="23"/>
  </si>
  <si>
    <t>得点掲示２</t>
    <rPh sb="0" eb="2">
      <t>トクテン</t>
    </rPh>
    <rPh sb="2" eb="4">
      <t>ケイジ</t>
    </rPh>
    <phoneticPr fontId="23"/>
  </si>
  <si>
    <t>審査員署名</t>
    <rPh sb="0" eb="3">
      <t>シンサイン</t>
    </rPh>
    <rPh sb="3" eb="5">
      <t>ショメイ</t>
    </rPh>
    <phoneticPr fontId="40"/>
  </si>
  <si>
    <t>※選手は敬称無し　監督は「さん」付け　(競技会によって変更してよい)</t>
    <rPh sb="1" eb="3">
      <t>センシュ</t>
    </rPh>
    <rPh sb="4" eb="6">
      <t>ケイショウ</t>
    </rPh>
    <rPh sb="6" eb="7">
      <t>ナ</t>
    </rPh>
    <rPh sb="9" eb="11">
      <t>カントク</t>
    </rPh>
    <rPh sb="16" eb="17">
      <t>ツ</t>
    </rPh>
    <rPh sb="20" eb="23">
      <t>キョウギカイ</t>
    </rPh>
    <rPh sb="27" eb="29">
      <t>ヘンコウ</t>
    </rPh>
    <phoneticPr fontId="20"/>
  </si>
  <si>
    <t>チーム番号・名称</t>
    <rPh sb="3" eb="5">
      <t>バンゴウ</t>
    </rPh>
    <rPh sb="6" eb="8">
      <t>メイショウ</t>
    </rPh>
    <phoneticPr fontId="23"/>
  </si>
  <si>
    <t>コーチ</t>
    <phoneticPr fontId="4"/>
  </si>
  <si>
    <t>（記入例）#:ｾﾝﾀｰﾎﾞｰﾙ、G:得点、EG:退水時得点、PG:ﾍﾟﾅﾙﾃｨ得点、X:PSOミス
E:退水、P:ﾍﾟﾅﾙﾃｨﾌｧｳﾙ、SR:残り時間退水、SV:乱暴行為
TO:ﾀｲﾑｱｳﾄ、RC:ﾚｯﾄﾞｶｰﾄﾞ、YC:ｲｴﾛｰｶｰﾄﾞ　※必要に応じて「EP」等の組合せも用いる</t>
    <rPh sb="26" eb="27">
      <t>ジ</t>
    </rPh>
    <rPh sb="121" eb="123">
      <t>ヒツヨウ</t>
    </rPh>
    <rPh sb="124" eb="125">
      <t>オウ</t>
    </rPh>
    <rPh sb="131" eb="132">
      <t>ナド</t>
    </rPh>
    <rPh sb="133" eb="135">
      <t>クミアワ</t>
    </rPh>
    <rPh sb="137" eb="138">
      <t>モチ</t>
    </rPh>
    <phoneticPr fontId="20"/>
  </si>
  <si>
    <t>ファウルの種類(E:退水(20秒)、P:ﾍﾟﾅﾙﾃｨﾌｧｳﾙ、SR:残時間退水、SV:乱暴行為)、ピリオド、時間を記録する。　例：E 1-5'03、P 3-2'54
ﾞ　※必要に応じて「EP」等の組合せも用いる</t>
    <rPh sb="5" eb="7">
      <t>シュルイ</t>
    </rPh>
    <rPh sb="54" eb="56">
      <t>ジカン</t>
    </rPh>
    <rPh sb="57" eb="59">
      <t>キロク</t>
    </rPh>
    <rPh sb="63" eb="64">
      <t>レイ</t>
    </rPh>
    <phoneticPr fontId="20"/>
  </si>
  <si>
    <t>ゲームNo</t>
    <phoneticPr fontId="20" alignment="distributed"/>
  </si>
  <si>
    <t>スポッター</t>
    <phoneticPr fontId="23"/>
  </si>
  <si>
    <t>No</t>
    <phoneticPr fontId="20" alignment="distributed"/>
  </si>
  <si>
    <t>チーム名自動読み出し</t>
    <rPh sb="3" eb="4">
      <t>メイ</t>
    </rPh>
    <rPh sb="4" eb="6">
      <t>ジドウ</t>
    </rPh>
    <rPh sb="6" eb="7">
      <t>ヨ</t>
    </rPh>
    <rPh sb="8" eb="9">
      <t>ダ</t>
    </rPh>
    <phoneticPr fontId="23"/>
  </si>
  <si>
    <t>審査(兼デレ)</t>
    <rPh sb="0" eb="2">
      <t>シンサ</t>
    </rPh>
    <rPh sb="3" eb="4">
      <t>ケン</t>
    </rPh>
    <phoneticPr fontId="23"/>
  </si>
  <si>
    <t>〇〇選手権大会</t>
    <rPh sb="2" eb="5">
      <t>センシュケン</t>
    </rPh>
    <rPh sb="5" eb="7">
      <t>タイカイ</t>
    </rPh>
    <phoneticPr fontId="23"/>
  </si>
  <si>
    <t>■■プール</t>
    <phoneticPr fontId="23"/>
  </si>
  <si>
    <t>←記録用紙に印刷される</t>
    <phoneticPr fontId="4"/>
  </si>
  <si>
    <t>水球競技メンバー表　【招集用】</t>
    <rPh sb="0" eb="2">
      <t>スイキュウ</t>
    </rPh>
    <rPh sb="2" eb="4">
      <t>キョウギ</t>
    </rPh>
    <rPh sb="8" eb="9">
      <t>ヒョウ</t>
    </rPh>
    <rPh sb="11" eb="14">
      <t>ショウシュウヨウ</t>
    </rPh>
    <phoneticPr fontId="23"/>
  </si>
  <si>
    <t>AR1</t>
    <phoneticPr fontId="23"/>
  </si>
  <si>
    <t>AR2</t>
    <phoneticPr fontId="23"/>
  </si>
  <si>
    <t>変更しない→</t>
  </si>
  <si>
    <t>↑変更しない</t>
    <phoneticPr fontId="23"/>
  </si>
  <si>
    <t>日時：</t>
    <rPh sb="0" eb="2">
      <t>ニチジ</t>
    </rPh>
    <phoneticPr fontId="63"/>
  </si>
  <si>
    <t>PF管理1</t>
    <rPh sb="2" eb="4">
      <t>カンリ</t>
    </rPh>
    <phoneticPr fontId="20"/>
  </si>
  <si>
    <t>PF管理2</t>
    <rPh sb="2" eb="4">
      <t>カンリ</t>
    </rPh>
    <phoneticPr fontId="20"/>
  </si>
  <si>
    <t>PF管理</t>
    <rPh sb="2" eb="4">
      <t>カンリ</t>
    </rPh>
    <phoneticPr fontId="20"/>
  </si>
  <si>
    <t>ゲームクロック：</t>
    <phoneticPr fontId="20"/>
  </si>
  <si>
    <t>ショットクロック：</t>
    <phoneticPr fontId="20"/>
  </si>
  <si>
    <t>ゲームクロック</t>
  </si>
  <si>
    <t>ゲームクロック</t>
    <phoneticPr fontId="20"/>
  </si>
  <si>
    <t>ショットクロック</t>
  </si>
  <si>
    <t>ショットクロック</t>
    <phoneticPr fontId="23"/>
  </si>
  <si>
    <t>8分</t>
    <rPh sb="1" eb="2">
      <t>フン</t>
    </rPh>
    <phoneticPr fontId="23"/>
  </si>
  <si>
    <t>30秒</t>
    <rPh sb="2" eb="3">
      <t>ビョウ</t>
    </rPh>
    <phoneticPr fontId="23"/>
  </si>
  <si>
    <t>PF掲示1</t>
    <rPh sb="2" eb="4">
      <t>ケイジ</t>
    </rPh>
    <phoneticPr fontId="23"/>
  </si>
  <si>
    <t>PF掲示2</t>
    <rPh sb="2" eb="4">
      <t>ケイジ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</si>
</sst>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h:mm;@"/>
    <numFmt numFmtId="177" formatCode="[$-F800]dddd\,\ mmmm\ dd\,\ yyyy"/>
    <numFmt numFmtId="178" formatCode="0.0"/>
    <numFmt numFmtId="179" formatCode="yyyy&quot;年&quot;m&quot;月&quot;d&quot;日&quot;;@"/>
    <numFmt numFmtId="180" formatCode="m/d;@"/>
    <numFmt numFmtId="181" formatCode="0;\-0;;@"/>
  </numFmts>
  <fonts count="148">
    <font>
      <sz val="12"/>
      <name val="ＭＳ Ｐゴシック"/>
      <charset val="128"/>
    </font>
    <font>
      <sz val="12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sz val="11"/>
      <color indexed="9"/>
      <name val="ＭＳ Ｐゴシック"/>
      <family val="2"/>
      <charset val="128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8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i/>
      <sz val="11"/>
      <color indexed="23"/>
      <name val="ＭＳ Ｐゴシック"/>
      <family val="2"/>
      <charset val="128"/>
    </font>
    <font>
      <sz val="11"/>
      <color indexed="62"/>
      <name val="ＭＳ Ｐゴシック"/>
      <family val="2"/>
      <charset val="128"/>
    </font>
    <font>
      <sz val="11"/>
      <color indexed="17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Osaka"/>
      <family val="3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20"/>
      <name val="ＭＳ ゴシック"/>
      <family val="2"/>
      <charset val="128"/>
    </font>
    <font>
      <sz val="16"/>
      <name val="ＭＳ ゴシック"/>
      <family val="2"/>
      <charset val="128"/>
    </font>
    <font>
      <sz val="20"/>
      <name val="ＭＳ ゴシック"/>
      <family val="2"/>
      <charset val="128"/>
    </font>
    <font>
      <sz val="18"/>
      <name val="ＭＳ ゴシック"/>
      <family val="2"/>
      <charset val="128"/>
    </font>
    <font>
      <b/>
      <sz val="16"/>
      <name val="ＭＳ ゴシック"/>
      <family val="2"/>
      <charset val="128"/>
    </font>
    <font>
      <sz val="14"/>
      <name val="ＭＳ ゴシック"/>
      <family val="2"/>
      <charset val="128"/>
    </font>
    <font>
      <sz val="12"/>
      <name val="ＭＳ ゴシック"/>
      <family val="2"/>
      <charset val="128"/>
    </font>
    <font>
      <sz val="1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name val="ＭＳ Ｐゴシック"/>
      <family val="2"/>
      <charset val="128"/>
    </font>
    <font>
      <sz val="12"/>
      <name val="ＭＳ Ｐゴシック"/>
      <family val="2"/>
      <charset val="128"/>
    </font>
    <font>
      <sz val="10"/>
      <name val="ＭＳ Ｐゴシック"/>
      <family val="2"/>
      <charset val="128"/>
    </font>
    <font>
      <sz val="14"/>
      <color indexed="8"/>
      <name val="ＭＳ Ｐゴシック"/>
      <family val="2"/>
      <charset val="128"/>
    </font>
    <font>
      <sz val="12"/>
      <color indexed="8"/>
      <name val="ＭＳ Ｐゴシック"/>
      <family val="2"/>
      <charset val="128"/>
    </font>
    <font>
      <sz val="10"/>
      <color indexed="8"/>
      <name val="ＭＳ Ｐゴシック"/>
      <family val="2"/>
      <charset val="128"/>
    </font>
    <font>
      <sz val="12"/>
      <name val="みんなの文字ゴStd R2"/>
      <family val="3"/>
      <charset val="128"/>
    </font>
    <font>
      <sz val="10"/>
      <color indexed="8"/>
      <name val="Arial"/>
      <family val="2"/>
    </font>
    <font>
      <sz val="14"/>
      <name val="みんなの文字ゴStd R2"/>
      <charset val="128"/>
    </font>
    <font>
      <sz val="6"/>
      <name val="Arial"/>
      <family val="2"/>
    </font>
    <font>
      <sz val="11"/>
      <name val="みんなの文字ゴStd R2"/>
      <charset val="128"/>
    </font>
    <font>
      <u/>
      <sz val="12"/>
      <name val="みんなの文字ゴStd R2"/>
      <charset val="128"/>
    </font>
    <font>
      <sz val="10"/>
      <name val="みんなの文字ゴStd R2"/>
      <charset val="128"/>
    </font>
    <font>
      <b/>
      <sz val="16"/>
      <name val="みんなの文字ゴStd R2"/>
      <charset val="128"/>
    </font>
    <font>
      <sz val="18"/>
      <name val="みんなの文字ゴStd R2"/>
      <charset val="128"/>
    </font>
    <font>
      <sz val="20"/>
      <name val="みんなの文字ゴStd R2"/>
      <charset val="128"/>
    </font>
    <font>
      <sz val="24"/>
      <name val="みんなの文字ゴStd R2"/>
      <charset val="128"/>
    </font>
    <font>
      <sz val="20"/>
      <name val="ＭＳ Ｐゴシック"/>
      <family val="2"/>
      <charset val="128"/>
      <scheme val="major"/>
    </font>
    <font>
      <sz val="16"/>
      <name val="ＭＳ Ｐゴシック"/>
      <family val="2"/>
      <charset val="128"/>
      <scheme val="major"/>
    </font>
    <font>
      <sz val="18"/>
      <name val="ＭＳ Ｐゴシック"/>
      <family val="2"/>
      <charset val="128"/>
      <scheme val="major"/>
    </font>
    <font>
      <sz val="24"/>
      <name val="ＭＳ Ｐゴシック"/>
      <family val="2"/>
      <charset val="128"/>
      <scheme val="major"/>
    </font>
    <font>
      <sz val="14"/>
      <name val="ＭＳ Ｐゴシック"/>
      <family val="2"/>
      <charset val="128"/>
      <scheme val="major"/>
    </font>
    <font>
      <sz val="12"/>
      <name val="ＭＳ Ｐゴシック"/>
      <family val="2"/>
      <charset val="128"/>
      <scheme val="major"/>
    </font>
    <font>
      <sz val="11"/>
      <name val="ＭＳ Ｐゴシック"/>
      <family val="2"/>
      <charset val="128"/>
      <scheme val="major"/>
    </font>
    <font>
      <sz val="22"/>
      <name val="ＭＳ Ｐゴシック"/>
      <family val="2"/>
      <charset val="128"/>
      <scheme val="major"/>
    </font>
    <font>
      <sz val="10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みんなの文字ゴStd R2"/>
      <family val="3"/>
      <charset val="128"/>
    </font>
    <font>
      <sz val="26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  <scheme val="major"/>
    </font>
    <font>
      <b/>
      <u/>
      <sz val="2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b/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みんなの文字ゴStd R2"/>
      <charset val="128"/>
    </font>
    <font>
      <sz val="11"/>
      <name val="みんなの文字ゴStd R2"/>
      <family val="3"/>
      <charset val="128"/>
    </font>
    <font>
      <sz val="1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28"/>
      <name val="ＭＳ Ｐゴシック"/>
      <family val="3"/>
      <charset val="128"/>
    </font>
    <font>
      <sz val="18"/>
      <name val="ＭＳ Ｐゴシック"/>
      <family val="3"/>
      <charset val="128"/>
      <scheme val="major"/>
    </font>
    <font>
      <sz val="10"/>
      <name val="ＭＳ Ｐゴシック"/>
      <family val="3"/>
      <charset val="128"/>
    </font>
    <font>
      <b/>
      <sz val="18"/>
      <name val="ＭＳ ゴシック"/>
      <family val="2"/>
      <charset val="128"/>
    </font>
    <font>
      <b/>
      <sz val="22"/>
      <name val="みんなの文字ゴStd R2"/>
      <charset val="128"/>
    </font>
    <font>
      <b/>
      <sz val="24"/>
      <name val="ＭＳ Ｐゴシック"/>
      <family val="3"/>
      <charset val="128"/>
      <scheme val="major"/>
    </font>
    <font>
      <b/>
      <sz val="22"/>
      <name val="ＭＳ Ｐゴシック"/>
      <family val="3"/>
      <charset val="128"/>
      <scheme val="major"/>
    </font>
    <font>
      <b/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みんなの文字ゴStd R2"/>
      <family val="2"/>
      <charset val="128"/>
    </font>
    <font>
      <sz val="10"/>
      <color theme="1"/>
      <name val="Arial"/>
      <family val="2"/>
      <charset val="128"/>
    </font>
    <font>
      <u/>
      <sz val="14"/>
      <name val="みんなの文字ゴStd R2"/>
      <family val="2"/>
      <charset val="128"/>
    </font>
    <font>
      <u/>
      <sz val="12"/>
      <name val="みんなの文字ゴStd R2"/>
      <family val="2"/>
      <charset val="128"/>
    </font>
    <font>
      <sz val="12"/>
      <name val="みんなの文字ゴStd R2"/>
      <family val="2"/>
      <charset val="128"/>
    </font>
    <font>
      <sz val="22"/>
      <name val="ＭＳ ゴシック"/>
      <family val="2"/>
      <charset val="128"/>
    </font>
    <font>
      <sz val="36"/>
      <name val="みんなの文字ゴStd R2"/>
      <charset val="128"/>
    </font>
    <font>
      <sz val="28"/>
      <name val="ＭＳ Ｐゴシック"/>
      <family val="2"/>
      <charset val="128"/>
      <scheme val="major"/>
    </font>
    <font>
      <sz val="16"/>
      <color rgb="FF000000"/>
      <name val="ＭＳ Ｐゴシック"/>
      <family val="3"/>
      <charset val="128"/>
    </font>
    <font>
      <sz val="18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sz val="10"/>
      <name val="ＭＳ ゴシック"/>
      <family val="3"/>
      <charset val="128"/>
    </font>
    <font>
      <sz val="28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6"/>
      <name val="ＭＳ ゴシック"/>
      <family val="3"/>
      <charset val="128"/>
    </font>
    <font>
      <sz val="36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4"/>
      <color indexed="81"/>
      <name val="MS P ゴシック"/>
      <family val="3"/>
      <charset val="128"/>
    </font>
    <font>
      <sz val="20"/>
      <color rgb="FFFF0000"/>
      <name val="ＭＳ ゴシック"/>
      <family val="3"/>
      <charset val="12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79998168889431442"/>
        <bgColor indexed="64"/>
      </patternFill>
    </fill>
  </fills>
  <borders count="18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38" borderId="1" applyNumberFormat="0" applyAlignment="0" applyProtection="0">
      <alignment vertical="center"/>
    </xf>
    <xf numFmtId="0" fontId="5" fillId="39" borderId="1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1" borderId="0" applyNumberFormat="0" applyBorder="0" applyAlignment="0" applyProtection="0">
      <alignment vertical="center"/>
    </xf>
    <xf numFmtId="0" fontId="7" fillId="42" borderId="2" applyNumberFormat="0" applyFont="0" applyAlignment="0" applyProtection="0">
      <alignment vertical="center"/>
    </xf>
    <xf numFmtId="0" fontId="31" fillId="43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4" borderId="4" applyNumberFormat="0" applyAlignment="0" applyProtection="0">
      <alignment vertical="center"/>
    </xf>
    <xf numFmtId="0" fontId="10" fillId="4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44" borderId="9" applyNumberFormat="0" applyAlignment="0" applyProtection="0">
      <alignment vertical="center"/>
    </xf>
    <xf numFmtId="0" fontId="16" fillId="45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1" fillId="0" borderId="0"/>
    <xf numFmtId="0" fontId="7" fillId="0" borderId="0">
      <alignment vertical="center"/>
    </xf>
    <xf numFmtId="0" fontId="31" fillId="0" borderId="0">
      <alignment vertical="center"/>
    </xf>
    <xf numFmtId="0" fontId="22" fillId="0" borderId="0"/>
    <xf numFmtId="0" fontId="22" fillId="0" borderId="0"/>
    <xf numFmtId="0" fontId="34" fillId="0" borderId="0">
      <alignment vertical="center"/>
    </xf>
    <xf numFmtId="0" fontId="22" fillId="0" borderId="0"/>
    <xf numFmtId="0" fontId="7" fillId="0" borderId="0"/>
    <xf numFmtId="0" fontId="7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0" fillId="0" borderId="0"/>
    <xf numFmtId="0" fontId="94" fillId="2" borderId="0" applyNumberFormat="0" applyBorder="0" applyAlignment="0" applyProtection="0">
      <alignment vertical="center"/>
    </xf>
    <xf numFmtId="0" fontId="94" fillId="4" borderId="0" applyNumberFormat="0" applyBorder="0" applyAlignment="0" applyProtection="0">
      <alignment vertical="center"/>
    </xf>
    <xf numFmtId="0" fontId="94" fillId="6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0" borderId="0" applyNumberFormat="0" applyBorder="0" applyAlignment="0" applyProtection="0">
      <alignment vertical="center"/>
    </xf>
    <xf numFmtId="0" fontId="94" fillId="12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4" fillId="18" borderId="0" applyNumberFormat="0" applyBorder="0" applyAlignment="0" applyProtection="0">
      <alignment vertical="center"/>
    </xf>
    <xf numFmtId="0" fontId="94" fillId="8" borderId="0" applyNumberFormat="0" applyBorder="0" applyAlignment="0" applyProtection="0">
      <alignment vertical="center"/>
    </xf>
    <xf numFmtId="0" fontId="94" fillId="14" borderId="0" applyNumberFormat="0" applyBorder="0" applyAlignment="0" applyProtection="0">
      <alignment vertical="center"/>
    </xf>
    <xf numFmtId="0" fontId="94" fillId="20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95" fillId="16" borderId="0" applyNumberFormat="0" applyBorder="0" applyAlignment="0" applyProtection="0">
      <alignment vertical="center"/>
    </xf>
    <xf numFmtId="0" fontId="95" fillId="18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6" borderId="0" applyNumberFormat="0" applyBorder="0" applyAlignment="0" applyProtection="0">
      <alignment vertical="center"/>
    </xf>
    <xf numFmtId="0" fontId="95" fillId="28" borderId="0" applyNumberFormat="0" applyBorder="0" applyAlignment="0" applyProtection="0">
      <alignment vertical="center"/>
    </xf>
    <xf numFmtId="0" fontId="95" fillId="30" borderId="0" applyNumberFormat="0" applyBorder="0" applyAlignment="0" applyProtection="0">
      <alignment vertical="center"/>
    </xf>
    <xf numFmtId="0" fontId="95" fillId="32" borderId="0" applyNumberFormat="0" applyBorder="0" applyAlignment="0" applyProtection="0">
      <alignment vertical="center"/>
    </xf>
    <xf numFmtId="0" fontId="95" fillId="34" borderId="0" applyNumberFormat="0" applyBorder="0" applyAlignment="0" applyProtection="0">
      <alignment vertical="center"/>
    </xf>
    <xf numFmtId="0" fontId="95" fillId="24" borderId="0" applyNumberFormat="0" applyBorder="0" applyAlignment="0" applyProtection="0">
      <alignment vertical="center"/>
    </xf>
    <xf numFmtId="0" fontId="95" fillId="26" borderId="0" applyNumberFormat="0" applyBorder="0" applyAlignment="0" applyProtection="0">
      <alignment vertical="center"/>
    </xf>
    <xf numFmtId="0" fontId="95" fillId="36" borderId="0" applyNumberFormat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38" borderId="1" applyNumberFormat="0" applyAlignment="0" applyProtection="0">
      <alignment vertical="center"/>
    </xf>
    <xf numFmtId="0" fontId="98" fillId="40" borderId="0" applyNumberFormat="0" applyBorder="0" applyAlignment="0" applyProtection="0">
      <alignment vertical="center"/>
    </xf>
    <xf numFmtId="0" fontId="60" fillId="42" borderId="2" applyNumberFormat="0" applyFont="0" applyAlignment="0" applyProtection="0">
      <alignment vertical="center"/>
    </xf>
    <xf numFmtId="0" fontId="99" fillId="0" borderId="3" applyNumberFormat="0" applyFill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101" fillId="44" borderId="4" applyNumberFormat="0" applyAlignment="0" applyProtection="0">
      <alignment vertical="center"/>
    </xf>
    <xf numFmtId="0" fontId="102" fillId="0" borderId="0" applyNumberFormat="0" applyFill="0" applyBorder="0" applyAlignment="0" applyProtection="0">
      <alignment vertical="center"/>
    </xf>
    <xf numFmtId="0" fontId="103" fillId="0" borderId="5" applyNumberFormat="0" applyFill="0" applyAlignment="0" applyProtection="0">
      <alignment vertical="center"/>
    </xf>
    <xf numFmtId="0" fontId="104" fillId="0" borderId="6" applyNumberFormat="0" applyFill="0" applyAlignment="0" applyProtection="0">
      <alignment vertical="center"/>
    </xf>
    <xf numFmtId="0" fontId="105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6" fillId="0" borderId="8" applyNumberFormat="0" applyFill="0" applyAlignment="0" applyProtection="0">
      <alignment vertical="center"/>
    </xf>
    <xf numFmtId="0" fontId="107" fillId="44" borderId="9" applyNumberFormat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9" fillId="12" borderId="4" applyNumberFormat="0" applyAlignment="0" applyProtection="0">
      <alignment vertical="center"/>
    </xf>
    <xf numFmtId="0" fontId="60" fillId="0" borderId="0"/>
    <xf numFmtId="0" fontId="22" fillId="0" borderId="0"/>
    <xf numFmtId="0" fontId="59" fillId="0" borderId="0">
      <alignment vertical="center"/>
    </xf>
    <xf numFmtId="0" fontId="110" fillId="6" borderId="0" applyNumberFormat="0" applyBorder="0" applyAlignment="0" applyProtection="0">
      <alignment vertical="center"/>
    </xf>
  </cellStyleXfs>
  <cellXfs count="1057">
    <xf numFmtId="0" fontId="0" fillId="0" borderId="0" xfId="0">
      <alignment vertical="center"/>
    </xf>
    <xf numFmtId="0" fontId="53" fillId="0" borderId="0" xfId="78" applyFont="1"/>
    <xf numFmtId="0" fontId="52" fillId="0" borderId="0" xfId="78" applyFont="1"/>
    <xf numFmtId="0" fontId="52" fillId="0" borderId="13" xfId="78" applyFont="1" applyBorder="1"/>
    <xf numFmtId="0" fontId="54" fillId="0" borderId="0" xfId="78" applyFont="1"/>
    <xf numFmtId="0" fontId="51" fillId="0" borderId="0" xfId="78" applyFont="1"/>
    <xf numFmtId="0" fontId="54" fillId="0" borderId="49" xfId="78" applyFont="1" applyBorder="1"/>
    <xf numFmtId="0" fontId="54" fillId="0" borderId="13" xfId="78" applyFont="1" applyBorder="1" applyAlignment="1">
      <alignment horizontal="center"/>
    </xf>
    <xf numFmtId="0" fontId="51" fillId="0" borderId="13" xfId="78" applyFont="1" applyBorder="1" applyAlignment="1">
      <alignment horizontal="center"/>
    </xf>
    <xf numFmtId="0" fontId="51" fillId="0" borderId="13" xfId="78" applyFont="1" applyBorder="1"/>
    <xf numFmtId="0" fontId="51" fillId="0" borderId="13" xfId="78" quotePrefix="1" applyFont="1" applyBorder="1" applyAlignment="1">
      <alignment horizontal="center"/>
    </xf>
    <xf numFmtId="0" fontId="55" fillId="0" borderId="13" xfId="78" applyFont="1" applyBorder="1" applyAlignment="1">
      <alignment horizontal="left"/>
    </xf>
    <xf numFmtId="0" fontId="55" fillId="0" borderId="13" xfId="78" applyFont="1" applyBorder="1" applyAlignment="1">
      <alignment horizontal="center"/>
    </xf>
    <xf numFmtId="0" fontId="55" fillId="0" borderId="49" xfId="78" applyFont="1" applyBorder="1" applyAlignment="1">
      <alignment horizontal="center"/>
    </xf>
    <xf numFmtId="0" fontId="51" fillId="0" borderId="34" xfId="78" applyFont="1" applyBorder="1"/>
    <xf numFmtId="0" fontId="55" fillId="0" borderId="21" xfId="78" applyFont="1" applyBorder="1" applyAlignment="1">
      <alignment horizontal="center"/>
    </xf>
    <xf numFmtId="0" fontId="55" fillId="0" borderId="32" xfId="78" applyFont="1" applyBorder="1" applyAlignment="1">
      <alignment horizontal="left" wrapText="1"/>
    </xf>
    <xf numFmtId="0" fontId="55" fillId="0" borderId="32" xfId="78" applyFont="1" applyBorder="1" applyAlignment="1">
      <alignment horizontal="left"/>
    </xf>
    <xf numFmtId="0" fontId="52" fillId="0" borderId="43" xfId="78" applyFont="1" applyBorder="1"/>
    <xf numFmtId="0" fontId="52" fillId="0" borderId="0" xfId="78" applyFont="1" applyAlignment="1">
      <alignment horizontal="right"/>
    </xf>
    <xf numFmtId="0" fontId="56" fillId="0" borderId="0" xfId="78" applyFont="1"/>
    <xf numFmtId="0" fontId="52" fillId="0" borderId="0" xfId="78" applyFont="1" applyAlignment="1">
      <alignment horizontal="center"/>
    </xf>
    <xf numFmtId="0" fontId="54" fillId="0" borderId="0" xfId="78" applyFont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37" fillId="0" borderId="10" xfId="0" applyFont="1" applyBorder="1">
      <alignment vertical="center"/>
    </xf>
    <xf numFmtId="0" fontId="36" fillId="0" borderId="10" xfId="0" applyFont="1" applyBorder="1">
      <alignment vertical="center"/>
    </xf>
    <xf numFmtId="0" fontId="0" fillId="0" borderId="43" xfId="0" applyBorder="1">
      <alignment vertical="center"/>
    </xf>
    <xf numFmtId="0" fontId="52" fillId="0" borderId="13" xfId="78" applyFont="1" applyBorder="1" applyAlignment="1">
      <alignment horizontal="center" vertical="center"/>
    </xf>
    <xf numFmtId="0" fontId="51" fillId="0" borderId="32" xfId="78" applyFont="1" applyBorder="1"/>
    <xf numFmtId="0" fontId="59" fillId="0" borderId="49" xfId="0" applyFont="1" applyBorder="1" applyAlignment="1">
      <alignment vertical="center" shrinkToFit="1"/>
    </xf>
    <xf numFmtId="0" fontId="59" fillId="0" borderId="142" xfId="0" applyFont="1" applyBorder="1" applyAlignment="1">
      <alignment vertical="center" shrinkToFit="1"/>
    </xf>
    <xf numFmtId="0" fontId="59" fillId="0" borderId="100" xfId="0" applyFont="1" applyBorder="1" applyAlignment="1">
      <alignment vertical="center" shrinkToFit="1"/>
    </xf>
    <xf numFmtId="0" fontId="59" fillId="0" borderId="146" xfId="0" applyFont="1" applyBorder="1" applyAlignment="1">
      <alignment vertical="center" shrinkToFit="1"/>
    </xf>
    <xf numFmtId="0" fontId="59" fillId="0" borderId="29" xfId="0" applyFont="1" applyBorder="1" applyAlignment="1">
      <alignment vertical="center" shrinkToFit="1"/>
    </xf>
    <xf numFmtId="0" fontId="59" fillId="0" borderId="147" xfId="0" applyFont="1" applyBorder="1" applyAlignment="1">
      <alignment vertical="center" shrinkToFit="1"/>
    </xf>
    <xf numFmtId="0" fontId="64" fillId="0" borderId="0" xfId="76" applyFont="1" applyAlignment="1">
      <alignment vertical="center"/>
    </xf>
    <xf numFmtId="0" fontId="61" fillId="0" borderId="0" xfId="76" applyFont="1" applyAlignment="1">
      <alignment vertical="center"/>
    </xf>
    <xf numFmtId="0" fontId="68" fillId="0" borderId="0" xfId="76" applyFont="1" applyAlignment="1">
      <alignment vertical="center"/>
    </xf>
    <xf numFmtId="0" fontId="65" fillId="0" borderId="0" xfId="76" applyFont="1" applyAlignment="1">
      <alignment vertical="center"/>
    </xf>
    <xf numFmtId="0" fontId="68" fillId="0" borderId="10" xfId="76" applyFont="1" applyBorder="1" applyAlignment="1">
      <alignment vertical="center"/>
    </xf>
    <xf numFmtId="0" fontId="65" fillId="0" borderId="0" xfId="76" applyFont="1" applyAlignment="1">
      <alignment horizontal="center" vertical="center"/>
    </xf>
    <xf numFmtId="0" fontId="68" fillId="0" borderId="30" xfId="76" applyFont="1" applyBorder="1" applyAlignment="1">
      <alignment vertical="center"/>
    </xf>
    <xf numFmtId="0" fontId="65" fillId="0" borderId="10" xfId="76" applyFont="1" applyBorder="1" applyAlignment="1">
      <alignment horizontal="left" vertical="center"/>
    </xf>
    <xf numFmtId="0" fontId="65" fillId="0" borderId="10" xfId="76" applyFont="1" applyBorder="1" applyAlignment="1">
      <alignment vertical="center"/>
    </xf>
    <xf numFmtId="0" fontId="65" fillId="0" borderId="43" xfId="76" applyFont="1" applyBorder="1" applyAlignment="1">
      <alignment horizontal="left" vertical="center"/>
    </xf>
    <xf numFmtId="0" fontId="65" fillId="0" borderId="43" xfId="76" applyFont="1" applyBorder="1" applyAlignment="1">
      <alignment vertical="center"/>
    </xf>
    <xf numFmtId="0" fontId="61" fillId="0" borderId="0" xfId="76" applyFont="1" applyAlignment="1">
      <alignment horizontal="center" vertical="center"/>
    </xf>
    <xf numFmtId="0" fontId="71" fillId="0" borderId="0" xfId="76" applyFont="1" applyAlignment="1">
      <alignment vertical="center"/>
    </xf>
    <xf numFmtId="0" fontId="71" fillId="0" borderId="32" xfId="76" applyFont="1" applyBorder="1" applyAlignment="1">
      <alignment horizontal="center" vertical="center" shrinkToFit="1"/>
    </xf>
    <xf numFmtId="0" fontId="72" fillId="0" borderId="0" xfId="76" applyFont="1" applyAlignment="1">
      <alignment horizontal="center" vertical="center"/>
    </xf>
    <xf numFmtId="0" fontId="71" fillId="0" borderId="0" xfId="76" applyFont="1" applyAlignment="1">
      <alignment horizontal="center" vertical="center"/>
    </xf>
    <xf numFmtId="0" fontId="61" fillId="0" borderId="0" xfId="76" applyFont="1" applyAlignment="1">
      <alignment vertical="center" shrinkToFit="1"/>
    </xf>
    <xf numFmtId="0" fontId="74" fillId="0" borderId="13" xfId="76" applyFont="1" applyBorder="1" applyAlignment="1">
      <alignment horizontal="center" vertical="center"/>
    </xf>
    <xf numFmtId="0" fontId="74" fillId="0" borderId="0" xfId="76" applyFont="1" applyAlignment="1">
      <alignment horizontal="center" vertical="center"/>
    </xf>
    <xf numFmtId="0" fontId="65" fillId="0" borderId="13" xfId="76" applyFont="1" applyBorder="1" applyAlignment="1">
      <alignment horizontal="center" vertical="center" wrapText="1"/>
    </xf>
    <xf numFmtId="0" fontId="61" fillId="0" borderId="13" xfId="76" applyFont="1" applyBorder="1" applyAlignment="1">
      <alignment horizontal="left" vertical="center"/>
    </xf>
    <xf numFmtId="0" fontId="61" fillId="0" borderId="0" xfId="76" applyFont="1" applyAlignment="1">
      <alignment horizontal="left" vertical="center"/>
    </xf>
    <xf numFmtId="0" fontId="65" fillId="0" borderId="13" xfId="76" applyFont="1" applyBorder="1" applyAlignment="1">
      <alignment horizontal="center" vertical="center"/>
    </xf>
    <xf numFmtId="0" fontId="72" fillId="0" borderId="13" xfId="76" applyFont="1" applyBorder="1" applyAlignment="1">
      <alignment horizontal="center" vertical="center"/>
    </xf>
    <xf numFmtId="0" fontId="59" fillId="0" borderId="0" xfId="0" applyFont="1" applyAlignment="1">
      <alignment vertical="center" shrinkToFit="1"/>
    </xf>
    <xf numFmtId="0" fontId="59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77" fillId="0" borderId="0" xfId="0" applyFont="1" applyAlignment="1">
      <alignment vertical="center" shrinkToFit="1"/>
    </xf>
    <xf numFmtId="0" fontId="77" fillId="0" borderId="0" xfId="0" applyFont="1" applyAlignment="1" applyProtection="1">
      <alignment vertical="center" shrinkToFit="1"/>
      <protection locked="0"/>
    </xf>
    <xf numFmtId="14" fontId="77" fillId="0" borderId="0" xfId="0" applyNumberFormat="1" applyFont="1" applyAlignment="1">
      <alignment horizontal="left" vertical="center" shrinkToFit="1"/>
    </xf>
    <xf numFmtId="0" fontId="60" fillId="0" borderId="0" xfId="79" applyFont="1" applyAlignment="1">
      <alignment shrinkToFit="1"/>
    </xf>
    <xf numFmtId="0" fontId="59" fillId="0" borderId="13" xfId="0" applyFont="1" applyBorder="1" applyAlignment="1">
      <alignment horizontal="center" vertical="center"/>
    </xf>
    <xf numFmtId="0" fontId="52" fillId="0" borderId="0" xfId="78" applyFont="1" applyAlignment="1">
      <alignment horizontal="center" vertical="center"/>
    </xf>
    <xf numFmtId="0" fontId="51" fillId="0" borderId="49" xfId="78" applyFont="1" applyBorder="1" applyAlignment="1">
      <alignment horizontal="center" vertical="center" shrinkToFit="1"/>
    </xf>
    <xf numFmtId="0" fontId="51" fillId="0" borderId="0" xfId="78" applyFont="1" applyAlignment="1">
      <alignment vertical="center" shrinkToFit="1"/>
    </xf>
    <xf numFmtId="0" fontId="51" fillId="0" borderId="0" xfId="78" applyFont="1" applyAlignment="1">
      <alignment vertical="center"/>
    </xf>
    <xf numFmtId="0" fontId="50" fillId="0" borderId="0" xfId="78" applyFont="1" applyAlignment="1">
      <alignment vertical="center" shrinkToFit="1"/>
    </xf>
    <xf numFmtId="0" fontId="50" fillId="0" borderId="0" xfId="78" applyFont="1" applyAlignment="1">
      <alignment vertical="center"/>
    </xf>
    <xf numFmtId="0" fontId="52" fillId="0" borderId="0" xfId="78" applyFont="1" applyAlignment="1">
      <alignment vertical="center" shrinkToFit="1"/>
    </xf>
    <xf numFmtId="0" fontId="52" fillId="0" borderId="0" xfId="78" applyFont="1" applyAlignment="1">
      <alignment horizontal="center" vertical="center" shrinkToFit="1"/>
    </xf>
    <xf numFmtId="0" fontId="52" fillId="0" borderId="0" xfId="78" applyFont="1" applyAlignment="1">
      <alignment vertical="center"/>
    </xf>
    <xf numFmtId="0" fontId="54" fillId="0" borderId="0" xfId="78" applyFont="1" applyAlignment="1">
      <alignment horizontal="center" vertical="center" shrinkToFit="1"/>
    </xf>
    <xf numFmtId="0" fontId="54" fillId="0" borderId="0" xfId="78" applyFont="1" applyAlignment="1">
      <alignment vertical="center" shrinkToFit="1"/>
    </xf>
    <xf numFmtId="0" fontId="51" fillId="0" borderId="0" xfId="78" applyFont="1" applyAlignment="1">
      <alignment horizontal="center" vertical="center" shrinkToFit="1"/>
    </xf>
    <xf numFmtId="0" fontId="54" fillId="0" borderId="10" xfId="78" applyFont="1" applyBorder="1" applyAlignment="1">
      <alignment horizontal="center" vertical="center" shrinkToFit="1"/>
    </xf>
    <xf numFmtId="0" fontId="51" fillId="0" borderId="13" xfId="78" applyFont="1" applyBorder="1" applyAlignment="1">
      <alignment horizontal="center" vertical="center" shrinkToFit="1"/>
    </xf>
    <xf numFmtId="0" fontId="51" fillId="0" borderId="32" xfId="78" applyFont="1" applyBorder="1" applyAlignment="1">
      <alignment horizontal="center" vertical="center" shrinkToFit="1"/>
    </xf>
    <xf numFmtId="0" fontId="51" fillId="0" borderId="0" xfId="78" applyFont="1" applyAlignment="1">
      <alignment horizontal="center" vertical="center"/>
    </xf>
    <xf numFmtId="0" fontId="51" fillId="0" borderId="0" xfId="78" applyFont="1" applyAlignment="1">
      <alignment horizontal="left" vertical="center" shrinkToFit="1"/>
    </xf>
    <xf numFmtId="0" fontId="51" fillId="0" borderId="13" xfId="78" applyFont="1" applyBorder="1" applyAlignment="1">
      <alignment horizontal="left" vertical="center" shrinkToFit="1"/>
    </xf>
    <xf numFmtId="0" fontId="51" fillId="0" borderId="13" xfId="78" quotePrefix="1" applyFont="1" applyBorder="1" applyAlignment="1">
      <alignment horizontal="center" vertical="center" shrinkToFit="1"/>
    </xf>
    <xf numFmtId="0" fontId="54" fillId="0" borderId="13" xfId="78" applyFont="1" applyBorder="1" applyAlignment="1">
      <alignment horizontal="left" vertical="center" shrinkToFit="1"/>
    </xf>
    <xf numFmtId="0" fontId="54" fillId="0" borderId="32" xfId="78" applyFont="1" applyBorder="1" applyAlignment="1">
      <alignment horizontal="center" vertical="center" shrinkToFit="1"/>
    </xf>
    <xf numFmtId="0" fontId="51" fillId="0" borderId="0" xfId="78" applyFont="1" applyAlignment="1">
      <alignment horizontal="left" vertical="center"/>
    </xf>
    <xf numFmtId="0" fontId="51" fillId="0" borderId="29" xfId="78" applyFont="1" applyBorder="1" applyAlignment="1">
      <alignment horizontal="left" vertical="center"/>
    </xf>
    <xf numFmtId="0" fontId="51" fillId="0" borderId="30" xfId="78" applyFont="1" applyBorder="1" applyAlignment="1">
      <alignment horizontal="left" vertical="center"/>
    </xf>
    <xf numFmtId="0" fontId="51" fillId="0" borderId="31" xfId="78" applyFont="1" applyBorder="1" applyAlignment="1">
      <alignment horizontal="left" vertical="center"/>
    </xf>
    <xf numFmtId="0" fontId="51" fillId="0" borderId="61" xfId="78" applyFont="1" applyBorder="1" applyAlignment="1">
      <alignment horizontal="left" vertical="center"/>
    </xf>
    <xf numFmtId="0" fontId="51" fillId="0" borderId="67" xfId="78" applyFont="1" applyBorder="1" applyAlignment="1">
      <alignment horizontal="left" vertical="center"/>
    </xf>
    <xf numFmtId="0" fontId="51" fillId="0" borderId="34" xfId="78" applyFont="1" applyBorder="1" applyAlignment="1">
      <alignment horizontal="left" vertical="center" shrinkToFit="1"/>
    </xf>
    <xf numFmtId="0" fontId="51" fillId="0" borderId="21" xfId="78" quotePrefix="1" applyFont="1" applyBorder="1" applyAlignment="1">
      <alignment horizontal="left" vertical="center" shrinkToFit="1"/>
    </xf>
    <xf numFmtId="0" fontId="54" fillId="0" borderId="21" xfId="78" applyFont="1" applyBorder="1" applyAlignment="1">
      <alignment horizontal="left" vertical="center" shrinkToFit="1"/>
    </xf>
    <xf numFmtId="0" fontId="54" fillId="0" borderId="0" xfId="78" applyFont="1" applyAlignment="1">
      <alignment vertical="center"/>
    </xf>
    <xf numFmtId="0" fontId="54" fillId="0" borderId="61" xfId="78" applyFont="1" applyBorder="1" applyAlignment="1">
      <alignment vertical="center"/>
    </xf>
    <xf numFmtId="0" fontId="54" fillId="0" borderId="67" xfId="78" applyFont="1" applyBorder="1" applyAlignment="1">
      <alignment vertical="center"/>
    </xf>
    <xf numFmtId="0" fontId="54" fillId="0" borderId="127" xfId="78" applyFont="1" applyBorder="1" applyAlignment="1">
      <alignment vertical="center"/>
    </xf>
    <xf numFmtId="0" fontId="54" fillId="0" borderId="65" xfId="78" applyFont="1" applyBorder="1" applyAlignment="1">
      <alignment vertical="center"/>
    </xf>
    <xf numFmtId="0" fontId="54" fillId="0" borderId="129" xfId="78" applyFont="1" applyBorder="1" applyAlignment="1">
      <alignment vertical="center"/>
    </xf>
    <xf numFmtId="0" fontId="82" fillId="0" borderId="13" xfId="78" applyFont="1" applyBorder="1" applyAlignment="1">
      <alignment horizontal="left" vertical="center" shrinkToFit="1"/>
    </xf>
    <xf numFmtId="0" fontId="82" fillId="0" borderId="34" xfId="78" applyFont="1" applyBorder="1" applyAlignment="1">
      <alignment horizontal="left" vertical="center" shrinkToFit="1"/>
    </xf>
    <xf numFmtId="0" fontId="83" fillId="0" borderId="0" xfId="0" applyFont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59" fillId="0" borderId="56" xfId="0" applyFont="1" applyBorder="1" applyAlignment="1">
      <alignment horizontal="center" vertical="center" shrinkToFit="1"/>
    </xf>
    <xf numFmtId="0" fontId="59" fillId="0" borderId="57" xfId="0" applyFont="1" applyBorder="1" applyAlignment="1">
      <alignment horizontal="center" vertical="center" shrinkToFit="1"/>
    </xf>
    <xf numFmtId="20" fontId="59" fillId="0" borderId="58" xfId="0" applyNumberFormat="1" applyFont="1" applyBorder="1">
      <alignment vertical="center"/>
    </xf>
    <xf numFmtId="0" fontId="59" fillId="0" borderId="21" xfId="0" applyFont="1" applyBorder="1">
      <alignment vertical="center"/>
    </xf>
    <xf numFmtId="20" fontId="59" fillId="0" borderId="35" xfId="0" applyNumberFormat="1" applyFont="1" applyBorder="1">
      <alignment vertical="center"/>
    </xf>
    <xf numFmtId="20" fontId="59" fillId="0" borderId="59" xfId="0" applyNumberFormat="1" applyFont="1" applyBorder="1">
      <alignment vertical="center"/>
    </xf>
    <xf numFmtId="0" fontId="59" fillId="0" borderId="13" xfId="0" applyFont="1" applyBorder="1">
      <alignment vertical="center"/>
    </xf>
    <xf numFmtId="0" fontId="59" fillId="0" borderId="37" xfId="0" applyFont="1" applyBorder="1">
      <alignment vertical="center"/>
    </xf>
    <xf numFmtId="0" fontId="59" fillId="0" borderId="59" xfId="0" applyFont="1" applyBorder="1">
      <alignment vertical="center"/>
    </xf>
    <xf numFmtId="0" fontId="84" fillId="0" borderId="58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84" fillId="0" borderId="61" xfId="0" applyFont="1" applyBorder="1">
      <alignment vertical="center"/>
    </xf>
    <xf numFmtId="0" fontId="59" fillId="0" borderId="61" xfId="0" applyFont="1" applyBorder="1" applyAlignment="1">
      <alignment horizontal="center" vertical="center"/>
    </xf>
    <xf numFmtId="0" fontId="84" fillId="0" borderId="0" xfId="0" applyFont="1">
      <alignment vertical="center"/>
    </xf>
    <xf numFmtId="0" fontId="59" fillId="0" borderId="63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 shrinkToFit="1"/>
    </xf>
    <xf numFmtId="0" fontId="84" fillId="0" borderId="61" xfId="0" applyFont="1" applyBorder="1" applyAlignment="1">
      <alignment horizontal="center" vertical="center" shrinkToFit="1"/>
    </xf>
    <xf numFmtId="0" fontId="59" fillId="0" borderId="108" xfId="0" applyFont="1" applyBorder="1" applyAlignment="1">
      <alignment horizontal="center" vertical="center" shrinkToFit="1"/>
    </xf>
    <xf numFmtId="0" fontId="84" fillId="0" borderId="0" xfId="0" applyFont="1" applyAlignment="1">
      <alignment horizontal="center" vertical="center" shrinkToFit="1"/>
    </xf>
    <xf numFmtId="0" fontId="59" fillId="0" borderId="94" xfId="0" applyFont="1" applyBorder="1">
      <alignment vertical="center"/>
    </xf>
    <xf numFmtId="0" fontId="59" fillId="0" borderId="46" xfId="0" applyFont="1" applyBorder="1">
      <alignment vertical="center"/>
    </xf>
    <xf numFmtId="0" fontId="59" fillId="0" borderId="35" xfId="0" applyFont="1" applyBorder="1">
      <alignment vertical="center"/>
    </xf>
    <xf numFmtId="0" fontId="59" fillId="0" borderId="34" xfId="0" applyFont="1" applyBorder="1">
      <alignment vertical="center"/>
    </xf>
    <xf numFmtId="0" fontId="59" fillId="0" borderId="61" xfId="0" applyFont="1" applyBorder="1">
      <alignment vertical="center"/>
    </xf>
    <xf numFmtId="0" fontId="59" fillId="0" borderId="124" xfId="0" applyFont="1" applyBorder="1">
      <alignment vertical="center"/>
    </xf>
    <xf numFmtId="0" fontId="59" fillId="0" borderId="40" xfId="0" applyFont="1" applyBorder="1">
      <alignment vertical="center"/>
    </xf>
    <xf numFmtId="0" fontId="59" fillId="0" borderId="47" xfId="0" applyFont="1" applyBorder="1">
      <alignment vertical="center"/>
    </xf>
    <xf numFmtId="0" fontId="59" fillId="0" borderId="13" xfId="0" applyFont="1" applyBorder="1" applyAlignment="1">
      <alignment vertical="top"/>
    </xf>
    <xf numFmtId="0" fontId="59" fillId="0" borderId="49" xfId="0" applyFont="1" applyBorder="1">
      <alignment vertical="center"/>
    </xf>
    <xf numFmtId="0" fontId="59" fillId="0" borderId="37" xfId="0" applyFont="1" applyBorder="1" applyAlignment="1">
      <alignment vertical="top"/>
    </xf>
    <xf numFmtId="0" fontId="59" fillId="0" borderId="68" xfId="0" applyFont="1" applyBorder="1">
      <alignment vertical="center"/>
    </xf>
    <xf numFmtId="0" fontId="59" fillId="0" borderId="95" xfId="0" applyFont="1" applyBorder="1">
      <alignment vertical="center"/>
    </xf>
    <xf numFmtId="0" fontId="59" fillId="0" borderId="53" xfId="0" applyFont="1" applyBorder="1">
      <alignment vertical="center"/>
    </xf>
    <xf numFmtId="0" fontId="59" fillId="0" borderId="96" xfId="0" applyFont="1" applyBorder="1">
      <alignment vertical="center"/>
    </xf>
    <xf numFmtId="0" fontId="59" fillId="0" borderId="63" xfId="0" applyFont="1" applyBorder="1">
      <alignment vertical="center"/>
    </xf>
    <xf numFmtId="0" fontId="59" fillId="0" borderId="62" xfId="0" applyFont="1" applyBorder="1">
      <alignment vertical="center"/>
    </xf>
    <xf numFmtId="20" fontId="59" fillId="0" borderId="60" xfId="0" applyNumberFormat="1" applyFont="1" applyBorder="1">
      <alignment vertical="center"/>
    </xf>
    <xf numFmtId="0" fontId="59" fillId="0" borderId="108" xfId="0" applyFont="1" applyBorder="1">
      <alignment vertical="center"/>
    </xf>
    <xf numFmtId="0" fontId="84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56" xfId="0" applyFont="1" applyBorder="1">
      <alignment vertical="center"/>
    </xf>
    <xf numFmtId="0" fontId="59" fillId="0" borderId="57" xfId="0" applyFont="1" applyBorder="1">
      <alignment vertical="center"/>
    </xf>
    <xf numFmtId="0" fontId="59" fillId="0" borderId="64" xfId="0" applyFont="1" applyBorder="1">
      <alignment vertical="center"/>
    </xf>
    <xf numFmtId="0" fontId="59" fillId="0" borderId="70" xfId="0" applyFont="1" applyBorder="1">
      <alignment vertical="center"/>
    </xf>
    <xf numFmtId="0" fontId="59" fillId="0" borderId="19" xfId="0" applyFont="1" applyBorder="1">
      <alignment vertical="center"/>
    </xf>
    <xf numFmtId="0" fontId="59" fillId="0" borderId="72" xfId="0" applyFont="1" applyBorder="1">
      <alignment vertical="center"/>
    </xf>
    <xf numFmtId="0" fontId="59" fillId="0" borderId="65" xfId="0" applyFont="1" applyBorder="1">
      <alignment vertical="center"/>
    </xf>
    <xf numFmtId="0" fontId="59" fillId="0" borderId="0" xfId="0" applyFont="1" applyAlignment="1">
      <alignment vertical="center" wrapText="1"/>
    </xf>
    <xf numFmtId="0" fontId="59" fillId="0" borderId="56" xfId="0" applyFont="1" applyBorder="1" applyAlignment="1">
      <alignment horizontal="center" vertical="center"/>
    </xf>
    <xf numFmtId="0" fontId="59" fillId="0" borderId="57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59" fillId="0" borderId="67" xfId="0" applyFont="1" applyBorder="1" applyAlignment="1">
      <alignment vertical="center" wrapText="1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 shrinkToFit="1"/>
    </xf>
    <xf numFmtId="0" fontId="29" fillId="0" borderId="49" xfId="0" applyFont="1" applyBorder="1">
      <alignment vertical="center"/>
    </xf>
    <xf numFmtId="0" fontId="29" fillId="0" borderId="49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9" fillId="0" borderId="10" xfId="0" applyFont="1" applyBorder="1">
      <alignment vertical="center"/>
    </xf>
    <xf numFmtId="0" fontId="30" fillId="0" borderId="10" xfId="0" applyFont="1" applyBorder="1">
      <alignment vertical="center"/>
    </xf>
    <xf numFmtId="0" fontId="29" fillId="0" borderId="22" xfId="0" applyFont="1" applyBorder="1" applyAlignment="1">
      <alignment horizontal="center" vertical="center"/>
    </xf>
    <xf numFmtId="0" fontId="29" fillId="0" borderId="13" xfId="0" applyFont="1" applyBorder="1">
      <alignment vertical="center"/>
    </xf>
    <xf numFmtId="0" fontId="29" fillId="0" borderId="13" xfId="0" quotePrefix="1" applyFont="1" applyBorder="1" applyAlignment="1">
      <alignment horizontal="center" vertical="center"/>
    </xf>
    <xf numFmtId="0" fontId="55" fillId="0" borderId="21" xfId="75" applyFont="1" applyBorder="1" applyAlignment="1">
      <alignment horizontal="left" vertical="center"/>
    </xf>
    <xf numFmtId="0" fontId="31" fillId="0" borderId="13" xfId="0" applyFont="1" applyBorder="1">
      <alignment vertical="center"/>
    </xf>
    <xf numFmtId="0" fontId="55" fillId="0" borderId="13" xfId="75" applyFont="1" applyBorder="1" applyAlignment="1">
      <alignment horizontal="left" vertical="center"/>
    </xf>
    <xf numFmtId="0" fontId="31" fillId="0" borderId="0" xfId="0" applyFont="1">
      <alignment vertical="center"/>
    </xf>
    <xf numFmtId="0" fontId="31" fillId="0" borderId="29" xfId="0" applyFont="1" applyBorder="1">
      <alignment vertical="center"/>
    </xf>
    <xf numFmtId="0" fontId="31" fillId="0" borderId="30" xfId="0" applyFont="1" applyBorder="1">
      <alignment vertical="center"/>
    </xf>
    <xf numFmtId="0" fontId="31" fillId="0" borderId="31" xfId="0" applyFont="1" applyBorder="1">
      <alignment vertical="center"/>
    </xf>
    <xf numFmtId="0" fontId="31" fillId="0" borderId="61" xfId="0" applyFont="1" applyBorder="1">
      <alignment vertical="center"/>
    </xf>
    <xf numFmtId="0" fontId="31" fillId="0" borderId="67" xfId="0" applyFont="1" applyBorder="1">
      <alignment vertical="center"/>
    </xf>
    <xf numFmtId="0" fontId="30" fillId="0" borderId="13" xfId="0" applyFont="1" applyBorder="1" applyAlignment="1">
      <alignment horizontal="left" vertical="center"/>
    </xf>
    <xf numFmtId="0" fontId="29" fillId="0" borderId="61" xfId="0" applyFont="1" applyBorder="1">
      <alignment vertical="center"/>
    </xf>
    <xf numFmtId="0" fontId="29" fillId="0" borderId="67" xfId="0" applyFont="1" applyBorder="1">
      <alignment vertical="center"/>
    </xf>
    <xf numFmtId="0" fontId="31" fillId="0" borderId="127" xfId="0" applyFont="1" applyBorder="1">
      <alignment vertical="center"/>
    </xf>
    <xf numFmtId="0" fontId="31" fillId="0" borderId="65" xfId="0" applyFont="1" applyBorder="1">
      <alignment vertical="center"/>
    </xf>
    <xf numFmtId="0" fontId="31" fillId="0" borderId="129" xfId="0" applyFont="1" applyBorder="1">
      <alignment vertical="center"/>
    </xf>
    <xf numFmtId="0" fontId="90" fillId="0" borderId="13" xfId="0" applyFont="1" applyBorder="1" applyAlignment="1">
      <alignment horizontal="center" vertical="center"/>
    </xf>
    <xf numFmtId="0" fontId="90" fillId="0" borderId="22" xfId="0" applyFont="1" applyBorder="1" applyAlignment="1">
      <alignment horizontal="center" vertical="center"/>
    </xf>
    <xf numFmtId="0" fontId="90" fillId="0" borderId="13" xfId="0" quotePrefix="1" applyFont="1" applyBorder="1" applyAlignment="1">
      <alignment horizontal="center" vertical="center"/>
    </xf>
    <xf numFmtId="0" fontId="39" fillId="0" borderId="0" xfId="72" applyFont="1" applyAlignment="1">
      <alignment vertical="center"/>
    </xf>
    <xf numFmtId="0" fontId="41" fillId="0" borderId="10" xfId="72" applyFont="1" applyBorder="1" applyAlignment="1">
      <alignment vertical="center"/>
    </xf>
    <xf numFmtId="0" fontId="39" fillId="0" borderId="10" xfId="72" applyFont="1" applyBorder="1" applyAlignment="1">
      <alignment vertical="center"/>
    </xf>
    <xf numFmtId="0" fontId="39" fillId="0" borderId="0" xfId="72" applyFont="1" applyAlignment="1">
      <alignment horizontal="center" vertical="center"/>
    </xf>
    <xf numFmtId="0" fontId="39" fillId="0" borderId="10" xfId="72" applyFont="1" applyBorder="1" applyAlignment="1">
      <alignment horizontal="left" vertical="center"/>
    </xf>
    <xf numFmtId="0" fontId="66" fillId="0" borderId="22" xfId="72" applyFont="1" applyBorder="1" applyAlignment="1">
      <alignment horizontal="center" vertical="center"/>
    </xf>
    <xf numFmtId="0" fontId="66" fillId="0" borderId="88" xfId="72" applyFont="1" applyBorder="1" applyAlignment="1">
      <alignment vertical="center"/>
    </xf>
    <xf numFmtId="0" fontId="66" fillId="0" borderId="31" xfId="72" applyFont="1" applyBorder="1" applyAlignment="1">
      <alignment vertical="center"/>
    </xf>
    <xf numFmtId="0" fontId="43" fillId="0" borderId="0" xfId="72" applyFont="1" applyAlignment="1">
      <alignment vertical="center"/>
    </xf>
    <xf numFmtId="0" fontId="66" fillId="0" borderId="13" xfId="72" applyFont="1" applyBorder="1" applyAlignment="1">
      <alignment horizontal="center" vertical="center"/>
    </xf>
    <xf numFmtId="0" fontId="66" fillId="0" borderId="89" xfId="72" applyFont="1" applyBorder="1" applyAlignment="1">
      <alignment vertical="center"/>
    </xf>
    <xf numFmtId="0" fontId="66" fillId="0" borderId="37" xfId="72" applyFont="1" applyBorder="1" applyAlignment="1">
      <alignment vertical="center"/>
    </xf>
    <xf numFmtId="0" fontId="66" fillId="0" borderId="18" xfId="72" applyFont="1" applyBorder="1" applyAlignment="1">
      <alignment horizontal="center" vertical="center"/>
    </xf>
    <xf numFmtId="0" fontId="66" fillId="0" borderId="90" xfId="72" applyFont="1" applyBorder="1" applyAlignment="1">
      <alignment vertical="center"/>
    </xf>
    <xf numFmtId="0" fontId="66" fillId="0" borderId="33" xfId="72" applyFont="1" applyBorder="1" applyAlignment="1">
      <alignment vertical="center"/>
    </xf>
    <xf numFmtId="0" fontId="43" fillId="0" borderId="0" xfId="72" applyFont="1" applyAlignment="1">
      <alignment horizontal="center" vertical="center"/>
    </xf>
    <xf numFmtId="0" fontId="39" fillId="0" borderId="49" xfId="72" applyFont="1" applyBorder="1" applyAlignment="1">
      <alignment horizontal="center" vertical="center"/>
    </xf>
    <xf numFmtId="0" fontId="39" fillId="0" borderId="29" xfId="72" applyFont="1" applyBorder="1" applyAlignment="1">
      <alignment vertical="center"/>
    </xf>
    <xf numFmtId="0" fontId="39" fillId="0" borderId="31" xfId="72" applyFont="1" applyBorder="1" applyAlignment="1">
      <alignment vertical="center"/>
    </xf>
    <xf numFmtId="0" fontId="39" fillId="0" borderId="33" xfId="72" applyFont="1" applyBorder="1" applyAlignment="1">
      <alignment vertical="center"/>
    </xf>
    <xf numFmtId="0" fontId="66" fillId="0" borderId="29" xfId="72" applyFont="1" applyBorder="1" applyAlignment="1">
      <alignment vertical="center"/>
    </xf>
    <xf numFmtId="0" fontId="66" fillId="0" borderId="155" xfId="72" applyFont="1" applyBorder="1" applyAlignment="1">
      <alignment vertical="center"/>
    </xf>
    <xf numFmtId="0" fontId="66" fillId="0" borderId="49" xfId="72" applyFont="1" applyBorder="1" applyAlignment="1">
      <alignment vertical="center"/>
    </xf>
    <xf numFmtId="0" fontId="66" fillId="0" borderId="154" xfId="72" applyFont="1" applyBorder="1" applyAlignment="1">
      <alignment vertical="center"/>
    </xf>
    <xf numFmtId="0" fontId="66" fillId="0" borderId="32" xfId="72" applyFont="1" applyBorder="1" applyAlignment="1">
      <alignment vertical="center"/>
    </xf>
    <xf numFmtId="0" fontId="66" fillId="0" borderId="156" xfId="72" applyFont="1" applyBorder="1" applyAlignment="1">
      <alignment vertical="center"/>
    </xf>
    <xf numFmtId="0" fontId="66" fillId="0" borderId="21" xfId="72" applyFont="1" applyBorder="1" applyAlignment="1">
      <alignment horizontal="center" vertical="center"/>
    </xf>
    <xf numFmtId="0" fontId="66" fillId="0" borderId="91" xfId="72" applyFont="1" applyBorder="1" applyAlignment="1">
      <alignment vertical="center"/>
    </xf>
    <xf numFmtId="0" fontId="66" fillId="0" borderId="35" xfId="72" applyFont="1" applyBorder="1" applyAlignment="1">
      <alignment vertical="center"/>
    </xf>
    <xf numFmtId="0" fontId="66" fillId="0" borderId="34" xfId="72" applyFont="1" applyBorder="1" applyAlignment="1">
      <alignment vertical="center"/>
    </xf>
    <xf numFmtId="0" fontId="66" fillId="0" borderId="157" xfId="72" applyFont="1" applyBorder="1" applyAlignment="1">
      <alignment vertical="center"/>
    </xf>
    <xf numFmtId="0" fontId="39" fillId="0" borderId="30" xfId="72" applyFont="1" applyBorder="1" applyAlignment="1">
      <alignment vertical="center"/>
    </xf>
    <xf numFmtId="0" fontId="43" fillId="0" borderId="10" xfId="72" applyFont="1" applyBorder="1" applyAlignment="1">
      <alignment vertical="center"/>
    </xf>
    <xf numFmtId="0" fontId="39" fillId="0" borderId="13" xfId="72" applyFont="1" applyBorder="1" applyAlignment="1">
      <alignment vertical="center"/>
    </xf>
    <xf numFmtId="0" fontId="39" fillId="0" borderId="13" xfId="72" applyFont="1" applyBorder="1" applyAlignment="1">
      <alignment horizontal="center" vertical="center"/>
    </xf>
    <xf numFmtId="0" fontId="39" fillId="0" borderId="49" xfId="72" applyFont="1" applyBorder="1" applyAlignment="1">
      <alignment vertical="center"/>
    </xf>
    <xf numFmtId="0" fontId="43" fillId="0" borderId="30" xfId="72" applyFont="1" applyBorder="1" applyAlignment="1">
      <alignment vertical="center"/>
    </xf>
    <xf numFmtId="0" fontId="41" fillId="0" borderId="49" xfId="72" applyFont="1" applyBorder="1" applyAlignment="1">
      <alignment vertical="center"/>
    </xf>
    <xf numFmtId="0" fontId="41" fillId="0" borderId="43" xfId="72" applyFont="1" applyBorder="1" applyAlignment="1">
      <alignment vertical="center"/>
    </xf>
    <xf numFmtId="0" fontId="41" fillId="0" borderId="37" xfId="72" applyFont="1" applyBorder="1" applyAlignment="1">
      <alignment vertical="center"/>
    </xf>
    <xf numFmtId="0" fontId="41" fillId="0" borderId="49" xfId="72" applyFont="1" applyBorder="1" applyAlignment="1">
      <alignment horizontal="left" vertical="center"/>
    </xf>
    <xf numFmtId="0" fontId="41" fillId="0" borderId="43" xfId="72" applyFont="1" applyBorder="1" applyAlignment="1">
      <alignment horizontal="left" vertical="center"/>
    </xf>
    <xf numFmtId="0" fontId="41" fillId="0" borderId="37" xfId="72" applyFont="1" applyBorder="1" applyAlignment="1">
      <alignment horizontal="left" vertical="center"/>
    </xf>
    <xf numFmtId="0" fontId="41" fillId="0" borderId="13" xfId="72" applyFont="1" applyBorder="1" applyAlignment="1">
      <alignment vertical="center"/>
    </xf>
    <xf numFmtId="0" fontId="44" fillId="0" borderId="13" xfId="72" applyFont="1" applyBorder="1" applyAlignment="1">
      <alignment vertical="center"/>
    </xf>
    <xf numFmtId="0" fontId="39" fillId="0" borderId="37" xfId="72" applyFont="1" applyBorder="1" applyAlignment="1">
      <alignment vertical="center"/>
    </xf>
    <xf numFmtId="0" fontId="39" fillId="0" borderId="43" xfId="72" applyFont="1" applyBorder="1" applyAlignment="1">
      <alignment vertical="center"/>
    </xf>
    <xf numFmtId="0" fontId="39" fillId="0" borderId="13" xfId="72" applyFont="1" applyBorder="1" applyAlignment="1">
      <alignment vertical="center" wrapText="1"/>
    </xf>
    <xf numFmtId="0" fontId="39" fillId="0" borderId="49" xfId="72" applyFont="1" applyBorder="1" applyAlignment="1">
      <alignment vertical="center" wrapText="1"/>
    </xf>
    <xf numFmtId="0" fontId="39" fillId="0" borderId="37" xfId="72" applyFont="1" applyBorder="1" applyAlignment="1">
      <alignment vertical="center" wrapText="1"/>
    </xf>
    <xf numFmtId="0" fontId="39" fillId="0" borderId="32" xfId="72" applyFont="1" applyBorder="1" applyAlignment="1">
      <alignment vertical="center"/>
    </xf>
    <xf numFmtId="0" fontId="39" fillId="0" borderId="18" xfId="72" applyFont="1" applyBorder="1" applyAlignment="1">
      <alignment vertical="center"/>
    </xf>
    <xf numFmtId="0" fontId="39" fillId="0" borderId="13" xfId="72" applyFont="1" applyBorder="1" applyAlignment="1">
      <alignment vertical="center" shrinkToFit="1"/>
    </xf>
    <xf numFmtId="0" fontId="43" fillId="0" borderId="13" xfId="72" applyFont="1" applyBorder="1" applyAlignment="1">
      <alignment vertical="center" shrinkToFit="1"/>
    </xf>
    <xf numFmtId="0" fontId="43" fillId="0" borderId="0" xfId="72" applyFont="1" applyAlignment="1">
      <alignment vertical="center" wrapText="1"/>
    </xf>
    <xf numFmtId="0" fontId="39" fillId="0" borderId="0" xfId="72" applyFont="1"/>
    <xf numFmtId="0" fontId="46" fillId="0" borderId="0" xfId="72" applyFont="1"/>
    <xf numFmtId="0" fontId="41" fillId="0" borderId="0" xfId="72" applyFont="1" applyAlignment="1">
      <alignment horizontal="left" vertical="justify"/>
    </xf>
    <xf numFmtId="0" fontId="46" fillId="0" borderId="92" xfId="72" applyFont="1" applyBorder="1" applyAlignment="1">
      <alignment horizontal="left"/>
    </xf>
    <xf numFmtId="0" fontId="39" fillId="0" borderId="92" xfId="72" applyFont="1" applyBorder="1"/>
    <xf numFmtId="0" fontId="39" fillId="0" borderId="93" xfId="72" applyFont="1" applyBorder="1"/>
    <xf numFmtId="0" fontId="39" fillId="0" borderId="10" xfId="72" applyFont="1" applyBorder="1"/>
    <xf numFmtId="0" fontId="59" fillId="0" borderId="13" xfId="0" applyFont="1" applyBorder="1" applyAlignment="1">
      <alignment vertical="center" shrinkToFit="1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52" fillId="0" borderId="10" xfId="76" applyFont="1" applyBorder="1" applyAlignment="1">
      <alignment shrinkToFit="1"/>
    </xf>
    <xf numFmtId="0" fontId="26" fillId="0" borderId="3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52" fillId="0" borderId="43" xfId="76" applyFont="1" applyBorder="1" applyAlignment="1">
      <alignment shrinkToFit="1"/>
    </xf>
    <xf numFmtId="0" fontId="25" fillId="0" borderId="0" xfId="0" applyFont="1" applyAlignment="1">
      <alignment horizontal="center" vertical="center"/>
    </xf>
    <xf numFmtId="0" fontId="51" fillId="0" borderId="0" xfId="76" applyFont="1" applyAlignment="1">
      <alignment horizontal="right" vertical="center"/>
    </xf>
    <xf numFmtId="0" fontId="51" fillId="0" borderId="0" xfId="76" applyFont="1" applyAlignment="1">
      <alignment horizontal="center"/>
    </xf>
    <xf numFmtId="0" fontId="27" fillId="0" borderId="37" xfId="0" applyFont="1" applyBorder="1">
      <alignment vertical="center"/>
    </xf>
    <xf numFmtId="0" fontId="27" fillId="0" borderId="0" xfId="0" applyFont="1">
      <alignment vertical="center"/>
    </xf>
    <xf numFmtId="0" fontId="51" fillId="0" borderId="0" xfId="76" applyFont="1" applyAlignment="1">
      <alignment horizontal="right" vertical="center" shrinkToFit="1"/>
    </xf>
    <xf numFmtId="0" fontId="52" fillId="0" borderId="0" xfId="76" applyFont="1" applyAlignment="1">
      <alignment horizontal="center" shrinkToFit="1"/>
    </xf>
    <xf numFmtId="0" fontId="27" fillId="0" borderId="0" xfId="0" applyFont="1" applyAlignment="1">
      <alignment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43" xfId="0" applyFont="1" applyBorder="1" applyAlignment="1">
      <alignment vertical="center" shrinkToFit="1"/>
    </xf>
    <xf numFmtId="0" fontId="27" fillId="0" borderId="69" xfId="0" applyFont="1" applyBorder="1">
      <alignment vertical="center"/>
    </xf>
    <xf numFmtId="0" fontId="28" fillId="0" borderId="39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39" xfId="0" applyFont="1" applyBorder="1">
      <alignment vertical="center"/>
    </xf>
    <xf numFmtId="0" fontId="25" fillId="0" borderId="0" xfId="0" applyFont="1" applyAlignment="1">
      <alignment vertical="center" shrinkToFit="1"/>
    </xf>
    <xf numFmtId="0" fontId="25" fillId="0" borderId="73" xfId="0" applyFont="1" applyBorder="1" applyAlignment="1">
      <alignment horizontal="center" vertical="center"/>
    </xf>
    <xf numFmtId="0" fontId="25" fillId="0" borderId="74" xfId="0" applyFont="1" applyBorder="1" applyAlignment="1">
      <alignment horizontal="center" vertical="center"/>
    </xf>
    <xf numFmtId="0" fontId="25" fillId="0" borderId="75" xfId="0" applyFont="1" applyBorder="1" applyAlignment="1">
      <alignment horizontal="center" vertical="center"/>
    </xf>
    <xf numFmtId="0" fontId="25" fillId="0" borderId="76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93" fillId="0" borderId="76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93" fillId="0" borderId="40" xfId="0" applyFont="1" applyBorder="1" applyAlignment="1">
      <alignment horizontal="center" vertical="center"/>
    </xf>
    <xf numFmtId="0" fontId="25" fillId="0" borderId="80" xfId="0" applyFont="1" applyBorder="1" applyAlignment="1">
      <alignment horizontal="center" vertical="center"/>
    </xf>
    <xf numFmtId="0" fontId="51" fillId="0" borderId="20" xfId="76" quotePrefix="1" applyFont="1" applyBorder="1" applyAlignment="1">
      <alignment horizontal="center" vertical="center"/>
    </xf>
    <xf numFmtId="0" fontId="54" fillId="0" borderId="20" xfId="76" applyFont="1" applyBorder="1" applyAlignment="1">
      <alignment horizontal="left" vertical="center" shrinkToFit="1"/>
    </xf>
    <xf numFmtId="0" fontId="29" fillId="0" borderId="20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29" fillId="0" borderId="82" xfId="0" applyFont="1" applyBorder="1" applyAlignment="1">
      <alignment horizontal="center" vertical="center"/>
    </xf>
    <xf numFmtId="0" fontId="29" fillId="0" borderId="83" xfId="0" applyFont="1" applyBorder="1" applyAlignment="1">
      <alignment horizontal="center" vertical="center"/>
    </xf>
    <xf numFmtId="0" fontId="93" fillId="0" borderId="80" xfId="0" applyFont="1" applyBorder="1" applyAlignment="1">
      <alignment horizontal="center" vertical="center"/>
    </xf>
    <xf numFmtId="0" fontId="29" fillId="0" borderId="84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45" xfId="0" quotePrefix="1" applyFont="1" applyBorder="1" applyAlignment="1">
      <alignment horizontal="left" vertical="center"/>
    </xf>
    <xf numFmtId="0" fontId="29" fillId="0" borderId="45" xfId="0" applyFont="1" applyBorder="1" applyAlignment="1">
      <alignment horizontal="left" vertical="center" shrinkToFit="1"/>
    </xf>
    <xf numFmtId="0" fontId="29" fillId="0" borderId="45" xfId="0" applyFont="1" applyBorder="1" applyAlignment="1">
      <alignment horizontal="center" vertical="center"/>
    </xf>
    <xf numFmtId="0" fontId="29" fillId="0" borderId="85" xfId="0" applyFont="1" applyBorder="1" applyAlignment="1">
      <alignment horizontal="center" vertical="center"/>
    </xf>
    <xf numFmtId="0" fontId="29" fillId="0" borderId="86" xfId="0" applyFont="1" applyBorder="1" applyAlignment="1">
      <alignment horizontal="center" vertical="center"/>
    </xf>
    <xf numFmtId="0" fontId="29" fillId="0" borderId="87" xfId="0" applyFont="1" applyBorder="1" applyAlignment="1">
      <alignment horizontal="center" vertical="center"/>
    </xf>
    <xf numFmtId="0" fontId="93" fillId="0" borderId="44" xfId="0" applyFont="1" applyBorder="1" applyAlignment="1">
      <alignment horizontal="center" vertical="center"/>
    </xf>
    <xf numFmtId="0" fontId="54" fillId="0" borderId="20" xfId="78" applyFont="1" applyBorder="1" applyAlignment="1">
      <alignment horizontal="left" vertical="center" shrinkToFit="1"/>
    </xf>
    <xf numFmtId="0" fontId="51" fillId="0" borderId="20" xfId="78" quotePrefix="1" applyFont="1" applyBorder="1" applyAlignment="1">
      <alignment horizontal="center" vertical="center" shrinkToFit="1"/>
    </xf>
    <xf numFmtId="0" fontId="112" fillId="0" borderId="0" xfId="78" applyFont="1"/>
    <xf numFmtId="0" fontId="59" fillId="0" borderId="30" xfId="0" applyFont="1" applyBorder="1" applyAlignment="1">
      <alignment horizontal="center" vertical="center"/>
    </xf>
    <xf numFmtId="0" fontId="59" fillId="0" borderId="128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59" fillId="0" borderId="129" xfId="0" applyFont="1" applyBorder="1" applyAlignment="1">
      <alignment horizontal="center" vertical="center"/>
    </xf>
    <xf numFmtId="0" fontId="59" fillId="0" borderId="110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 wrapText="1"/>
    </xf>
    <xf numFmtId="0" fontId="59" fillId="0" borderId="122" xfId="0" applyFont="1" applyBorder="1" applyAlignment="1">
      <alignment horizontal="center" vertical="center"/>
    </xf>
    <xf numFmtId="0" fontId="59" fillId="0" borderId="123" xfId="0" applyFont="1" applyBorder="1" applyAlignment="1">
      <alignment horizontal="center" vertical="center"/>
    </xf>
    <xf numFmtId="0" fontId="89" fillId="0" borderId="61" xfId="0" applyFont="1" applyBorder="1">
      <alignment vertical="center"/>
    </xf>
    <xf numFmtId="0" fontId="89" fillId="0" borderId="0" xfId="0" applyFont="1">
      <alignment vertical="center"/>
    </xf>
    <xf numFmtId="0" fontId="89" fillId="0" borderId="67" xfId="0" applyFont="1" applyBorder="1">
      <alignment vertical="center"/>
    </xf>
    <xf numFmtId="0" fontId="89" fillId="0" borderId="122" xfId="0" applyFont="1" applyBorder="1">
      <alignment vertical="center"/>
    </xf>
    <xf numFmtId="0" fontId="89" fillId="0" borderId="10" xfId="0" applyFont="1" applyBorder="1">
      <alignment vertical="center"/>
    </xf>
    <xf numFmtId="0" fontId="89" fillId="0" borderId="123" xfId="0" applyFont="1" applyBorder="1">
      <alignment vertical="center"/>
    </xf>
    <xf numFmtId="0" fontId="59" fillId="0" borderId="127" xfId="0" applyFont="1" applyBorder="1" applyAlignment="1">
      <alignment horizontal="center" vertical="center"/>
    </xf>
    <xf numFmtId="0" fontId="59" fillId="0" borderId="125" xfId="0" applyFont="1" applyBorder="1" applyAlignment="1">
      <alignment horizontal="center" vertical="center"/>
    </xf>
    <xf numFmtId="0" fontId="59" fillId="0" borderId="10" xfId="0" applyFont="1" applyBorder="1" applyAlignment="1">
      <alignment horizontal="center" vertical="center"/>
    </xf>
    <xf numFmtId="0" fontId="89" fillId="0" borderId="126" xfId="0" applyFont="1" applyBorder="1" applyAlignment="1">
      <alignment horizontal="left" vertical="center"/>
    </xf>
    <xf numFmtId="0" fontId="89" fillId="0" borderId="30" xfId="0" applyFont="1" applyBorder="1" applyAlignment="1">
      <alignment horizontal="left" vertical="center"/>
    </xf>
    <xf numFmtId="0" fontId="89" fillId="0" borderId="128" xfId="0" applyFont="1" applyBorder="1" applyAlignment="1">
      <alignment horizontal="left" vertical="center"/>
    </xf>
    <xf numFmtId="0" fontId="89" fillId="0" borderId="127" xfId="0" applyFont="1" applyBorder="1" applyAlignment="1">
      <alignment horizontal="left" vertical="center"/>
    </xf>
    <xf numFmtId="0" fontId="89" fillId="0" borderId="65" xfId="0" applyFont="1" applyBorder="1" applyAlignment="1">
      <alignment horizontal="left" vertical="center"/>
    </xf>
    <xf numFmtId="0" fontId="89" fillId="0" borderId="129" xfId="0" applyFont="1" applyBorder="1" applyAlignment="1">
      <alignment horizontal="left" vertical="center"/>
    </xf>
    <xf numFmtId="0" fontId="59" fillId="0" borderId="61" xfId="0" applyFont="1" applyBorder="1" applyAlignment="1">
      <alignment horizontal="left" vertical="center" wrapText="1"/>
    </xf>
    <xf numFmtId="0" fontId="59" fillId="0" borderId="61" xfId="0" applyFont="1" applyBorder="1" applyAlignment="1">
      <alignment horizontal="center" vertical="center" wrapText="1"/>
    </xf>
    <xf numFmtId="0" fontId="59" fillId="0" borderId="67" xfId="0" applyFont="1" applyBorder="1">
      <alignment vertical="center"/>
    </xf>
    <xf numFmtId="0" fontId="59" fillId="0" borderId="39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left" vertical="top" wrapText="1"/>
    </xf>
    <xf numFmtId="0" fontId="59" fillId="0" borderId="39" xfId="0" applyFont="1" applyBorder="1" applyAlignment="1">
      <alignment horizontal="center" vertical="center"/>
    </xf>
    <xf numFmtId="0" fontId="59" fillId="0" borderId="39" xfId="0" applyFont="1" applyBorder="1">
      <alignment vertical="center"/>
    </xf>
    <xf numFmtId="0" fontId="25" fillId="0" borderId="139" xfId="0" applyFont="1" applyBorder="1" applyAlignment="1">
      <alignment horizontal="center" vertical="center"/>
    </xf>
    <xf numFmtId="0" fontId="114" fillId="0" borderId="0" xfId="0" applyFont="1">
      <alignment vertical="center"/>
    </xf>
    <xf numFmtId="0" fontId="60" fillId="0" borderId="0" xfId="0" applyFont="1" applyAlignment="1">
      <alignment horizontal="left" vertical="top" wrapText="1"/>
    </xf>
    <xf numFmtId="0" fontId="116" fillId="0" borderId="0" xfId="77" applyFont="1" applyAlignment="1">
      <alignment horizontal="center" vertical="center"/>
    </xf>
    <xf numFmtId="0" fontId="60" fillId="0" borderId="10" xfId="0" applyFont="1" applyBorder="1" applyAlignment="1">
      <alignment horizontal="left" vertical="top" wrapText="1"/>
    </xf>
    <xf numFmtId="0" fontId="88" fillId="0" borderId="10" xfId="72" applyFont="1" applyBorder="1" applyAlignment="1">
      <alignment vertical="center"/>
    </xf>
    <xf numFmtId="0" fontId="88" fillId="0" borderId="10" xfId="72" applyFont="1" applyBorder="1"/>
    <xf numFmtId="0" fontId="119" fillId="0" borderId="0" xfId="0" applyFont="1">
      <alignment vertical="center"/>
    </xf>
    <xf numFmtId="0" fontId="120" fillId="0" borderId="0" xfId="0" applyFont="1">
      <alignment vertical="center"/>
    </xf>
    <xf numFmtId="0" fontId="25" fillId="0" borderId="76" xfId="0" applyFont="1" applyBorder="1">
      <alignment vertical="center"/>
    </xf>
    <xf numFmtId="0" fontId="25" fillId="0" borderId="102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7" fillId="0" borderId="94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47" xfId="0" applyFont="1" applyBorder="1">
      <alignment vertical="center"/>
    </xf>
    <xf numFmtId="0" fontId="27" fillId="0" borderId="160" xfId="0" applyFont="1" applyBorder="1" applyAlignment="1">
      <alignment horizontal="center" vertical="center"/>
    </xf>
    <xf numFmtId="0" fontId="27" fillId="0" borderId="161" xfId="0" applyFont="1" applyBorder="1">
      <alignment vertical="center"/>
    </xf>
    <xf numFmtId="0" fontId="27" fillId="0" borderId="159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49" xfId="0" applyFont="1" applyBorder="1">
      <alignment vertical="center"/>
    </xf>
    <xf numFmtId="0" fontId="36" fillId="0" borderId="43" xfId="0" applyFont="1" applyBorder="1">
      <alignment vertical="center"/>
    </xf>
    <xf numFmtId="0" fontId="39" fillId="0" borderId="10" xfId="72" applyFont="1" applyBorder="1" applyAlignment="1">
      <alignment horizontal="center"/>
    </xf>
    <xf numFmtId="0" fontId="41" fillId="0" borderId="0" xfId="72" applyFont="1" applyAlignment="1">
      <alignment vertical="center"/>
    </xf>
    <xf numFmtId="0" fontId="121" fillId="0" borderId="13" xfId="72" applyFont="1" applyBorder="1" applyAlignment="1">
      <alignment vertical="center"/>
    </xf>
    <xf numFmtId="0" fontId="123" fillId="0" borderId="13" xfId="72" applyFont="1" applyBorder="1" applyAlignment="1">
      <alignment vertical="center"/>
    </xf>
    <xf numFmtId="0" fontId="124" fillId="0" borderId="13" xfId="72" applyFont="1" applyBorder="1" applyAlignment="1">
      <alignment vertical="center"/>
    </xf>
    <xf numFmtId="0" fontId="125" fillId="0" borderId="0" xfId="72" applyFont="1" applyAlignment="1">
      <alignment vertical="center"/>
    </xf>
    <xf numFmtId="179" fontId="65" fillId="0" borderId="43" xfId="76" applyNumberFormat="1" applyFont="1" applyBorder="1" applyAlignment="1">
      <alignment horizontal="left" vertical="center"/>
    </xf>
    <xf numFmtId="0" fontId="36" fillId="0" borderId="37" xfId="0" applyFont="1" applyBorder="1">
      <alignment vertical="center"/>
    </xf>
    <xf numFmtId="20" fontId="0" fillId="0" borderId="0" xfId="0" applyNumberFormat="1">
      <alignment vertical="center"/>
    </xf>
    <xf numFmtId="0" fontId="7" fillId="0" borderId="0" xfId="79" applyAlignment="1">
      <alignment shrinkToFit="1"/>
    </xf>
    <xf numFmtId="0" fontId="7" fillId="0" borderId="0" xfId="79" applyAlignment="1">
      <alignment horizontal="center" shrinkToFit="1"/>
    </xf>
    <xf numFmtId="0" fontId="33" fillId="0" borderId="0" xfId="79" applyFont="1" applyAlignment="1">
      <alignment horizontal="center" shrinkToFit="1"/>
    </xf>
    <xf numFmtId="0" fontId="1" fillId="0" borderId="0" xfId="79" applyFont="1" applyAlignment="1">
      <alignment horizontal="left" shrinkToFit="1"/>
    </xf>
    <xf numFmtId="0" fontId="33" fillId="0" borderId="0" xfId="79" applyFont="1" applyAlignment="1">
      <alignment shrinkToFit="1"/>
    </xf>
    <xf numFmtId="0" fontId="7" fillId="0" borderId="15" xfId="79" applyBorder="1" applyAlignment="1">
      <alignment horizontal="center" shrinkToFit="1"/>
    </xf>
    <xf numFmtId="0" fontId="7" fillId="0" borderId="16" xfId="79" applyBorder="1" applyAlignment="1">
      <alignment horizontal="center" shrinkToFit="1"/>
    </xf>
    <xf numFmtId="0" fontId="33" fillId="0" borderId="16" xfId="79" applyFont="1" applyBorder="1" applyAlignment="1">
      <alignment horizontal="center" shrinkToFit="1"/>
    </xf>
    <xf numFmtId="0" fontId="1" fillId="0" borderId="16" xfId="79" applyFont="1" applyBorder="1" applyAlignment="1">
      <alignment horizontal="left" shrinkToFit="1"/>
    </xf>
    <xf numFmtId="0" fontId="7" fillId="0" borderId="17" xfId="79" applyBorder="1" applyAlignment="1">
      <alignment horizontal="center" shrinkToFit="1"/>
    </xf>
    <xf numFmtId="0" fontId="7" fillId="45" borderId="18" xfId="79" applyFill="1" applyBorder="1" applyAlignment="1">
      <alignment horizontal="center" shrinkToFit="1"/>
    </xf>
    <xf numFmtId="0" fontId="33" fillId="45" borderId="18" xfId="79" applyFont="1" applyFill="1" applyBorder="1" applyAlignment="1">
      <alignment horizontal="center" shrinkToFit="1"/>
    </xf>
    <xf numFmtId="0" fontId="1" fillId="45" borderId="18" xfId="79" applyFont="1" applyFill="1" applyBorder="1" applyAlignment="1">
      <alignment horizontal="left" shrinkToFit="1"/>
    </xf>
    <xf numFmtId="0" fontId="33" fillId="45" borderId="18" xfId="79" applyFont="1" applyFill="1" applyBorder="1" applyAlignment="1">
      <alignment horizontal="left" shrinkToFit="1"/>
    </xf>
    <xf numFmtId="0" fontId="7" fillId="45" borderId="18" xfId="79" applyFill="1" applyBorder="1" applyAlignment="1">
      <alignment horizontal="left" shrinkToFit="1"/>
    </xf>
    <xf numFmtId="0" fontId="7" fillId="47" borderId="15" xfId="79" applyFill="1" applyBorder="1" applyAlignment="1">
      <alignment horizontal="center" shrinkToFit="1"/>
    </xf>
    <xf numFmtId="0" fontId="7" fillId="47" borderId="16" xfId="79" applyFill="1" applyBorder="1" applyAlignment="1">
      <alignment horizontal="center" shrinkToFit="1"/>
    </xf>
    <xf numFmtId="0" fontId="33" fillId="47" borderId="16" xfId="79" applyFont="1" applyFill="1" applyBorder="1" applyAlignment="1">
      <alignment horizontal="center" shrinkToFit="1"/>
    </xf>
    <xf numFmtId="0" fontId="1" fillId="47" borderId="16" xfId="79" applyFont="1" applyFill="1" applyBorder="1" applyAlignment="1">
      <alignment horizontal="left" shrinkToFit="1"/>
    </xf>
    <xf numFmtId="0" fontId="7" fillId="47" borderId="17" xfId="79" applyFill="1" applyBorder="1" applyAlignment="1">
      <alignment horizontal="center" shrinkToFit="1"/>
    </xf>
    <xf numFmtId="0" fontId="7" fillId="0" borderId="14" xfId="79" applyBorder="1" applyAlignment="1">
      <alignment horizontal="center" shrinkToFit="1"/>
    </xf>
    <xf numFmtId="0" fontId="33" fillId="0" borderId="148" xfId="79" applyFont="1" applyBorder="1" applyAlignment="1">
      <alignment horizontal="center" shrinkToFit="1"/>
    </xf>
    <xf numFmtId="0" fontId="1" fillId="0" borderId="148" xfId="79" applyFont="1" applyBorder="1" applyAlignment="1">
      <alignment horizontal="left" shrinkToFit="1"/>
    </xf>
    <xf numFmtId="0" fontId="7" fillId="46" borderId="14" xfId="79" applyFill="1" applyBorder="1" applyAlignment="1">
      <alignment shrinkToFit="1"/>
    </xf>
    <xf numFmtId="14" fontId="31" fillId="0" borderId="76" xfId="0" applyNumberFormat="1" applyFont="1" applyBorder="1" applyAlignment="1">
      <alignment horizontal="center" vertical="center"/>
    </xf>
    <xf numFmtId="0" fontId="33" fillId="50" borderId="38" xfId="79" applyFont="1" applyFill="1" applyBorder="1" applyAlignment="1">
      <alignment shrinkToFit="1"/>
    </xf>
    <xf numFmtId="0" fontId="7" fillId="46" borderId="144" xfId="79" applyFill="1" applyBorder="1" applyAlignment="1">
      <alignment shrinkToFit="1"/>
    </xf>
    <xf numFmtId="14" fontId="31" fillId="0" borderId="40" xfId="0" applyNumberFormat="1" applyFont="1" applyBorder="1" applyAlignment="1">
      <alignment horizontal="center" vertical="center"/>
    </xf>
    <xf numFmtId="0" fontId="33" fillId="46" borderId="54" xfId="79" applyFont="1" applyFill="1" applyBorder="1" applyAlignment="1">
      <alignment shrinkToFit="1"/>
    </xf>
    <xf numFmtId="0" fontId="33" fillId="46" borderId="14" xfId="79" applyFont="1" applyFill="1" applyBorder="1" applyAlignment="1">
      <alignment shrinkToFit="1"/>
    </xf>
    <xf numFmtId="14" fontId="29" fillId="0" borderId="40" xfId="0" applyNumberFormat="1" applyFont="1" applyBorder="1" applyAlignment="1">
      <alignment horizontal="center" vertical="center"/>
    </xf>
    <xf numFmtId="14" fontId="31" fillId="0" borderId="145" xfId="0" applyNumberFormat="1" applyFont="1" applyBorder="1" applyAlignment="1">
      <alignment horizontal="center" vertical="center"/>
    </xf>
    <xf numFmtId="0" fontId="126" fillId="0" borderId="10" xfId="0" applyFont="1" applyBorder="1" applyAlignment="1">
      <alignment horizontal="center"/>
    </xf>
    <xf numFmtId="0" fontId="50" fillId="0" borderId="13" xfId="76" applyFont="1" applyBorder="1" applyAlignment="1">
      <alignment horizontal="center"/>
    </xf>
    <xf numFmtId="0" fontId="50" fillId="0" borderId="13" xfId="76" applyFont="1" applyBorder="1" applyAlignment="1">
      <alignment horizontal="center" shrinkToFit="1"/>
    </xf>
    <xf numFmtId="0" fontId="21" fillId="0" borderId="0" xfId="72" applyAlignment="1">
      <alignment vertical="center"/>
    </xf>
    <xf numFmtId="0" fontId="60" fillId="0" borderId="0" xfId="0" applyFont="1">
      <alignment vertical="center"/>
    </xf>
    <xf numFmtId="0" fontId="7" fillId="45" borderId="0" xfId="79" applyFill="1" applyAlignment="1">
      <alignment horizontal="center" shrinkToFit="1"/>
    </xf>
    <xf numFmtId="0" fontId="33" fillId="45" borderId="0" xfId="79" applyFont="1" applyFill="1" applyAlignment="1">
      <alignment horizontal="center" shrinkToFit="1"/>
    </xf>
    <xf numFmtId="0" fontId="59" fillId="0" borderId="136" xfId="0" applyFont="1" applyBorder="1">
      <alignment vertical="center"/>
    </xf>
    <xf numFmtId="0" fontId="59" fillId="0" borderId="167" xfId="0" applyFont="1" applyBorder="1">
      <alignment vertical="center"/>
    </xf>
    <xf numFmtId="0" fontId="126" fillId="0" borderId="168" xfId="0" applyFont="1" applyBorder="1" applyAlignment="1">
      <alignment horizontal="center" vertical="center"/>
    </xf>
    <xf numFmtId="0" fontId="35" fillId="0" borderId="169" xfId="79" applyFont="1" applyBorder="1" applyAlignment="1">
      <alignment horizontal="right" vertical="center"/>
    </xf>
    <xf numFmtId="0" fontId="35" fillId="0" borderId="170" xfId="79" applyFont="1" applyBorder="1" applyAlignment="1">
      <alignment horizontal="right" vertical="center"/>
    </xf>
    <xf numFmtId="0" fontId="35" fillId="0" borderId="171" xfId="79" applyFont="1" applyBorder="1" applyAlignment="1">
      <alignment horizontal="right" vertical="center"/>
    </xf>
    <xf numFmtId="0" fontId="7" fillId="0" borderId="148" xfId="79" applyBorder="1" applyAlignment="1">
      <alignment horizontal="center" shrinkToFit="1"/>
    </xf>
    <xf numFmtId="0" fontId="7" fillId="0" borderId="24" xfId="79" applyBorder="1" applyAlignment="1">
      <alignment shrinkToFit="1"/>
    </xf>
    <xf numFmtId="0" fontId="7" fillId="46" borderId="172" xfId="79" applyFill="1" applyBorder="1" applyAlignment="1">
      <alignment shrinkToFit="1"/>
    </xf>
    <xf numFmtId="0" fontId="7" fillId="46" borderId="173" xfId="79" applyFill="1" applyBorder="1" applyAlignment="1">
      <alignment horizontal="center" vertical="center" shrinkToFit="1"/>
    </xf>
    <xf numFmtId="0" fontId="7" fillId="46" borderId="174" xfId="79" applyFill="1" applyBorder="1" applyAlignment="1">
      <alignment horizontal="center" vertical="center" shrinkToFit="1"/>
    </xf>
    <xf numFmtId="0" fontId="7" fillId="0" borderId="27" xfId="79" applyBorder="1" applyAlignment="1">
      <alignment horizontal="center" shrinkToFit="1"/>
    </xf>
    <xf numFmtId="0" fontId="7" fillId="0" borderId="39" xfId="79" applyBorder="1" applyAlignment="1">
      <alignment shrinkToFit="1"/>
    </xf>
    <xf numFmtId="0" fontId="7" fillId="0" borderId="132" xfId="79" applyBorder="1" applyAlignment="1">
      <alignment horizontal="center" shrinkToFit="1"/>
    </xf>
    <xf numFmtId="0" fontId="59" fillId="0" borderId="84" xfId="0" applyFont="1" applyBorder="1" applyAlignment="1">
      <alignment vertical="center" shrinkToFit="1"/>
    </xf>
    <xf numFmtId="0" fontId="59" fillId="0" borderId="178" xfId="0" applyFont="1" applyBorder="1" applyAlignment="1">
      <alignment vertical="center" shrinkToFit="1"/>
    </xf>
    <xf numFmtId="0" fontId="131" fillId="0" borderId="0" xfId="78" applyFont="1"/>
    <xf numFmtId="0" fontId="132" fillId="0" borderId="0" xfId="78" applyFont="1"/>
    <xf numFmtId="0" fontId="133" fillId="0" borderId="0" xfId="78" applyFont="1" applyAlignment="1">
      <alignment horizontal="left"/>
    </xf>
    <xf numFmtId="0" fontId="80" fillId="45" borderId="28" xfId="78" applyFont="1" applyFill="1" applyBorder="1"/>
    <xf numFmtId="0" fontId="131" fillId="45" borderId="27" xfId="78" applyFont="1" applyFill="1" applyBorder="1"/>
    <xf numFmtId="0" fontId="80" fillId="45" borderId="27" xfId="78" applyFont="1" applyFill="1" applyBorder="1"/>
    <xf numFmtId="0" fontId="134" fillId="0" borderId="0" xfId="78" applyFont="1"/>
    <xf numFmtId="0" fontId="135" fillId="45" borderId="27" xfId="78" applyFont="1" applyFill="1" applyBorder="1"/>
    <xf numFmtId="0" fontId="93" fillId="45" borderId="27" xfId="78" applyFont="1" applyFill="1" applyBorder="1"/>
    <xf numFmtId="0" fontId="136" fillId="0" borderId="0" xfId="78" applyFont="1" applyAlignment="1">
      <alignment horizontal="center"/>
    </xf>
    <xf numFmtId="0" fontId="136" fillId="0" borderId="0" xfId="78" applyFont="1"/>
    <xf numFmtId="0" fontId="136" fillId="0" borderId="13" xfId="78" applyFont="1" applyBorder="1"/>
    <xf numFmtId="0" fontId="136" fillId="49" borderId="38" xfId="78" applyFont="1" applyFill="1" applyBorder="1" applyProtection="1">
      <protection locked="0"/>
    </xf>
    <xf numFmtId="0" fontId="137" fillId="0" borderId="0" xfId="78" applyFont="1"/>
    <xf numFmtId="0" fontId="80" fillId="0" borderId="0" xfId="78" applyFont="1"/>
    <xf numFmtId="0" fontId="80" fillId="0" borderId="27" xfId="78" applyFont="1" applyBorder="1"/>
    <xf numFmtId="0" fontId="138" fillId="0" borderId="0" xfId="78" applyFont="1"/>
    <xf numFmtId="0" fontId="138" fillId="0" borderId="0" xfId="78" applyFont="1" applyAlignment="1">
      <alignment horizontal="center"/>
    </xf>
    <xf numFmtId="0" fontId="93" fillId="0" borderId="0" xfId="78" applyFont="1"/>
    <xf numFmtId="0" fontId="93" fillId="0" borderId="0" xfId="78" applyFont="1" applyAlignment="1">
      <alignment horizontal="center"/>
    </xf>
    <xf numFmtId="0" fontId="140" fillId="0" borderId="0" xfId="78" applyFont="1"/>
    <xf numFmtId="0" fontId="90" fillId="0" borderId="0" xfId="78" applyFont="1"/>
    <xf numFmtId="0" fontId="140" fillId="0" borderId="22" xfId="78" applyFont="1" applyBorder="1"/>
    <xf numFmtId="0" fontId="131" fillId="0" borderId="23" xfId="78" applyFont="1" applyBorder="1"/>
    <xf numFmtId="0" fontId="131" fillId="0" borderId="24" xfId="78" applyFont="1" applyBorder="1"/>
    <xf numFmtId="0" fontId="93" fillId="0" borderId="24" xfId="78" applyFont="1" applyBorder="1"/>
    <xf numFmtId="0" fontId="131" fillId="0" borderId="25" xfId="78" applyFont="1" applyBorder="1"/>
    <xf numFmtId="176" fontId="90" fillId="0" borderId="0" xfId="78" applyNumberFormat="1" applyFont="1" applyAlignment="1">
      <alignment horizontal="center"/>
    </xf>
    <xf numFmtId="0" fontId="131" fillId="0" borderId="0" xfId="78" applyFont="1" applyAlignment="1">
      <alignment horizontal="center"/>
    </xf>
    <xf numFmtId="0" fontId="131" fillId="0" borderId="26" xfId="78" applyFont="1" applyBorder="1"/>
    <xf numFmtId="0" fontId="131" fillId="0" borderId="27" xfId="78" applyFont="1" applyBorder="1"/>
    <xf numFmtId="0" fontId="90" fillId="0" borderId="26" xfId="80" applyFont="1" applyBorder="1"/>
    <xf numFmtId="0" fontId="90" fillId="0" borderId="0" xfId="78" applyFont="1" applyAlignment="1">
      <alignment horizontal="center"/>
    </xf>
    <xf numFmtId="0" fontId="90" fillId="0" borderId="0" xfId="78" applyFont="1" applyAlignment="1">
      <alignment shrinkToFit="1"/>
    </xf>
    <xf numFmtId="0" fontId="90" fillId="0" borderId="27" xfId="78" applyFont="1" applyBorder="1" applyAlignment="1">
      <alignment shrinkToFit="1"/>
    </xf>
    <xf numFmtId="0" fontId="141" fillId="0" borderId="143" xfId="80" applyFont="1" applyBorder="1" applyAlignment="1">
      <alignment horizontal="center"/>
    </xf>
    <xf numFmtId="0" fontId="135" fillId="0" borderId="13" xfId="0" applyFont="1" applyBorder="1" applyAlignment="1">
      <alignment horizontal="center" vertical="center" shrinkToFit="1"/>
    </xf>
    <xf numFmtId="0" fontId="90" fillId="0" borderId="26" xfId="80" applyFont="1" applyBorder="1" applyAlignment="1">
      <alignment horizontal="center"/>
    </xf>
    <xf numFmtId="0" fontId="90" fillId="0" borderId="0" xfId="78" applyFont="1" applyAlignment="1">
      <alignment horizontal="left"/>
    </xf>
    <xf numFmtId="0" fontId="77" fillId="0" borderId="0" xfId="78" applyFont="1"/>
    <xf numFmtId="0" fontId="131" fillId="0" borderId="29" xfId="78" applyFont="1" applyBorder="1"/>
    <xf numFmtId="0" fontId="131" fillId="0" borderId="30" xfId="78" applyFont="1" applyBorder="1"/>
    <xf numFmtId="0" fontId="93" fillId="0" borderId="30" xfId="78" applyFont="1" applyBorder="1"/>
    <xf numFmtId="0" fontId="131" fillId="0" borderId="31" xfId="78" applyFont="1" applyBorder="1"/>
    <xf numFmtId="0" fontId="93" fillId="0" borderId="32" xfId="78" applyFont="1" applyBorder="1"/>
    <xf numFmtId="0" fontId="93" fillId="0" borderId="33" xfId="78" applyFont="1" applyBorder="1"/>
    <xf numFmtId="0" fontId="131" fillId="0" borderId="32" xfId="78" applyFont="1" applyBorder="1"/>
    <xf numFmtId="0" fontId="131" fillId="0" borderId="33" xfId="78" applyFont="1" applyBorder="1"/>
    <xf numFmtId="0" fontId="131" fillId="0" borderId="34" xfId="78" applyFont="1" applyBorder="1"/>
    <xf numFmtId="0" fontId="131" fillId="0" borderId="10" xfId="78" applyFont="1" applyBorder="1"/>
    <xf numFmtId="0" fontId="131" fillId="0" borderId="35" xfId="78" applyFont="1" applyBorder="1"/>
    <xf numFmtId="0" fontId="90" fillId="0" borderId="29" xfId="78" applyFont="1" applyBorder="1"/>
    <xf numFmtId="0" fontId="90" fillId="0" borderId="30" xfId="78" applyFont="1" applyBorder="1"/>
    <xf numFmtId="0" fontId="90" fillId="0" borderId="31" xfId="78" applyFont="1" applyBorder="1"/>
    <xf numFmtId="0" fontId="90" fillId="0" borderId="32" xfId="78" applyFont="1" applyBorder="1"/>
    <xf numFmtId="0" fontId="90" fillId="0" borderId="33" xfId="78" applyFont="1" applyBorder="1"/>
    <xf numFmtId="0" fontId="90" fillId="0" borderId="0" xfId="78" applyFont="1" applyAlignment="1">
      <alignment horizontal="right"/>
    </xf>
    <xf numFmtId="0" fontId="90" fillId="0" borderId="34" xfId="78" applyFont="1" applyBorder="1"/>
    <xf numFmtId="0" fontId="90" fillId="0" borderId="10" xfId="78" applyFont="1" applyBorder="1"/>
    <xf numFmtId="0" fontId="90" fillId="0" borderId="10" xfId="78" applyFont="1" applyBorder="1" applyAlignment="1">
      <alignment horizontal="left"/>
    </xf>
    <xf numFmtId="0" fontId="90" fillId="0" borderId="35" xfId="78" applyFont="1" applyBorder="1" applyAlignment="1">
      <alignment horizontal="left"/>
    </xf>
    <xf numFmtId="14" fontId="142" fillId="0" borderId="21" xfId="78" applyNumberFormat="1" applyFont="1" applyBorder="1" applyAlignment="1">
      <alignment horizontal="center" vertical="center"/>
    </xf>
    <xf numFmtId="0" fontId="141" fillId="0" borderId="21" xfId="78" applyFont="1" applyBorder="1" applyAlignment="1">
      <alignment horizontal="center" vertical="center"/>
    </xf>
    <xf numFmtId="0" fontId="143" fillId="0" borderId="13" xfId="78" applyFont="1" applyBorder="1" applyAlignment="1">
      <alignment horizontal="center" vertical="center"/>
    </xf>
    <xf numFmtId="14" fontId="142" fillId="0" borderId="13" xfId="78" applyNumberFormat="1" applyFont="1" applyBorder="1" applyAlignment="1">
      <alignment horizontal="center" vertical="center"/>
    </xf>
    <xf numFmtId="0" fontId="141" fillId="0" borderId="13" xfId="78" applyFont="1" applyBorder="1" applyAlignment="1">
      <alignment horizontal="center" vertical="center"/>
    </xf>
    <xf numFmtId="14" fontId="142" fillId="0" borderId="13" xfId="78" applyNumberFormat="1" applyFont="1" applyBorder="1"/>
    <xf numFmtId="0" fontId="141" fillId="0" borderId="13" xfId="78" applyFont="1" applyBorder="1" applyAlignment="1">
      <alignment horizontal="center" vertical="center" shrinkToFit="1"/>
    </xf>
    <xf numFmtId="0" fontId="143" fillId="0" borderId="13" xfId="78" applyFont="1" applyBorder="1" applyAlignment="1">
      <alignment horizontal="center" vertical="center" shrinkToFit="1"/>
    </xf>
    <xf numFmtId="0" fontId="141" fillId="0" borderId="13" xfId="78" applyFont="1" applyBorder="1" applyAlignment="1">
      <alignment vertical="center" shrinkToFit="1"/>
    </xf>
    <xf numFmtId="0" fontId="143" fillId="0" borderId="13" xfId="78" applyFont="1" applyBorder="1" applyAlignment="1">
      <alignment vertical="center" shrinkToFit="1"/>
    </xf>
    <xf numFmtId="0" fontId="132" fillId="0" borderId="13" xfId="78" applyFont="1" applyBorder="1" applyAlignment="1">
      <alignment vertical="center" shrinkToFit="1"/>
    </xf>
    <xf numFmtId="14" fontId="142" fillId="0" borderId="21" xfId="78" applyNumberFormat="1" applyFont="1" applyBorder="1"/>
    <xf numFmtId="0" fontId="141" fillId="0" borderId="21" xfId="78" applyFont="1" applyBorder="1" applyAlignment="1">
      <alignment vertical="center" shrinkToFit="1"/>
    </xf>
    <xf numFmtId="0" fontId="144" fillId="0" borderId="21" xfId="78" applyFont="1" applyBorder="1" applyAlignment="1">
      <alignment vertical="center" shrinkToFit="1"/>
    </xf>
    <xf numFmtId="0" fontId="144" fillId="0" borderId="13" xfId="78" applyFont="1" applyBorder="1" applyAlignment="1">
      <alignment vertical="center" shrinkToFit="1"/>
    </xf>
    <xf numFmtId="14" fontId="141" fillId="0" borderId="36" xfId="78" applyNumberFormat="1" applyFont="1" applyBorder="1" applyAlignment="1">
      <alignment vertical="center" shrinkToFit="1"/>
    </xf>
    <xf numFmtId="0" fontId="144" fillId="0" borderId="36" xfId="78" applyFont="1" applyBorder="1" applyAlignment="1">
      <alignment vertical="center" shrinkToFit="1"/>
    </xf>
    <xf numFmtId="0" fontId="143" fillId="0" borderId="21" xfId="78" applyFont="1" applyBorder="1" applyAlignment="1">
      <alignment vertical="center" shrinkToFit="1"/>
    </xf>
    <xf numFmtId="14" fontId="142" fillId="0" borderId="20" xfId="78" applyNumberFormat="1" applyFont="1" applyBorder="1"/>
    <xf numFmtId="0" fontId="141" fillId="0" borderId="20" xfId="78" applyFont="1" applyBorder="1" applyAlignment="1">
      <alignment vertical="center" shrinkToFit="1"/>
    </xf>
    <xf numFmtId="0" fontId="143" fillId="0" borderId="20" xfId="78" applyFont="1" applyBorder="1" applyAlignment="1">
      <alignment vertical="center" shrinkToFit="1"/>
    </xf>
    <xf numFmtId="0" fontId="143" fillId="0" borderId="36" xfId="78" applyFont="1" applyBorder="1" applyAlignment="1">
      <alignment vertical="center" shrinkToFit="1"/>
    </xf>
    <xf numFmtId="0" fontId="77" fillId="0" borderId="13" xfId="78" applyFont="1" applyBorder="1" applyAlignment="1">
      <alignment vertical="center" shrinkToFit="1"/>
    </xf>
    <xf numFmtId="0" fontId="133" fillId="0" borderId="13" xfId="78" applyFont="1" applyBorder="1" applyAlignment="1">
      <alignment vertical="center" shrinkToFit="1"/>
    </xf>
    <xf numFmtId="0" fontId="77" fillId="0" borderId="21" xfId="78" applyFont="1" applyBorder="1" applyAlignment="1">
      <alignment vertical="center" shrinkToFit="1"/>
    </xf>
    <xf numFmtId="0" fontId="131" fillId="0" borderId="13" xfId="78" applyFont="1" applyBorder="1" applyAlignment="1">
      <alignment vertical="center" shrinkToFit="1"/>
    </xf>
    <xf numFmtId="0" fontId="93" fillId="0" borderId="13" xfId="78" applyFont="1" applyBorder="1" applyAlignment="1" applyProtection="1">
      <alignment horizontal="center" vertical="center" shrinkToFit="1"/>
      <protection locked="0"/>
    </xf>
    <xf numFmtId="0" fontId="93" fillId="0" borderId="13" xfId="78" applyFont="1" applyBorder="1" applyAlignment="1" applyProtection="1">
      <alignment vertical="center" shrinkToFit="1"/>
      <protection locked="0"/>
    </xf>
    <xf numFmtId="0" fontId="93" fillId="0" borderId="21" xfId="78" applyFont="1" applyBorder="1" applyAlignment="1" applyProtection="1">
      <alignment vertical="center" shrinkToFit="1"/>
      <protection locked="0"/>
    </xf>
    <xf numFmtId="0" fontId="93" fillId="0" borderId="21" xfId="78" applyFont="1" applyBorder="1" applyAlignment="1" applyProtection="1">
      <alignment horizontal="center" vertical="center" shrinkToFit="1"/>
      <protection locked="0"/>
    </xf>
    <xf numFmtId="0" fontId="93" fillId="0" borderId="22" xfId="78" applyFont="1" applyBorder="1" applyAlignment="1" applyProtection="1">
      <alignment vertical="center" shrinkToFit="1"/>
      <protection locked="0"/>
    </xf>
    <xf numFmtId="0" fontId="93" fillId="0" borderId="22" xfId="78" applyFont="1" applyBorder="1" applyAlignment="1" applyProtection="1">
      <alignment horizontal="center" vertical="center" shrinkToFit="1"/>
      <protection locked="0"/>
    </xf>
    <xf numFmtId="0" fontId="132" fillId="0" borderId="34" xfId="78" applyFont="1" applyBorder="1" applyAlignment="1">
      <alignment horizontal="center" vertical="center" wrapText="1"/>
    </xf>
    <xf numFmtId="0" fontId="143" fillId="0" borderId="21" xfId="78" applyFont="1" applyBorder="1"/>
    <xf numFmtId="0" fontId="143" fillId="0" borderId="13" xfId="78" applyFont="1" applyBorder="1"/>
    <xf numFmtId="0" fontId="142" fillId="0" borderId="37" xfId="78" applyFont="1" applyBorder="1" applyAlignment="1">
      <alignment horizontal="center" vertical="center"/>
    </xf>
    <xf numFmtId="0" fontId="132" fillId="0" borderId="13" xfId="78" applyFont="1" applyBorder="1" applyAlignment="1">
      <alignment horizontal="center" vertical="center"/>
    </xf>
    <xf numFmtId="0" fontId="132" fillId="0" borderId="20" xfId="78" applyFont="1" applyBorder="1" applyAlignment="1">
      <alignment horizontal="center" vertical="center"/>
    </xf>
    <xf numFmtId="0" fontId="143" fillId="0" borderId="20" xfId="78" applyFont="1" applyBorder="1"/>
    <xf numFmtId="0" fontId="137" fillId="0" borderId="13" xfId="78" applyFont="1" applyBorder="1" applyAlignment="1">
      <alignment horizontal="center" vertical="center" shrinkToFit="1"/>
    </xf>
    <xf numFmtId="14" fontId="145" fillId="0" borderId="13" xfId="78" applyNumberFormat="1" applyFont="1" applyBorder="1" applyAlignment="1">
      <alignment horizontal="center" vertical="center"/>
    </xf>
    <xf numFmtId="0" fontId="141" fillId="0" borderId="21" xfId="78" applyFont="1" applyBorder="1" applyAlignment="1">
      <alignment horizontal="center" vertical="center" shrinkToFit="1"/>
    </xf>
    <xf numFmtId="0" fontId="143" fillId="0" borderId="21" xfId="78" applyFont="1" applyBorder="1" applyAlignment="1">
      <alignment horizontal="center" vertical="center" shrinkToFit="1"/>
    </xf>
    <xf numFmtId="14" fontId="141" fillId="0" borderId="36" xfId="78" applyNumberFormat="1" applyFont="1" applyBorder="1" applyAlignment="1">
      <alignment horizontal="center" vertical="center" shrinkToFit="1"/>
    </xf>
    <xf numFmtId="0" fontId="143" fillId="0" borderId="36" xfId="78" applyFont="1" applyBorder="1" applyAlignment="1">
      <alignment horizontal="center" vertical="center" shrinkToFit="1"/>
    </xf>
    <xf numFmtId="14" fontId="142" fillId="48" borderId="21" xfId="78" applyNumberFormat="1" applyFont="1" applyFill="1" applyBorder="1" applyAlignment="1">
      <alignment horizontal="center" vertical="center"/>
    </xf>
    <xf numFmtId="0" fontId="141" fillId="48" borderId="21" xfId="78" applyFont="1" applyFill="1" applyBorder="1" applyAlignment="1">
      <alignment horizontal="center" vertical="center" shrinkToFit="1"/>
    </xf>
    <xf numFmtId="0" fontId="143" fillId="48" borderId="21" xfId="78" applyFont="1" applyFill="1" applyBorder="1" applyAlignment="1">
      <alignment horizontal="center" vertical="center" shrinkToFit="1"/>
    </xf>
    <xf numFmtId="14" fontId="142" fillId="48" borderId="13" xfId="78" applyNumberFormat="1" applyFont="1" applyFill="1" applyBorder="1" applyAlignment="1">
      <alignment horizontal="center" vertical="center"/>
    </xf>
    <xf numFmtId="0" fontId="141" fillId="48" borderId="13" xfId="78" applyFont="1" applyFill="1" applyBorder="1" applyAlignment="1">
      <alignment horizontal="center" vertical="center" shrinkToFit="1"/>
    </xf>
    <xf numFmtId="0" fontId="143" fillId="48" borderId="13" xfId="78" applyFont="1" applyFill="1" applyBorder="1" applyAlignment="1">
      <alignment horizontal="center" vertical="center" shrinkToFit="1"/>
    </xf>
    <xf numFmtId="14" fontId="142" fillId="48" borderId="13" xfId="78" applyNumberFormat="1" applyFont="1" applyFill="1" applyBorder="1"/>
    <xf numFmtId="0" fontId="132" fillId="48" borderId="13" xfId="78" applyFont="1" applyFill="1" applyBorder="1" applyAlignment="1">
      <alignment vertical="center" shrinkToFit="1"/>
    </xf>
    <xf numFmtId="0" fontId="143" fillId="48" borderId="13" xfId="78" applyFont="1" applyFill="1" applyBorder="1" applyAlignment="1">
      <alignment vertical="center" shrinkToFit="1"/>
    </xf>
    <xf numFmtId="0" fontId="132" fillId="0" borderId="38" xfId="78" applyFont="1" applyBorder="1" applyAlignment="1">
      <alignment vertical="center" shrinkToFit="1"/>
    </xf>
    <xf numFmtId="0" fontId="143" fillId="0" borderId="39" xfId="78" applyFont="1" applyBorder="1" applyAlignment="1">
      <alignment vertical="center" shrinkToFit="1"/>
    </xf>
    <xf numFmtId="0" fontId="141" fillId="0" borderId="13" xfId="78" applyFont="1" applyBorder="1" applyAlignment="1" applyProtection="1">
      <alignment horizontal="center" vertical="center" shrinkToFit="1"/>
      <protection locked="0"/>
    </xf>
    <xf numFmtId="0" fontId="141" fillId="0" borderId="13" xfId="78" applyFont="1" applyBorder="1" applyAlignment="1" applyProtection="1">
      <alignment vertical="center" shrinkToFit="1"/>
      <protection locked="0"/>
    </xf>
    <xf numFmtId="0" fontId="141" fillId="0" borderId="21" xfId="78" applyFont="1" applyBorder="1" applyAlignment="1" applyProtection="1">
      <alignment horizontal="center" vertical="center" shrinkToFit="1"/>
      <protection locked="0"/>
    </xf>
    <xf numFmtId="0" fontId="141" fillId="0" borderId="21" xfId="78" applyFont="1" applyBorder="1" applyAlignment="1" applyProtection="1">
      <alignment vertical="center" shrinkToFit="1"/>
      <protection locked="0"/>
    </xf>
    <xf numFmtId="0" fontId="141" fillId="0" borderId="13" xfId="78" applyFont="1" applyBorder="1" applyAlignment="1">
      <alignment horizontal="left" vertical="center" shrinkToFit="1"/>
    </xf>
    <xf numFmtId="0" fontId="141" fillId="0" borderId="36" xfId="78" applyFont="1" applyBorder="1" applyAlignment="1">
      <alignment vertical="center" shrinkToFit="1"/>
    </xf>
    <xf numFmtId="0" fontId="141" fillId="46" borderId="13" xfId="78" applyFont="1" applyFill="1" applyBorder="1"/>
    <xf numFmtId="0" fontId="143" fillId="46" borderId="21" xfId="78" applyFont="1" applyFill="1" applyBorder="1"/>
    <xf numFmtId="0" fontId="143" fillId="46" borderId="13" xfId="78" applyFont="1" applyFill="1" applyBorder="1"/>
    <xf numFmtId="0" fontId="132" fillId="46" borderId="13" xfId="78" applyFont="1" applyFill="1" applyBorder="1"/>
    <xf numFmtId="14" fontId="142" fillId="0" borderId="22" xfId="78" applyNumberFormat="1" applyFont="1" applyBorder="1"/>
    <xf numFmtId="0" fontId="141" fillId="0" borderId="22" xfId="78" applyFont="1" applyBorder="1" applyAlignment="1">
      <alignment vertical="center" shrinkToFit="1"/>
    </xf>
    <xf numFmtId="0" fontId="143" fillId="0" borderId="22" xfId="78" applyFont="1" applyBorder="1" applyAlignment="1">
      <alignment vertical="center" shrinkToFit="1"/>
    </xf>
    <xf numFmtId="0" fontId="60" fillId="46" borderId="14" xfId="79" applyFont="1" applyFill="1" applyBorder="1" applyAlignment="1">
      <alignment shrinkToFit="1"/>
    </xf>
    <xf numFmtId="0" fontId="93" fillId="51" borderId="13" xfId="80" applyFont="1" applyFill="1" applyBorder="1" applyAlignment="1">
      <alignment horizontal="center" vertical="center"/>
    </xf>
    <xf numFmtId="180" fontId="93" fillId="51" borderId="13" xfId="78" applyNumberFormat="1" applyFont="1" applyFill="1" applyBorder="1" applyProtection="1">
      <protection locked="0"/>
    </xf>
    <xf numFmtId="20" fontId="93" fillId="51" borderId="13" xfId="78" applyNumberFormat="1" applyFont="1" applyFill="1" applyBorder="1" applyProtection="1">
      <protection locked="0"/>
    </xf>
    <xf numFmtId="0" fontId="93" fillId="51" borderId="13" xfId="80" applyFont="1" applyFill="1" applyBorder="1" applyAlignment="1" applyProtection="1">
      <alignment horizontal="center"/>
      <protection locked="0"/>
    </xf>
    <xf numFmtId="14" fontId="90" fillId="51" borderId="13" xfId="78" applyNumberFormat="1" applyFont="1" applyFill="1" applyBorder="1" applyProtection="1">
      <protection locked="0"/>
    </xf>
    <xf numFmtId="20" fontId="90" fillId="51" borderId="13" xfId="78" applyNumberFormat="1" applyFont="1" applyFill="1" applyBorder="1" applyProtection="1">
      <protection locked="0"/>
    </xf>
    <xf numFmtId="20" fontId="90" fillId="51" borderId="47" xfId="78" applyNumberFormat="1" applyFont="1" applyFill="1" applyBorder="1" applyProtection="1">
      <protection locked="0"/>
    </xf>
    <xf numFmtId="0" fontId="77" fillId="51" borderId="13" xfId="80" applyFont="1" applyFill="1" applyBorder="1" applyAlignment="1">
      <alignment horizontal="center"/>
    </xf>
    <xf numFmtId="0" fontId="90" fillId="51" borderId="13" xfId="78" applyFont="1" applyFill="1" applyBorder="1" applyProtection="1">
      <protection locked="0"/>
    </xf>
    <xf numFmtId="0" fontId="90" fillId="51" borderId="47" xfId="78" applyFont="1" applyFill="1" applyBorder="1" applyProtection="1">
      <protection locked="0"/>
    </xf>
    <xf numFmtId="0" fontId="2" fillId="0" borderId="10" xfId="0" applyFont="1" applyBorder="1">
      <alignment vertical="center"/>
    </xf>
    <xf numFmtId="0" fontId="80" fillId="45" borderId="23" xfId="80" applyFont="1" applyFill="1" applyBorder="1"/>
    <xf numFmtId="0" fontId="80" fillId="45" borderId="24" xfId="80" applyFont="1" applyFill="1" applyBorder="1"/>
    <xf numFmtId="0" fontId="131" fillId="45" borderId="24" xfId="78" applyFont="1" applyFill="1" applyBorder="1"/>
    <xf numFmtId="0" fontId="80" fillId="45" borderId="179" xfId="78" applyFont="1" applyFill="1" applyBorder="1"/>
    <xf numFmtId="0" fontId="131" fillId="45" borderId="25" xfId="78" applyFont="1" applyFill="1" applyBorder="1"/>
    <xf numFmtId="0" fontId="90" fillId="45" borderId="26" xfId="80" applyFont="1" applyFill="1" applyBorder="1"/>
    <xf numFmtId="0" fontId="90" fillId="45" borderId="0" xfId="80" applyFont="1" applyFill="1"/>
    <xf numFmtId="0" fontId="131" fillId="45" borderId="0" xfId="78" applyFont="1" applyFill="1"/>
    <xf numFmtId="0" fontId="90" fillId="45" borderId="0" xfId="80" applyFont="1" applyFill="1" applyAlignment="1">
      <alignment horizontal="center"/>
    </xf>
    <xf numFmtId="0" fontId="131" fillId="45" borderId="26" xfId="78" applyFont="1" applyFill="1" applyBorder="1"/>
    <xf numFmtId="0" fontId="80" fillId="45" borderId="26" xfId="80" applyFont="1" applyFill="1" applyBorder="1"/>
    <xf numFmtId="0" fontId="80" fillId="45" borderId="0" xfId="80" applyFont="1" applyFill="1"/>
    <xf numFmtId="0" fontId="131" fillId="45" borderId="44" xfId="78" applyFont="1" applyFill="1" applyBorder="1"/>
    <xf numFmtId="0" fontId="90" fillId="45" borderId="39" xfId="80" applyFont="1" applyFill="1" applyBorder="1" applyAlignment="1">
      <alignment horizontal="center"/>
    </xf>
    <xf numFmtId="0" fontId="131" fillId="45" borderId="39" xfId="78" applyFont="1" applyFill="1" applyBorder="1"/>
    <xf numFmtId="0" fontId="131" fillId="45" borderId="132" xfId="78" applyFont="1" applyFill="1" applyBorder="1"/>
    <xf numFmtId="0" fontId="80" fillId="45" borderId="23" xfId="78" applyFont="1" applyFill="1" applyBorder="1"/>
    <xf numFmtId="0" fontId="80" fillId="45" borderId="25" xfId="78" applyFont="1" applyFill="1" applyBorder="1"/>
    <xf numFmtId="0" fontId="80" fillId="45" borderId="26" xfId="78" applyFont="1" applyFill="1" applyBorder="1"/>
    <xf numFmtId="0" fontId="93" fillId="45" borderId="26" xfId="78" applyFont="1" applyFill="1" applyBorder="1"/>
    <xf numFmtId="0" fontId="80" fillId="0" borderId="26" xfId="78" applyFont="1" applyBorder="1"/>
    <xf numFmtId="0" fontId="80" fillId="45" borderId="24" xfId="78" applyFont="1" applyFill="1" applyBorder="1"/>
    <xf numFmtId="0" fontId="80" fillId="45" borderId="25" xfId="78" applyFont="1" applyFill="1" applyBorder="1" applyAlignment="1">
      <alignment horizontal="center"/>
    </xf>
    <xf numFmtId="176" fontId="80" fillId="45" borderId="180" xfId="78" applyNumberFormat="1" applyFont="1" applyFill="1" applyBorder="1" applyAlignment="1">
      <alignment horizontal="center"/>
    </xf>
    <xf numFmtId="0" fontId="80" fillId="45" borderId="0" xfId="78" applyFont="1" applyFill="1"/>
    <xf numFmtId="0" fontId="80" fillId="45" borderId="0" xfId="78" applyFont="1" applyFill="1" applyAlignment="1">
      <alignment horizontal="center"/>
    </xf>
    <xf numFmtId="0" fontId="80" fillId="45" borderId="27" xfId="78" applyFont="1" applyFill="1" applyBorder="1" applyAlignment="1">
      <alignment horizontal="center"/>
    </xf>
    <xf numFmtId="0" fontId="80" fillId="45" borderId="44" xfId="78" applyFont="1" applyFill="1" applyBorder="1"/>
    <xf numFmtId="0" fontId="80" fillId="45" borderId="39" xfId="78" applyFont="1" applyFill="1" applyBorder="1"/>
    <xf numFmtId="0" fontId="80" fillId="45" borderId="132" xfId="78" applyFont="1" applyFill="1" applyBorder="1"/>
    <xf numFmtId="0" fontId="147" fillId="0" borderId="0" xfId="78" applyFont="1" applyAlignment="1">
      <alignment vertical="center"/>
    </xf>
    <xf numFmtId="0" fontId="90" fillId="0" borderId="0" xfId="80" applyFont="1" applyAlignment="1">
      <alignment horizontal="center"/>
    </xf>
    <xf numFmtId="0" fontId="90" fillId="0" borderId="181" xfId="78" applyFont="1" applyBorder="1"/>
    <xf numFmtId="0" fontId="90" fillId="0" borderId="182" xfId="78" applyFont="1" applyBorder="1"/>
    <xf numFmtId="181" fontId="93" fillId="45" borderId="44" xfId="78" applyNumberFormat="1" applyFont="1" applyFill="1" applyBorder="1"/>
    <xf numFmtId="181" fontId="93" fillId="45" borderId="39" xfId="78" applyNumberFormat="1" applyFont="1" applyFill="1" applyBorder="1"/>
    <xf numFmtId="0" fontId="90" fillId="0" borderId="76" xfId="78" applyFont="1" applyBorder="1"/>
    <xf numFmtId="0" fontId="90" fillId="0" borderId="50" xfId="78" applyFont="1" applyBorder="1"/>
    <xf numFmtId="0" fontId="90" fillId="0" borderId="52" xfId="78" applyFont="1" applyBorder="1"/>
    <xf numFmtId="181" fontId="93" fillId="45" borderId="80" xfId="78" applyNumberFormat="1" applyFont="1" applyFill="1" applyBorder="1"/>
    <xf numFmtId="181" fontId="93" fillId="45" borderId="20" xfId="78" applyNumberFormat="1" applyFont="1" applyFill="1" applyBorder="1"/>
    <xf numFmtId="181" fontId="93" fillId="45" borderId="51" xfId="78" applyNumberFormat="1" applyFont="1" applyFill="1" applyBorder="1"/>
    <xf numFmtId="0" fontId="131" fillId="52" borderId="40" xfId="78" applyFont="1" applyFill="1" applyBorder="1"/>
    <xf numFmtId="0" fontId="131" fillId="52" borderId="13" xfId="78" applyFont="1" applyFill="1" applyBorder="1"/>
    <xf numFmtId="0" fontId="131" fillId="52" borderId="47" xfId="78" applyFont="1" applyFill="1" applyBorder="1"/>
    <xf numFmtId="0" fontId="93" fillId="52" borderId="13" xfId="78" applyFont="1" applyFill="1" applyBorder="1"/>
    <xf numFmtId="0" fontId="93" fillId="52" borderId="47" xfId="78" applyFont="1" applyFill="1" applyBorder="1"/>
    <xf numFmtId="0" fontId="93" fillId="52" borderId="13" xfId="78" applyFont="1" applyFill="1" applyBorder="1" applyProtection="1">
      <protection locked="0"/>
    </xf>
    <xf numFmtId="178" fontId="93" fillId="52" borderId="13" xfId="78" applyNumberFormat="1" applyFont="1" applyFill="1" applyBorder="1" applyProtection="1">
      <protection locked="0"/>
    </xf>
    <xf numFmtId="0" fontId="64" fillId="0" borderId="175" xfId="79" applyFont="1" applyBorder="1" applyAlignment="1">
      <alignment horizontal="center" vertical="top" shrinkToFit="1"/>
    </xf>
    <xf numFmtId="0" fontId="64" fillId="0" borderId="176" xfId="79" applyFont="1" applyBorder="1" applyAlignment="1">
      <alignment horizontal="center" vertical="top" shrinkToFit="1"/>
    </xf>
    <xf numFmtId="0" fontId="64" fillId="0" borderId="177" xfId="79" applyFont="1" applyBorder="1" applyAlignment="1">
      <alignment horizontal="center" vertical="top" shrinkToFit="1"/>
    </xf>
    <xf numFmtId="0" fontId="7" fillId="0" borderId="97" xfId="79" applyBorder="1" applyAlignment="1">
      <alignment horizontal="center" vertical="center" textRotation="255" shrinkToFit="1"/>
    </xf>
    <xf numFmtId="0" fontId="136" fillId="0" borderId="0" xfId="78" applyFont="1" applyAlignment="1">
      <alignment horizontal="center"/>
    </xf>
    <xf numFmtId="0" fontId="132" fillId="45" borderId="143" xfId="78" applyFont="1" applyFill="1" applyBorder="1" applyAlignment="1">
      <alignment horizontal="center"/>
    </xf>
    <xf numFmtId="0" fontId="132" fillId="45" borderId="158" xfId="78" applyFont="1" applyFill="1" applyBorder="1" applyAlignment="1">
      <alignment horizontal="center"/>
    </xf>
    <xf numFmtId="0" fontId="93" fillId="0" borderId="49" xfId="78" applyFont="1" applyBorder="1" applyAlignment="1">
      <alignment horizontal="center"/>
    </xf>
    <xf numFmtId="0" fontId="93" fillId="0" borderId="37" xfId="78" applyFont="1" applyBorder="1" applyAlignment="1">
      <alignment horizontal="center"/>
    </xf>
    <xf numFmtId="0" fontId="90" fillId="0" borderId="0" xfId="78" applyFont="1" applyAlignment="1">
      <alignment horizontal="center"/>
    </xf>
    <xf numFmtId="0" fontId="139" fillId="0" borderId="41" xfId="78" applyFont="1" applyBorder="1" applyAlignment="1">
      <alignment horizontal="center" vertical="center" shrinkToFit="1"/>
    </xf>
    <xf numFmtId="0" fontId="139" fillId="0" borderId="98" xfId="78" applyFont="1" applyBorder="1" applyAlignment="1">
      <alignment horizontal="center" vertical="center" shrinkToFit="1"/>
    </xf>
    <xf numFmtId="0" fontId="139" fillId="0" borderId="99" xfId="78" applyFont="1" applyBorder="1" applyAlignment="1">
      <alignment horizontal="center" vertical="center" shrinkToFit="1"/>
    </xf>
    <xf numFmtId="0" fontId="77" fillId="51" borderId="41" xfId="78" applyFont="1" applyFill="1" applyBorder="1" applyAlignment="1">
      <alignment horizontal="center" vertical="center" shrinkToFit="1"/>
    </xf>
    <xf numFmtId="0" fontId="77" fillId="51" borderId="98" xfId="78" applyFont="1" applyFill="1" applyBorder="1" applyAlignment="1">
      <alignment horizontal="center" vertical="center" shrinkToFit="1"/>
    </xf>
    <xf numFmtId="0" fontId="77" fillId="51" borderId="99" xfId="78" applyFont="1" applyFill="1" applyBorder="1" applyAlignment="1">
      <alignment horizontal="center" vertical="center" shrinkToFit="1"/>
    </xf>
    <xf numFmtId="0" fontId="93" fillId="0" borderId="43" xfId="78" applyFont="1" applyBorder="1" applyAlignment="1">
      <alignment horizontal="center"/>
    </xf>
    <xf numFmtId="179" fontId="90" fillId="0" borderId="32" xfId="78" applyNumberFormat="1" applyFont="1" applyBorder="1" applyAlignment="1">
      <alignment horizontal="center"/>
    </xf>
    <xf numFmtId="179" fontId="90" fillId="0" borderId="0" xfId="78" applyNumberFormat="1" applyFont="1" applyAlignment="1">
      <alignment horizontal="center"/>
    </xf>
    <xf numFmtId="179" fontId="90" fillId="0" borderId="33" xfId="78" applyNumberFormat="1" applyFont="1" applyBorder="1" applyAlignment="1">
      <alignment horizontal="center"/>
    </xf>
    <xf numFmtId="0" fontId="90" fillId="51" borderId="41" xfId="78" applyFont="1" applyFill="1" applyBorder="1" applyAlignment="1">
      <alignment horizontal="center"/>
    </xf>
    <xf numFmtId="0" fontId="90" fillId="51" borderId="98" xfId="78" applyFont="1" applyFill="1" applyBorder="1" applyAlignment="1">
      <alignment horizontal="center"/>
    </xf>
    <xf numFmtId="0" fontId="90" fillId="51" borderId="99" xfId="78" applyFont="1" applyFill="1" applyBorder="1" applyAlignment="1">
      <alignment horizontal="center"/>
    </xf>
    <xf numFmtId="181" fontId="93" fillId="0" borderId="49" xfId="78" applyNumberFormat="1" applyFont="1" applyBorder="1" applyAlignment="1">
      <alignment horizontal="center"/>
    </xf>
    <xf numFmtId="181" fontId="93" fillId="0" borderId="43" xfId="78" applyNumberFormat="1" applyFont="1" applyBorder="1" applyAlignment="1">
      <alignment horizontal="center"/>
    </xf>
    <xf numFmtId="181" fontId="93" fillId="0" borderId="37" xfId="78" applyNumberFormat="1" applyFont="1" applyBorder="1" applyAlignment="1">
      <alignment horizontal="center"/>
    </xf>
    <xf numFmtId="0" fontId="131" fillId="0" borderId="0" xfId="78" applyFont="1" applyAlignment="1">
      <alignment horizontal="center"/>
    </xf>
    <xf numFmtId="0" fontId="138" fillId="0" borderId="29" xfId="78" applyFont="1" applyBorder="1" applyAlignment="1">
      <alignment horizontal="center"/>
    </xf>
    <xf numFmtId="0" fontId="138" fillId="0" borderId="31" xfId="78" applyFont="1" applyBorder="1" applyAlignment="1">
      <alignment horizontal="center"/>
    </xf>
    <xf numFmtId="0" fontId="136" fillId="0" borderId="32" xfId="78" applyFont="1" applyBorder="1" applyAlignment="1">
      <alignment horizontal="center"/>
    </xf>
    <xf numFmtId="0" fontId="90" fillId="0" borderId="33" xfId="78" applyFont="1" applyBorder="1" applyAlignment="1">
      <alignment horizontal="center"/>
    </xf>
    <xf numFmtId="0" fontId="90" fillId="0" borderId="0" xfId="78" applyFont="1" applyAlignment="1">
      <alignment horizontal="right"/>
    </xf>
    <xf numFmtId="176" fontId="93" fillId="0" borderId="10" xfId="78" applyNumberFormat="1" applyFont="1" applyBorder="1" applyAlignment="1">
      <alignment horizontal="center"/>
    </xf>
    <xf numFmtId="0" fontId="147" fillId="0" borderId="0" xfId="78" applyFont="1" applyAlignment="1">
      <alignment horizontal="right" vertical="center"/>
    </xf>
    <xf numFmtId="0" fontId="147" fillId="0" borderId="27" xfId="78" applyFont="1" applyBorder="1" applyAlignment="1">
      <alignment horizontal="right" vertical="center"/>
    </xf>
    <xf numFmtId="0" fontId="147" fillId="0" borderId="24" xfId="78" applyFont="1" applyBorder="1" applyAlignment="1">
      <alignment horizontal="center" vertical="center"/>
    </xf>
    <xf numFmtId="0" fontId="52" fillId="0" borderId="34" xfId="78" applyFont="1" applyBorder="1" applyAlignment="1">
      <alignment horizontal="left" vertical="center" shrinkToFit="1"/>
    </xf>
    <xf numFmtId="0" fontId="52" fillId="0" borderId="35" xfId="78" applyFont="1" applyBorder="1" applyAlignment="1">
      <alignment horizontal="left" vertical="center" shrinkToFit="1"/>
    </xf>
    <xf numFmtId="0" fontId="52" fillId="0" borderId="49" xfId="78" applyFont="1" applyBorder="1" applyAlignment="1">
      <alignment horizontal="left" vertical="center" shrinkToFit="1"/>
    </xf>
    <xf numFmtId="0" fontId="52" fillId="0" borderId="37" xfId="78" applyFont="1" applyBorder="1" applyAlignment="1">
      <alignment horizontal="left" vertical="center" shrinkToFit="1"/>
    </xf>
    <xf numFmtId="0" fontId="51" fillId="0" borderId="49" xfId="78" applyFont="1" applyBorder="1" applyAlignment="1">
      <alignment horizontal="center" vertical="center" shrinkToFit="1"/>
    </xf>
    <xf numFmtId="0" fontId="51" fillId="0" borderId="37" xfId="78" applyFont="1" applyBorder="1" applyAlignment="1">
      <alignment horizontal="center" vertical="center" shrinkToFit="1"/>
    </xf>
    <xf numFmtId="0" fontId="57" fillId="0" borderId="10" xfId="78" applyFont="1" applyBorder="1" applyAlignment="1">
      <alignment horizontal="center" vertical="center" shrinkToFit="1"/>
    </xf>
    <xf numFmtId="0" fontId="50" fillId="0" borderId="41" xfId="78" applyFont="1" applyBorder="1" applyAlignment="1">
      <alignment horizontal="center" vertical="center" shrinkToFit="1"/>
    </xf>
    <xf numFmtId="0" fontId="50" fillId="0" borderId="98" xfId="78" applyFont="1" applyBorder="1" applyAlignment="1">
      <alignment horizontal="center" vertical="center" shrinkToFit="1"/>
    </xf>
    <xf numFmtId="0" fontId="50" fillId="0" borderId="99" xfId="78" applyFont="1" applyBorder="1" applyAlignment="1">
      <alignment horizontal="center" vertical="center" shrinkToFit="1"/>
    </xf>
    <xf numFmtId="0" fontId="51" fillId="0" borderId="26" xfId="78" applyFont="1" applyBorder="1" applyAlignment="1">
      <alignment horizontal="center" vertical="center" shrinkToFit="1"/>
    </xf>
    <xf numFmtId="0" fontId="51" fillId="0" borderId="27" xfId="78" applyFont="1" applyBorder="1" applyAlignment="1">
      <alignment horizontal="center" vertical="center" shrinkToFit="1"/>
    </xf>
    <xf numFmtId="0" fontId="54" fillId="0" borderId="98" xfId="78" applyFont="1" applyBorder="1" applyAlignment="1">
      <alignment horizontal="center" vertical="center" shrinkToFit="1"/>
    </xf>
    <xf numFmtId="0" fontId="51" fillId="0" borderId="99" xfId="78" applyFont="1" applyBorder="1" applyAlignment="1">
      <alignment horizontal="center" vertical="center" shrinkToFit="1"/>
    </xf>
    <xf numFmtId="0" fontId="51" fillId="0" borderId="29" xfId="78" applyFont="1" applyBorder="1" applyAlignment="1">
      <alignment horizontal="center" vertical="center" shrinkToFit="1"/>
    </xf>
    <xf numFmtId="0" fontId="82" fillId="0" borderId="30" xfId="78" applyFont="1" applyBorder="1" applyAlignment="1">
      <alignment horizontal="center" vertical="center" shrinkToFit="1"/>
    </xf>
    <xf numFmtId="0" fontId="82" fillId="0" borderId="31" xfId="78" applyFont="1" applyBorder="1" applyAlignment="1">
      <alignment horizontal="center" vertical="center" shrinkToFit="1"/>
    </xf>
    <xf numFmtId="0" fontId="51" fillId="0" borderId="30" xfId="78" applyFont="1" applyBorder="1" applyAlignment="1">
      <alignment horizontal="center" vertical="center" shrinkToFit="1"/>
    </xf>
    <xf numFmtId="0" fontId="51" fillId="0" borderId="31" xfId="78" applyFont="1" applyBorder="1" applyAlignment="1">
      <alignment horizontal="center" vertical="center" shrinkToFit="1"/>
    </xf>
    <xf numFmtId="0" fontId="128" fillId="0" borderId="0" xfId="78" applyFont="1" applyAlignment="1">
      <alignment horizontal="center" vertical="center" shrinkToFit="1"/>
    </xf>
    <xf numFmtId="0" fontId="128" fillId="0" borderId="10" xfId="78" applyFont="1" applyBorder="1" applyAlignment="1">
      <alignment horizontal="center" vertical="center" shrinkToFit="1"/>
    </xf>
    <xf numFmtId="0" fontId="57" fillId="0" borderId="0" xfId="78" applyFont="1" applyAlignment="1">
      <alignment horizontal="center" shrinkToFit="1"/>
    </xf>
    <xf numFmtId="0" fontId="85" fillId="0" borderId="10" xfId="77" applyFont="1" applyBorder="1" applyAlignment="1">
      <alignment horizontal="center" vertical="center"/>
    </xf>
    <xf numFmtId="0" fontId="85" fillId="0" borderId="43" xfId="77" applyFont="1" applyBorder="1" applyAlignment="1">
      <alignment horizontal="center" vertical="center"/>
    </xf>
    <xf numFmtId="0" fontId="84" fillId="0" borderId="126" xfId="0" applyFont="1" applyBorder="1" applyAlignment="1">
      <alignment horizontal="center" vertical="center"/>
    </xf>
    <xf numFmtId="0" fontId="84" fillId="0" borderId="128" xfId="0" applyFont="1" applyBorder="1" applyAlignment="1">
      <alignment horizontal="center" vertical="center"/>
    </xf>
    <xf numFmtId="0" fontId="84" fillId="0" borderId="127" xfId="0" applyFont="1" applyBorder="1" applyAlignment="1">
      <alignment horizontal="center" vertical="center"/>
    </xf>
    <xf numFmtId="0" fontId="84" fillId="0" borderId="129" xfId="0" applyFont="1" applyBorder="1" applyAlignment="1">
      <alignment horizontal="center" vertical="center"/>
    </xf>
    <xf numFmtId="0" fontId="59" fillId="0" borderId="59" xfId="0" applyFont="1" applyBorder="1" applyAlignment="1">
      <alignment horizontal="center" vertical="center"/>
    </xf>
    <xf numFmtId="0" fontId="59" fillId="0" borderId="60" xfId="0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53" xfId="0" applyFont="1" applyBorder="1" applyAlignment="1">
      <alignment horizontal="center" vertical="center"/>
    </xf>
    <xf numFmtId="0" fontId="59" fillId="0" borderId="68" xfId="0" applyFont="1" applyBorder="1" applyAlignment="1">
      <alignment horizontal="center" vertical="center"/>
    </xf>
    <xf numFmtId="0" fontId="59" fillId="0" borderId="108" xfId="0" applyFont="1" applyBorder="1" applyAlignment="1">
      <alignment horizontal="center" vertical="center"/>
    </xf>
    <xf numFmtId="0" fontId="59" fillId="0" borderId="126" xfId="0" applyFont="1" applyBorder="1" applyAlignment="1">
      <alignment horizontal="center" vertical="center"/>
    </xf>
    <xf numFmtId="0" fontId="59" fillId="0" borderId="128" xfId="0" applyFont="1" applyBorder="1" applyAlignment="1">
      <alignment horizontal="center" vertical="center"/>
    </xf>
    <xf numFmtId="0" fontId="59" fillId="0" borderId="127" xfId="0" applyFont="1" applyBorder="1" applyAlignment="1">
      <alignment horizontal="center" vertical="center"/>
    </xf>
    <xf numFmtId="0" fontId="59" fillId="0" borderId="129" xfId="0" applyFont="1" applyBorder="1" applyAlignment="1">
      <alignment horizontal="center" vertical="center"/>
    </xf>
    <xf numFmtId="0" fontId="59" fillId="0" borderId="37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20" fontId="59" fillId="0" borderId="126" xfId="0" applyNumberFormat="1" applyFont="1" applyBorder="1" applyAlignment="1">
      <alignment horizontal="center" vertical="center" wrapText="1"/>
    </xf>
    <xf numFmtId="20" fontId="59" fillId="0" borderId="31" xfId="0" applyNumberFormat="1" applyFont="1" applyBorder="1" applyAlignment="1">
      <alignment horizontal="center" vertical="center" wrapText="1"/>
    </xf>
    <xf numFmtId="20" fontId="59" fillId="0" borderId="127" xfId="0" applyNumberFormat="1" applyFont="1" applyBorder="1" applyAlignment="1">
      <alignment horizontal="center" vertical="center" wrapText="1"/>
    </xf>
    <xf numFmtId="20" fontId="59" fillId="0" borderId="71" xfId="0" applyNumberFormat="1" applyFont="1" applyBorder="1" applyAlignment="1">
      <alignment horizontal="center" vertical="center" wrapText="1"/>
    </xf>
    <xf numFmtId="0" fontId="84" fillId="0" borderId="61" xfId="0" applyFont="1" applyBorder="1" applyAlignment="1">
      <alignment horizontal="center" vertical="center"/>
    </xf>
    <xf numFmtId="0" fontId="84" fillId="0" borderId="67" xfId="0" applyFont="1" applyBorder="1" applyAlignment="1">
      <alignment horizontal="center" vertical="center"/>
    </xf>
    <xf numFmtId="0" fontId="84" fillId="0" borderId="122" xfId="0" applyFont="1" applyBorder="1" applyAlignment="1">
      <alignment horizontal="center" vertical="center"/>
    </xf>
    <xf numFmtId="0" fontId="84" fillId="0" borderId="123" xfId="0" applyFont="1" applyBorder="1" applyAlignment="1">
      <alignment horizontal="center" vertical="center"/>
    </xf>
    <xf numFmtId="0" fontId="59" fillId="0" borderId="58" xfId="0" applyFont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88" fillId="0" borderId="49" xfId="77" applyFont="1" applyBorder="1" applyAlignment="1">
      <alignment horizontal="center" vertical="center"/>
    </xf>
    <xf numFmtId="0" fontId="88" fillId="0" borderId="43" xfId="77" applyFont="1" applyBorder="1" applyAlignment="1">
      <alignment horizontal="center" vertical="center"/>
    </xf>
    <xf numFmtId="49" fontId="59" fillId="0" borderId="49" xfId="0" applyNumberFormat="1" applyFont="1" applyBorder="1" applyAlignment="1">
      <alignment horizontal="center" vertical="center"/>
    </xf>
    <xf numFmtId="49" fontId="59" fillId="0" borderId="103" xfId="0" applyNumberFormat="1" applyFont="1" applyBorder="1" applyAlignment="1">
      <alignment horizontal="center" vertical="center"/>
    </xf>
    <xf numFmtId="0" fontId="59" fillId="0" borderId="49" xfId="0" applyFont="1" applyBorder="1" applyAlignment="1">
      <alignment horizontal="center" vertical="center"/>
    </xf>
    <xf numFmtId="0" fontId="59" fillId="0" borderId="103" xfId="0" applyFont="1" applyBorder="1" applyAlignment="1">
      <alignment horizontal="center" vertical="center"/>
    </xf>
    <xf numFmtId="0" fontId="116" fillId="0" borderId="10" xfId="77" applyFont="1" applyBorder="1" applyAlignment="1">
      <alignment horizontal="center" vertical="center"/>
    </xf>
    <xf numFmtId="0" fontId="117" fillId="0" borderId="0" xfId="77" applyFont="1" applyAlignment="1">
      <alignment horizontal="right" vertical="center"/>
    </xf>
    <xf numFmtId="0" fontId="59" fillId="0" borderId="62" xfId="0" applyFont="1" applyBorder="1" applyAlignment="1">
      <alignment horizontal="center" vertical="center"/>
    </xf>
    <xf numFmtId="0" fontId="59" fillId="0" borderId="117" xfId="0" applyFont="1" applyBorder="1" applyAlignment="1">
      <alignment horizontal="center" vertical="center"/>
    </xf>
    <xf numFmtId="0" fontId="59" fillId="0" borderId="110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84" fillId="0" borderId="56" xfId="0" applyFont="1" applyBorder="1" applyAlignment="1">
      <alignment horizontal="center" vertical="center"/>
    </xf>
    <xf numFmtId="0" fontId="84" fillId="0" borderId="104" xfId="0" applyFont="1" applyBorder="1" applyAlignment="1">
      <alignment horizontal="center" vertical="center"/>
    </xf>
    <xf numFmtId="0" fontId="59" fillId="0" borderId="119" xfId="0" applyFont="1" applyBorder="1" applyAlignment="1">
      <alignment horizontal="center" vertical="center"/>
    </xf>
    <xf numFmtId="0" fontId="59" fillId="0" borderId="105" xfId="0" applyFont="1" applyBorder="1" applyAlignment="1">
      <alignment horizontal="center" vertical="center"/>
    </xf>
    <xf numFmtId="0" fontId="59" fillId="0" borderId="120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124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/>
    </xf>
    <xf numFmtId="0" fontId="59" fillId="0" borderId="122" xfId="0" applyFont="1" applyBorder="1" applyAlignment="1">
      <alignment horizontal="center" vertical="center"/>
    </xf>
    <xf numFmtId="0" fontId="59" fillId="0" borderId="123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top"/>
    </xf>
    <xf numFmtId="0" fontId="59" fillId="0" borderId="33" xfId="0" applyFont="1" applyBorder="1" applyAlignment="1">
      <alignment horizontal="center" vertical="top"/>
    </xf>
    <xf numFmtId="0" fontId="59" fillId="0" borderId="122" xfId="0" applyFont="1" applyBorder="1" applyAlignment="1">
      <alignment horizontal="center" vertical="top"/>
    </xf>
    <xf numFmtId="0" fontId="59" fillId="0" borderId="35" xfId="0" applyFont="1" applyBorder="1" applyAlignment="1">
      <alignment horizontal="center" vertical="top"/>
    </xf>
    <xf numFmtId="49" fontId="59" fillId="0" borderId="62" xfId="0" applyNumberFormat="1" applyFont="1" applyBorder="1" applyAlignment="1">
      <alignment horizontal="center" vertical="center"/>
    </xf>
    <xf numFmtId="49" fontId="59" fillId="0" borderId="118" xfId="0" applyNumberFormat="1" applyFont="1" applyBorder="1" applyAlignment="1">
      <alignment horizontal="center" vertical="center"/>
    </xf>
    <xf numFmtId="0" fontId="59" fillId="0" borderId="118" xfId="0" applyFont="1" applyBorder="1" applyAlignment="1">
      <alignment horizontal="center" vertical="center"/>
    </xf>
    <xf numFmtId="0" fontId="84" fillId="0" borderId="15" xfId="0" applyFont="1" applyBorder="1" applyAlignment="1">
      <alignment horizontal="center" vertical="center"/>
    </xf>
    <xf numFmtId="0" fontId="84" fillId="0" borderId="60" xfId="0" applyFont="1" applyBorder="1" applyAlignment="1">
      <alignment horizontal="center" vertical="center"/>
    </xf>
    <xf numFmtId="0" fontId="59" fillId="0" borderId="109" xfId="0" applyFont="1" applyBorder="1" applyAlignment="1">
      <alignment horizontal="center" vertical="center"/>
    </xf>
    <xf numFmtId="0" fontId="59" fillId="0" borderId="111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59" fillId="0" borderId="112" xfId="0" applyFont="1" applyBorder="1" applyAlignment="1">
      <alignment horizontal="center" vertical="center"/>
    </xf>
    <xf numFmtId="0" fontId="59" fillId="0" borderId="113" xfId="0" applyFont="1" applyBorder="1" applyAlignment="1">
      <alignment horizontal="center" vertical="center"/>
    </xf>
    <xf numFmtId="0" fontId="59" fillId="0" borderId="114" xfId="0" applyFont="1" applyBorder="1" applyAlignment="1">
      <alignment horizontal="center" vertical="center"/>
    </xf>
    <xf numFmtId="0" fontId="59" fillId="0" borderId="115" xfId="0" applyFont="1" applyBorder="1" applyAlignment="1">
      <alignment horizontal="center" vertical="center"/>
    </xf>
    <xf numFmtId="0" fontId="59" fillId="0" borderId="116" xfId="0" applyFont="1" applyBorder="1" applyAlignment="1">
      <alignment horizontal="center" vertical="center"/>
    </xf>
    <xf numFmtId="0" fontId="59" fillId="0" borderId="107" xfId="0" applyFont="1" applyBorder="1" applyAlignment="1">
      <alignment horizontal="center" vertical="center"/>
    </xf>
    <xf numFmtId="0" fontId="70" fillId="0" borderId="65" xfId="0" applyFont="1" applyBorder="1" applyAlignment="1">
      <alignment horizontal="center" vertical="center"/>
    </xf>
    <xf numFmtId="0" fontId="59" fillId="0" borderId="104" xfId="0" applyFont="1" applyBorder="1" applyAlignment="1">
      <alignment horizontal="center" vertical="center" shrinkToFit="1"/>
    </xf>
    <xf numFmtId="0" fontId="59" fillId="0" borderId="105" xfId="0" applyFont="1" applyBorder="1" applyAlignment="1">
      <alignment horizontal="center" vertical="center" shrinkToFit="1"/>
    </xf>
    <xf numFmtId="49" fontId="59" fillId="0" borderId="106" xfId="0" applyNumberFormat="1" applyFont="1" applyBorder="1" applyAlignment="1">
      <alignment horizontal="center" vertical="center"/>
    </xf>
    <xf numFmtId="49" fontId="59" fillId="0" borderId="107" xfId="0" applyNumberFormat="1" applyFont="1" applyBorder="1" applyAlignment="1">
      <alignment horizontal="center" vertical="center"/>
    </xf>
    <xf numFmtId="0" fontId="59" fillId="0" borderId="106" xfId="0" applyFont="1" applyBorder="1" applyAlignment="1">
      <alignment horizontal="center" vertical="center"/>
    </xf>
    <xf numFmtId="0" fontId="84" fillId="0" borderId="0" xfId="0" applyFont="1" applyAlignment="1">
      <alignment horizontal="right" vertical="center"/>
    </xf>
    <xf numFmtId="177" fontId="70" fillId="0" borderId="10" xfId="0" applyNumberFormat="1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86" fillId="0" borderId="10" xfId="77" applyFont="1" applyBorder="1" applyAlignment="1">
      <alignment horizontal="center" vertical="center"/>
    </xf>
    <xf numFmtId="0" fontId="86" fillId="0" borderId="10" xfId="77" applyFont="1" applyBorder="1" applyAlignment="1">
      <alignment horizontal="right" vertical="center"/>
    </xf>
    <xf numFmtId="0" fontId="87" fillId="0" borderId="10" xfId="77" applyFont="1" applyBorder="1" applyAlignment="1">
      <alignment horizontal="center" vertical="center"/>
    </xf>
    <xf numFmtId="0" fontId="69" fillId="0" borderId="0" xfId="0" applyFont="1" applyAlignment="1">
      <alignment horizontal="center"/>
    </xf>
    <xf numFmtId="0" fontId="69" fillId="0" borderId="10" xfId="0" applyFont="1" applyBorder="1" applyAlignment="1">
      <alignment horizontal="center"/>
    </xf>
    <xf numFmtId="0" fontId="84" fillId="0" borderId="43" xfId="0" applyFont="1" applyBorder="1" applyAlignment="1">
      <alignment horizontal="center" vertical="center"/>
    </xf>
    <xf numFmtId="0" fontId="84" fillId="0" borderId="59" xfId="0" applyFont="1" applyBorder="1" applyAlignment="1">
      <alignment horizontal="center" vertical="center"/>
    </xf>
    <xf numFmtId="0" fontId="84" fillId="0" borderId="13" xfId="0" applyFont="1" applyBorder="1" applyAlignment="1">
      <alignment horizontal="center" vertical="center"/>
    </xf>
    <xf numFmtId="0" fontId="84" fillId="0" borderId="53" xfId="0" applyFont="1" applyBorder="1" applyAlignment="1">
      <alignment horizontal="center" vertical="center"/>
    </xf>
    <xf numFmtId="176" fontId="70" fillId="0" borderId="10" xfId="0" applyNumberFormat="1" applyFont="1" applyBorder="1" applyAlignment="1">
      <alignment horizontal="center" vertical="center"/>
    </xf>
    <xf numFmtId="181" fontId="84" fillId="0" borderId="10" xfId="0" applyNumberFormat="1" applyFont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0" fillId="0" borderId="39" xfId="0" applyFont="1" applyBorder="1" applyAlignment="1">
      <alignment horizontal="center" vertical="center"/>
    </xf>
    <xf numFmtId="0" fontId="84" fillId="0" borderId="58" xfId="0" applyFont="1" applyBorder="1" applyAlignment="1">
      <alignment horizontal="center" vertical="center"/>
    </xf>
    <xf numFmtId="0" fontId="84" fillId="0" borderId="21" xfId="0" applyFont="1" applyBorder="1" applyAlignment="1">
      <alignment horizontal="center" vertical="center"/>
    </xf>
    <xf numFmtId="0" fontId="79" fillId="0" borderId="21" xfId="0" applyFont="1" applyBorder="1" applyAlignment="1">
      <alignment horizontal="center" vertical="center"/>
    </xf>
    <xf numFmtId="0" fontId="79" fillId="0" borderId="124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30" xfId="0" applyFont="1" applyBorder="1" applyAlignment="1">
      <alignment horizontal="center" vertical="center"/>
    </xf>
    <xf numFmtId="0" fontId="84" fillId="0" borderId="119" xfId="0" applyFont="1" applyBorder="1" applyAlignment="1">
      <alignment horizontal="center" vertical="center"/>
    </xf>
    <xf numFmtId="0" fontId="84" fillId="0" borderId="121" xfId="0" applyFont="1" applyBorder="1" applyAlignment="1">
      <alignment horizontal="center" vertical="center"/>
    </xf>
    <xf numFmtId="0" fontId="84" fillId="0" borderId="105" xfId="0" applyFont="1" applyBorder="1" applyAlignment="1">
      <alignment horizontal="center" vertical="center"/>
    </xf>
    <xf numFmtId="0" fontId="81" fillId="0" borderId="0" xfId="0" applyFont="1" applyAlignment="1">
      <alignment horizontal="left" vertical="top"/>
    </xf>
    <xf numFmtId="181" fontId="84" fillId="0" borderId="43" xfId="0" applyNumberFormat="1" applyFont="1" applyBorder="1" applyAlignment="1">
      <alignment horizontal="center" vertical="center"/>
    </xf>
    <xf numFmtId="0" fontId="81" fillId="0" borderId="0" xfId="0" applyFont="1" applyAlignment="1">
      <alignment horizontal="left" vertical="top" wrapText="1"/>
    </xf>
    <xf numFmtId="0" fontId="113" fillId="0" borderId="110" xfId="0" applyFont="1" applyBorder="1" applyAlignment="1">
      <alignment horizontal="left" vertical="top" wrapText="1"/>
    </xf>
    <xf numFmtId="0" fontId="113" fillId="0" borderId="0" xfId="0" applyFont="1" applyAlignment="1">
      <alignment horizontal="left" vertical="top" wrapText="1"/>
    </xf>
    <xf numFmtId="0" fontId="59" fillId="0" borderId="32" xfId="0" applyFont="1" applyBorder="1" applyAlignment="1">
      <alignment horizontal="center" vertical="top"/>
    </xf>
    <xf numFmtId="0" fontId="59" fillId="0" borderId="0" xfId="0" applyFont="1" applyAlignment="1">
      <alignment horizontal="center" vertical="top"/>
    </xf>
    <xf numFmtId="0" fontId="59" fillId="0" borderId="34" xfId="0" applyFont="1" applyBorder="1" applyAlignment="1">
      <alignment horizontal="center" vertical="top"/>
    </xf>
    <xf numFmtId="0" fontId="59" fillId="0" borderId="10" xfId="0" applyFont="1" applyBorder="1" applyAlignment="1">
      <alignment horizontal="center" vertical="top"/>
    </xf>
    <xf numFmtId="0" fontId="88" fillId="0" borderId="109" xfId="77" applyFont="1" applyBorder="1" applyAlignment="1">
      <alignment horizontal="center" vertical="center"/>
    </xf>
    <xf numFmtId="0" fontId="88" fillId="0" borderId="110" xfId="77" applyFont="1" applyBorder="1" applyAlignment="1">
      <alignment horizontal="center" vertical="center"/>
    </xf>
    <xf numFmtId="0" fontId="88" fillId="0" borderId="106" xfId="77" applyFont="1" applyBorder="1" applyAlignment="1">
      <alignment horizontal="center" vertical="center"/>
    </xf>
    <xf numFmtId="0" fontId="88" fillId="0" borderId="116" xfId="77" applyFont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90" fillId="0" borderId="49" xfId="0" applyFont="1" applyBorder="1" applyAlignment="1">
      <alignment horizontal="center" vertical="center"/>
    </xf>
    <xf numFmtId="0" fontId="90" fillId="0" borderId="37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 shrinkToFit="1"/>
    </xf>
    <xf numFmtId="0" fontId="30" fillId="0" borderId="49" xfId="0" applyFont="1" applyBorder="1" applyAlignment="1">
      <alignment horizontal="center" vertical="center" shrinkToFit="1"/>
    </xf>
    <xf numFmtId="0" fontId="30" fillId="0" borderId="37" xfId="0" applyFont="1" applyBorder="1" applyAlignment="1">
      <alignment horizontal="center" vertical="center" shrinkToFit="1"/>
    </xf>
    <xf numFmtId="0" fontId="29" fillId="0" borderId="10" xfId="0" applyFont="1" applyBorder="1" applyAlignment="1">
      <alignment horizontal="center" vertical="center"/>
    </xf>
    <xf numFmtId="0" fontId="29" fillId="0" borderId="49" xfId="0" quotePrefix="1" applyFont="1" applyBorder="1" applyAlignment="1">
      <alignment horizontal="left" vertical="center"/>
    </xf>
    <xf numFmtId="0" fontId="29" fillId="0" borderId="37" xfId="0" quotePrefix="1" applyFont="1" applyBorder="1" applyAlignment="1">
      <alignment horizontal="left" vertical="center"/>
    </xf>
    <xf numFmtId="0" fontId="29" fillId="0" borderId="49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10" xfId="0" applyFont="1" applyBorder="1" applyAlignment="1">
      <alignment horizontal="center" vertical="center" shrinkToFit="1"/>
    </xf>
    <xf numFmtId="31" fontId="29" fillId="0" borderId="10" xfId="0" applyNumberFormat="1" applyFont="1" applyBorder="1" applyAlignment="1">
      <alignment horizontal="center" vertical="center"/>
    </xf>
    <xf numFmtId="176" fontId="29" fillId="0" borderId="10" xfId="0" applyNumberFormat="1" applyFont="1" applyBorder="1" applyAlignment="1">
      <alignment horizontal="center" vertical="center"/>
    </xf>
    <xf numFmtId="176" fontId="52" fillId="0" borderId="41" xfId="78" applyNumberFormat="1" applyFont="1" applyBorder="1" applyAlignment="1">
      <alignment horizontal="center"/>
    </xf>
    <xf numFmtId="176" fontId="52" fillId="0" borderId="98" xfId="78" applyNumberFormat="1" applyFont="1" applyBorder="1" applyAlignment="1">
      <alignment horizontal="center"/>
    </xf>
    <xf numFmtId="176" fontId="52" fillId="0" borderId="99" xfId="78" applyNumberFormat="1" applyFont="1" applyBorder="1" applyAlignment="1">
      <alignment horizontal="center"/>
    </xf>
    <xf numFmtId="0" fontId="52" fillId="0" borderId="13" xfId="78" applyFont="1" applyBorder="1" applyAlignment="1">
      <alignment horizontal="center"/>
    </xf>
    <xf numFmtId="0" fontId="52" fillId="0" borderId="32" xfId="78" applyFont="1" applyBorder="1" applyAlignment="1">
      <alignment horizontal="right"/>
    </xf>
    <xf numFmtId="0" fontId="52" fillId="0" borderId="0" xfId="78" applyFont="1" applyAlignment="1">
      <alignment horizontal="right"/>
    </xf>
    <xf numFmtId="0" fontId="52" fillId="0" borderId="41" xfId="78" applyFont="1" applyBorder="1" applyAlignment="1">
      <alignment horizontal="center"/>
    </xf>
    <xf numFmtId="0" fontId="52" fillId="0" borderId="98" xfId="78" applyFont="1" applyBorder="1" applyAlignment="1">
      <alignment horizontal="center"/>
    </xf>
    <xf numFmtId="0" fontId="52" fillId="0" borderId="99" xfId="78" applyFont="1" applyBorder="1" applyAlignment="1">
      <alignment horizontal="center"/>
    </xf>
    <xf numFmtId="0" fontId="52" fillId="0" borderId="41" xfId="78" applyFont="1" applyBorder="1" applyAlignment="1">
      <alignment horizontal="center" shrinkToFit="1"/>
    </xf>
    <xf numFmtId="0" fontId="52" fillId="0" borderId="98" xfId="78" applyFont="1" applyBorder="1" applyAlignment="1">
      <alignment horizontal="center" shrinkToFit="1"/>
    </xf>
    <xf numFmtId="0" fontId="52" fillId="0" borderId="99" xfId="78" applyFont="1" applyBorder="1" applyAlignment="1">
      <alignment horizontal="center" shrinkToFit="1"/>
    </xf>
    <xf numFmtId="0" fontId="52" fillId="0" borderId="49" xfId="78" applyFont="1" applyBorder="1" applyAlignment="1">
      <alignment horizontal="center"/>
    </xf>
    <xf numFmtId="0" fontId="52" fillId="0" borderId="43" xfId="78" applyFont="1" applyBorder="1" applyAlignment="1">
      <alignment horizontal="center"/>
    </xf>
    <xf numFmtId="0" fontId="52" fillId="0" borderId="37" xfId="78" applyFont="1" applyBorder="1" applyAlignment="1">
      <alignment horizontal="center"/>
    </xf>
    <xf numFmtId="0" fontId="52" fillId="0" borderId="49" xfId="78" applyFont="1" applyBorder="1"/>
    <xf numFmtId="0" fontId="52" fillId="0" borderId="37" xfId="78" applyFont="1" applyBorder="1"/>
    <xf numFmtId="0" fontId="52" fillId="0" borderId="49" xfId="78" applyFont="1" applyBorder="1" applyAlignment="1">
      <alignment horizontal="center" shrinkToFit="1"/>
    </xf>
    <xf numFmtId="0" fontId="52" fillId="0" borderId="43" xfId="78" applyFont="1" applyBorder="1" applyAlignment="1">
      <alignment horizontal="center" shrinkToFit="1"/>
    </xf>
    <xf numFmtId="0" fontId="52" fillId="0" borderId="37" xfId="78" applyFont="1" applyBorder="1" applyAlignment="1">
      <alignment horizontal="center" shrinkToFit="1"/>
    </xf>
    <xf numFmtId="0" fontId="52" fillId="0" borderId="0" xfId="78" applyFont="1" applyAlignment="1">
      <alignment horizontal="center"/>
    </xf>
    <xf numFmtId="0" fontId="52" fillId="0" borderId="33" xfId="78" applyFont="1" applyBorder="1" applyAlignment="1">
      <alignment horizontal="center"/>
    </xf>
    <xf numFmtId="0" fontId="55" fillId="0" borderId="0" xfId="78" applyFont="1" applyAlignment="1">
      <alignment horizontal="left" wrapText="1"/>
    </xf>
    <xf numFmtId="0" fontId="51" fillId="0" borderId="49" xfId="78" applyFont="1" applyBorder="1" applyAlignment="1">
      <alignment horizontal="left"/>
    </xf>
    <xf numFmtId="0" fontId="51" fillId="0" borderId="37" xfId="78" applyFont="1" applyBorder="1" applyAlignment="1">
      <alignment horizontal="left"/>
    </xf>
    <xf numFmtId="0" fontId="54" fillId="0" borderId="49" xfId="78" applyFont="1" applyBorder="1" applyAlignment="1">
      <alignment horizontal="center"/>
    </xf>
    <xf numFmtId="0" fontId="54" fillId="0" borderId="37" xfId="78" applyFont="1" applyBorder="1" applyAlignment="1">
      <alignment horizontal="center"/>
    </xf>
    <xf numFmtId="0" fontId="52" fillId="0" borderId="49" xfId="78" applyFont="1" applyBorder="1" applyAlignment="1">
      <alignment horizontal="center" vertical="center"/>
    </xf>
    <xf numFmtId="0" fontId="52" fillId="0" borderId="37" xfId="78" applyFont="1" applyBorder="1" applyAlignment="1">
      <alignment horizontal="center" vertical="center"/>
    </xf>
    <xf numFmtId="0" fontId="51" fillId="0" borderId="43" xfId="78" applyFont="1" applyBorder="1" applyAlignment="1">
      <alignment horizontal="center" vertical="center" shrinkToFit="1"/>
    </xf>
    <xf numFmtId="0" fontId="51" fillId="0" borderId="41" xfId="78" applyFont="1" applyBorder="1" applyAlignment="1">
      <alignment horizontal="center" vertical="center" shrinkToFit="1"/>
    </xf>
    <xf numFmtId="0" fontId="51" fillId="0" borderId="98" xfId="78" applyFont="1" applyBorder="1" applyAlignment="1">
      <alignment horizontal="center" vertical="center" shrinkToFit="1"/>
    </xf>
    <xf numFmtId="0" fontId="50" fillId="0" borderId="10" xfId="76" applyFont="1" applyBorder="1" applyAlignment="1">
      <alignment horizontal="center" shrinkToFit="1"/>
    </xf>
    <xf numFmtId="0" fontId="52" fillId="0" borderId="13" xfId="78" applyFont="1" applyBorder="1" applyAlignment="1">
      <alignment horizontal="left" vertical="center" shrinkToFit="1"/>
    </xf>
    <xf numFmtId="0" fontId="25" fillId="0" borderId="135" xfId="0" applyFont="1" applyBorder="1" applyAlignment="1">
      <alignment horizontal="center" vertical="center"/>
    </xf>
    <xf numFmtId="0" fontId="25" fillId="0" borderId="45" xfId="0" applyFont="1" applyBorder="1" applyAlignment="1">
      <alignment horizontal="center" vertical="center"/>
    </xf>
    <xf numFmtId="0" fontId="25" fillId="0" borderId="136" xfId="0" applyFont="1" applyBorder="1" applyAlignment="1">
      <alignment horizontal="center" vertical="center"/>
    </xf>
    <xf numFmtId="0" fontId="25" fillId="0" borderId="137" xfId="0" applyFont="1" applyBorder="1" applyAlignment="1">
      <alignment horizontal="center" vertical="center"/>
    </xf>
    <xf numFmtId="0" fontId="25" fillId="0" borderId="138" xfId="0" applyFont="1" applyBorder="1" applyAlignment="1">
      <alignment horizontal="center" vertical="center"/>
    </xf>
    <xf numFmtId="0" fontId="25" fillId="0" borderId="139" xfId="0" applyFont="1" applyBorder="1" applyAlignment="1">
      <alignment horizontal="center" vertical="center"/>
    </xf>
    <xf numFmtId="0" fontId="52" fillId="0" borderId="84" xfId="78" applyFont="1" applyBorder="1" applyAlignment="1">
      <alignment horizontal="left" vertical="center" shrinkToFit="1"/>
    </xf>
    <xf numFmtId="0" fontId="52" fillId="0" borderId="141" xfId="78" applyFont="1" applyBorder="1" applyAlignment="1">
      <alignment horizontal="left" vertical="center" shrinkToFit="1"/>
    </xf>
    <xf numFmtId="0" fontId="52" fillId="0" borderId="20" xfId="78" applyFont="1" applyBorder="1" applyAlignment="1">
      <alignment horizontal="left" vertical="center" shrinkToFit="1"/>
    </xf>
    <xf numFmtId="0" fontId="27" fillId="0" borderId="138" xfId="0" applyFont="1" applyBorder="1" applyAlignment="1">
      <alignment horizontal="left" vertical="center" shrinkToFit="1"/>
    </xf>
    <xf numFmtId="0" fontId="27" fillId="0" borderId="139" xfId="0" applyFont="1" applyBorder="1" applyAlignment="1">
      <alignment horizontal="left" vertical="center" shrinkToFit="1"/>
    </xf>
    <xf numFmtId="0" fontId="52" fillId="0" borderId="136" xfId="78" applyFont="1" applyBorder="1" applyAlignment="1">
      <alignment horizontal="left" vertical="center" shrinkToFit="1"/>
    </xf>
    <xf numFmtId="0" fontId="52" fillId="0" borderId="137" xfId="78" applyFont="1" applyBorder="1" applyAlignment="1">
      <alignment horizontal="left" vertical="center" shrinkToFit="1"/>
    </xf>
    <xf numFmtId="0" fontId="25" fillId="0" borderId="100" xfId="0" applyFont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25" fillId="0" borderId="140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159" xfId="0" applyFont="1" applyBorder="1" applyAlignment="1">
      <alignment horizontal="center" vertical="center"/>
    </xf>
    <xf numFmtId="0" fontId="25" fillId="0" borderId="130" xfId="0" applyFont="1" applyBorder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63" xfId="0" applyFont="1" applyBorder="1" applyAlignment="1">
      <alignment horizontal="center" vertical="center"/>
    </xf>
    <xf numFmtId="0" fontId="25" fillId="0" borderId="165" xfId="0" applyFont="1" applyBorder="1" applyAlignment="1">
      <alignment horizontal="center" vertical="center"/>
    </xf>
    <xf numFmtId="0" fontId="50" fillId="0" borderId="44" xfId="76" applyFont="1" applyBorder="1" applyAlignment="1">
      <alignment horizontal="center" vertical="center"/>
    </xf>
    <xf numFmtId="0" fontId="50" fillId="0" borderId="39" xfId="76" applyFont="1" applyBorder="1" applyAlignment="1">
      <alignment horizontal="center" vertical="center"/>
    </xf>
    <xf numFmtId="0" fontId="50" fillId="0" borderId="132" xfId="76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50" fillId="0" borderId="41" xfId="76" applyFont="1" applyBorder="1" applyAlignment="1">
      <alignment horizontal="center" vertical="center"/>
    </xf>
    <xf numFmtId="0" fontId="50" fillId="0" borderId="98" xfId="76" applyFont="1" applyBorder="1" applyAlignment="1">
      <alignment horizontal="center" vertical="center"/>
    </xf>
    <xf numFmtId="0" fontId="50" fillId="0" borderId="99" xfId="76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0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176" fontId="80" fillId="0" borderId="10" xfId="0" applyNumberFormat="1" applyFont="1" applyBorder="1" applyAlignment="1">
      <alignment horizontal="center" vertical="center"/>
    </xf>
    <xf numFmtId="0" fontId="27" fillId="0" borderId="162" xfId="0" applyFont="1" applyBorder="1" applyAlignment="1">
      <alignment horizontal="center" vertical="center" shrinkToFit="1"/>
    </xf>
    <xf numFmtId="0" fontId="27" fillId="0" borderId="164" xfId="0" applyFont="1" applyBorder="1" applyAlignment="1">
      <alignment horizontal="center" vertical="center" shrinkToFit="1"/>
    </xf>
    <xf numFmtId="0" fontId="25" fillId="0" borderId="134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9" fillId="0" borderId="30" xfId="72" applyFont="1" applyBorder="1" applyAlignment="1">
      <alignment horizontal="center" vertical="center" shrinkToFit="1"/>
    </xf>
    <xf numFmtId="0" fontId="39" fillId="0" borderId="49" xfId="72" applyFont="1" applyBorder="1" applyAlignment="1">
      <alignment horizontal="left" vertical="center" wrapText="1"/>
    </xf>
    <xf numFmtId="0" fontId="39" fillId="0" borderId="43" xfId="72" applyFont="1" applyBorder="1" applyAlignment="1">
      <alignment horizontal="left" vertical="center" wrapText="1"/>
    </xf>
    <xf numFmtId="0" fontId="39" fillId="0" borderId="37" xfId="72" applyFont="1" applyBorder="1" applyAlignment="1">
      <alignment horizontal="left" vertical="center" wrapText="1"/>
    </xf>
    <xf numFmtId="0" fontId="45" fillId="0" borderId="49" xfId="72" applyFont="1" applyBorder="1" applyAlignment="1">
      <alignment horizontal="left" vertical="center"/>
    </xf>
    <xf numFmtId="0" fontId="45" fillId="0" borderId="43" xfId="72" applyFont="1" applyBorder="1" applyAlignment="1">
      <alignment horizontal="left" vertical="center"/>
    </xf>
    <xf numFmtId="0" fontId="45" fillId="0" borderId="37" xfId="72" applyFont="1" applyBorder="1" applyAlignment="1">
      <alignment horizontal="left" vertical="center"/>
    </xf>
    <xf numFmtId="0" fontId="39" fillId="0" borderId="49" xfId="72" applyFont="1" applyBorder="1" applyAlignment="1">
      <alignment horizontal="center" vertical="center" shrinkToFit="1"/>
    </xf>
    <xf numFmtId="0" fontId="39" fillId="0" borderId="43" xfId="72" applyFont="1" applyBorder="1" applyAlignment="1">
      <alignment horizontal="center" vertical="center" shrinkToFit="1"/>
    </xf>
    <xf numFmtId="0" fontId="39" fillId="0" borderId="37" xfId="72" applyFont="1" applyBorder="1" applyAlignment="1">
      <alignment horizontal="center" vertical="center" shrinkToFit="1"/>
    </xf>
    <xf numFmtId="0" fontId="125" fillId="0" borderId="10" xfId="72" applyFont="1" applyBorder="1" applyAlignment="1">
      <alignment horizontal="center"/>
    </xf>
    <xf numFmtId="0" fontId="39" fillId="0" borderId="0" xfId="72" applyFont="1" applyAlignment="1">
      <alignment vertical="center"/>
    </xf>
    <xf numFmtId="0" fontId="39" fillId="0" borderId="10" xfId="72" applyFont="1" applyBorder="1" applyAlignment="1">
      <alignment horizontal="center"/>
    </xf>
    <xf numFmtId="0" fontId="39" fillId="0" borderId="122" xfId="72" applyFont="1" applyBorder="1" applyAlignment="1">
      <alignment horizontal="center"/>
    </xf>
    <xf numFmtId="0" fontId="39" fillId="0" borderId="49" xfId="72" applyFont="1" applyBorder="1" applyAlignment="1">
      <alignment horizontal="center"/>
    </xf>
    <xf numFmtId="0" fontId="39" fillId="0" borderId="43" xfId="72" applyFont="1" applyBorder="1" applyAlignment="1">
      <alignment horizontal="center"/>
    </xf>
    <xf numFmtId="0" fontId="39" fillId="0" borderId="37" xfId="72" applyFont="1" applyBorder="1" applyAlignment="1">
      <alignment horizontal="center"/>
    </xf>
    <xf numFmtId="0" fontId="39" fillId="0" borderId="22" xfId="72" applyFont="1" applyBorder="1" applyAlignment="1">
      <alignment horizontal="center" vertical="center" textRotation="255"/>
    </xf>
    <xf numFmtId="0" fontId="39" fillId="0" borderId="18" xfId="72" applyFont="1" applyBorder="1" applyAlignment="1">
      <alignment horizontal="center" vertical="center" textRotation="255"/>
    </xf>
    <xf numFmtId="0" fontId="39" fillId="0" borderId="21" xfId="72" applyFont="1" applyBorder="1" applyAlignment="1">
      <alignment horizontal="center" vertical="center" textRotation="255"/>
    </xf>
    <xf numFmtId="0" fontId="45" fillId="0" borderId="49" xfId="72" applyFont="1" applyBorder="1" applyAlignment="1">
      <alignment horizontal="center" vertical="center" wrapText="1"/>
    </xf>
    <xf numFmtId="0" fontId="45" fillId="0" borderId="43" xfId="72" applyFont="1" applyBorder="1" applyAlignment="1">
      <alignment horizontal="center" vertical="center" wrapText="1"/>
    </xf>
    <xf numFmtId="0" fontId="45" fillId="0" borderId="37" xfId="72" applyFont="1" applyBorder="1" applyAlignment="1">
      <alignment horizontal="center" vertical="center" wrapText="1"/>
    </xf>
    <xf numFmtId="0" fontId="45" fillId="0" borderId="49" xfId="72" applyFont="1" applyBorder="1" applyAlignment="1">
      <alignment horizontal="center" vertical="center" shrinkToFit="1"/>
    </xf>
    <xf numFmtId="0" fontId="45" fillId="0" borderId="43" xfId="72" applyFont="1" applyBorder="1" applyAlignment="1">
      <alignment horizontal="center" vertical="center" shrinkToFit="1"/>
    </xf>
    <xf numFmtId="0" fontId="45" fillId="0" borderId="37" xfId="72" applyFont="1" applyBorder="1" applyAlignment="1">
      <alignment horizontal="center" vertical="center" shrinkToFit="1"/>
    </xf>
    <xf numFmtId="0" fontId="43" fillId="0" borderId="22" xfId="72" applyFont="1" applyBorder="1" applyAlignment="1">
      <alignment horizontal="center" vertical="center" wrapText="1"/>
    </xf>
    <xf numFmtId="0" fontId="43" fillId="0" borderId="21" xfId="72" applyFont="1" applyBorder="1" applyAlignment="1">
      <alignment horizontal="center" vertical="center" wrapText="1"/>
    </xf>
    <xf numFmtId="0" fontId="43" fillId="0" borderId="49" xfId="72" applyFont="1" applyBorder="1" applyAlignment="1">
      <alignment horizontal="left" vertical="center" wrapText="1"/>
    </xf>
    <xf numFmtId="0" fontId="43" fillId="0" borderId="43" xfId="72" applyFont="1" applyBorder="1" applyAlignment="1">
      <alignment horizontal="left" vertical="center" wrapText="1"/>
    </xf>
    <xf numFmtId="0" fontId="43" fillId="0" borderId="37" xfId="72" applyFont="1" applyBorder="1" applyAlignment="1">
      <alignment horizontal="left" vertical="center" wrapText="1"/>
    </xf>
    <xf numFmtId="0" fontId="45" fillId="0" borderId="49" xfId="72" applyFont="1" applyBorder="1" applyAlignment="1">
      <alignment horizontal="center" vertical="center"/>
    </xf>
    <xf numFmtId="0" fontId="45" fillId="0" borderId="43" xfId="72" applyFont="1" applyBorder="1" applyAlignment="1">
      <alignment horizontal="center" vertical="center"/>
    </xf>
    <xf numFmtId="0" fontId="45" fillId="0" borderId="37" xfId="72" applyFont="1" applyBorder="1" applyAlignment="1">
      <alignment horizontal="center" vertical="center"/>
    </xf>
    <xf numFmtId="0" fontId="39" fillId="0" borderId="49" xfId="72" applyFont="1" applyBorder="1" applyAlignment="1">
      <alignment horizontal="center" vertical="center" wrapText="1"/>
    </xf>
    <xf numFmtId="0" fontId="39" fillId="0" borderId="43" xfId="72" applyFont="1" applyBorder="1" applyAlignment="1">
      <alignment horizontal="center" vertical="center" wrapText="1"/>
    </xf>
    <xf numFmtId="0" fontId="39" fillId="0" borderId="37" xfId="72" applyFont="1" applyBorder="1" applyAlignment="1">
      <alignment horizontal="center" vertical="center" wrapText="1"/>
    </xf>
    <xf numFmtId="0" fontId="41" fillId="0" borderId="10" xfId="72" applyFont="1" applyBorder="1" applyAlignment="1">
      <alignment horizontal="center" vertical="center"/>
    </xf>
    <xf numFmtId="0" fontId="39" fillId="0" borderId="22" xfId="72" applyFont="1" applyBorder="1" applyAlignment="1">
      <alignment horizontal="center" vertical="center"/>
    </xf>
    <xf numFmtId="0" fontId="39" fillId="0" borderId="21" xfId="72" applyFont="1" applyBorder="1" applyAlignment="1">
      <alignment horizontal="center" vertical="center"/>
    </xf>
    <xf numFmtId="0" fontId="39" fillId="0" borderId="22" xfId="72" applyFont="1" applyBorder="1" applyAlignment="1">
      <alignment horizontal="center" vertical="center" wrapText="1"/>
    </xf>
    <xf numFmtId="0" fontId="39" fillId="0" borderId="21" xfId="72" applyFont="1" applyBorder="1" applyAlignment="1">
      <alignment horizontal="center" vertical="center" wrapText="1"/>
    </xf>
    <xf numFmtId="0" fontId="41" fillId="0" borderId="49" xfId="72" applyFont="1" applyBorder="1" applyAlignment="1">
      <alignment horizontal="center" vertical="center"/>
    </xf>
    <xf numFmtId="0" fontId="41" fillId="0" borderId="43" xfId="72" applyFont="1" applyBorder="1" applyAlignment="1">
      <alignment horizontal="center" vertical="center"/>
    </xf>
    <xf numFmtId="0" fontId="39" fillId="0" borderId="13" xfId="72" applyFont="1" applyBorder="1" applyAlignment="1">
      <alignment horizontal="center" vertical="center"/>
    </xf>
    <xf numFmtId="0" fontId="39" fillId="0" borderId="49" xfId="72" applyFont="1" applyBorder="1" applyAlignment="1">
      <alignment horizontal="center" vertical="center"/>
    </xf>
    <xf numFmtId="0" fontId="39" fillId="0" borderId="59" xfId="72" applyFont="1" applyBorder="1" applyAlignment="1">
      <alignment horizontal="center" vertical="center"/>
    </xf>
    <xf numFmtId="0" fontId="39" fillId="0" borderId="68" xfId="72" applyFont="1" applyBorder="1" applyAlignment="1">
      <alignment horizontal="center" vertical="center"/>
    </xf>
    <xf numFmtId="0" fontId="39" fillId="0" borderId="37" xfId="72" applyFont="1" applyBorder="1" applyAlignment="1">
      <alignment horizontal="center" vertical="center"/>
    </xf>
    <xf numFmtId="0" fontId="39" fillId="0" borderId="49" xfId="72" applyFont="1" applyBorder="1" applyAlignment="1">
      <alignment horizontal="left" vertical="center"/>
    </xf>
    <xf numFmtId="0" fontId="39" fillId="0" borderId="43" xfId="72" applyFont="1" applyBorder="1" applyAlignment="1">
      <alignment horizontal="left" vertical="center"/>
    </xf>
    <xf numFmtId="0" fontId="39" fillId="0" borderId="37" xfId="72" applyFont="1" applyBorder="1" applyAlignment="1">
      <alignment horizontal="left" vertical="center"/>
    </xf>
    <xf numFmtId="0" fontId="39" fillId="0" borderId="126" xfId="72" applyFont="1" applyBorder="1" applyAlignment="1">
      <alignment horizontal="left" vertical="center" wrapText="1"/>
    </xf>
    <xf numFmtId="0" fontId="39" fillId="0" borderId="30" xfId="72" applyFont="1" applyBorder="1" applyAlignment="1">
      <alignment horizontal="left" vertical="center" wrapText="1"/>
    </xf>
    <xf numFmtId="0" fontId="39" fillId="0" borderId="31" xfId="72" applyFont="1" applyBorder="1" applyAlignment="1">
      <alignment horizontal="left" vertical="center" wrapText="1"/>
    </xf>
    <xf numFmtId="0" fontId="39" fillId="0" borderId="128" xfId="72" applyFont="1" applyBorder="1" applyAlignment="1">
      <alignment horizontal="center" vertical="center" shrinkToFit="1"/>
    </xf>
    <xf numFmtId="0" fontId="121" fillId="0" borderId="49" xfId="72" applyFont="1" applyBorder="1" applyAlignment="1">
      <alignment horizontal="center" vertical="center"/>
    </xf>
    <xf numFmtId="0" fontId="121" fillId="0" borderId="43" xfId="72" applyFont="1" applyBorder="1" applyAlignment="1">
      <alignment horizontal="center" vertical="center"/>
    </xf>
    <xf numFmtId="0" fontId="125" fillId="0" borderId="13" xfId="72" applyFont="1" applyBorder="1" applyAlignment="1">
      <alignment horizontal="center" vertical="center"/>
    </xf>
    <xf numFmtId="0" fontId="39" fillId="0" borderId="13" xfId="72" applyFont="1" applyBorder="1" applyAlignment="1">
      <alignment horizontal="center" vertical="center" textRotation="255"/>
    </xf>
    <xf numFmtId="0" fontId="49" fillId="0" borderId="43" xfId="72" applyFont="1" applyBorder="1" applyAlignment="1">
      <alignment horizontal="center" vertical="center" shrinkToFit="1"/>
    </xf>
    <xf numFmtId="0" fontId="39" fillId="0" borderId="49" xfId="72" applyFont="1" applyBorder="1" applyAlignment="1">
      <alignment horizontal="center" vertical="center" textRotation="255"/>
    </xf>
    <xf numFmtId="0" fontId="39" fillId="0" borderId="49" xfId="72" applyFont="1" applyBorder="1" applyAlignment="1">
      <alignment vertical="center"/>
    </xf>
    <xf numFmtId="0" fontId="59" fillId="0" borderId="37" xfId="0" applyFont="1" applyBorder="1">
      <alignment vertical="center"/>
    </xf>
    <xf numFmtId="0" fontId="39" fillId="0" borderId="43" xfId="72" applyFont="1" applyBorder="1" applyAlignment="1">
      <alignment horizontal="center" vertical="center"/>
    </xf>
    <xf numFmtId="0" fontId="39" fillId="0" borderId="10" xfId="72" applyFont="1" applyBorder="1" applyAlignment="1">
      <alignment horizontal="center" vertical="center"/>
    </xf>
    <xf numFmtId="0" fontId="43" fillId="0" borderId="13" xfId="72" applyFont="1" applyBorder="1" applyAlignment="1">
      <alignment horizontal="center" vertical="center"/>
    </xf>
    <xf numFmtId="0" fontId="92" fillId="0" borderId="13" xfId="72" applyFont="1" applyBorder="1" applyAlignment="1">
      <alignment horizontal="center" vertical="center"/>
    </xf>
    <xf numFmtId="0" fontId="115" fillId="0" borderId="0" xfId="72" applyFont="1" applyAlignment="1">
      <alignment horizontal="center" vertical="center"/>
    </xf>
    <xf numFmtId="0" fontId="39" fillId="0" borderId="0" xfId="72" applyFont="1" applyAlignment="1">
      <alignment horizontal="center" vertical="center"/>
    </xf>
    <xf numFmtId="0" fontId="66" fillId="0" borderId="43" xfId="72" applyFont="1" applyBorder="1" applyAlignment="1">
      <alignment horizontal="center" vertical="center"/>
    </xf>
    <xf numFmtId="0" fontId="66" fillId="0" borderId="37" xfId="72" applyFont="1" applyBorder="1" applyAlignment="1">
      <alignment horizontal="center" vertical="center"/>
    </xf>
    <xf numFmtId="0" fontId="39" fillId="0" borderId="34" xfId="72" applyFont="1" applyBorder="1" applyAlignment="1">
      <alignment horizontal="center" vertical="center"/>
    </xf>
    <xf numFmtId="0" fontId="48" fillId="0" borderId="30" xfId="72" applyFont="1" applyBorder="1" applyAlignment="1">
      <alignment horizontal="center" vertical="center" shrinkToFit="1"/>
    </xf>
    <xf numFmtId="0" fontId="48" fillId="0" borderId="31" xfId="72" applyFont="1" applyBorder="1" applyAlignment="1">
      <alignment horizontal="center" vertical="center" shrinkToFit="1"/>
    </xf>
    <xf numFmtId="0" fontId="48" fillId="0" borderId="10" xfId="72" applyFont="1" applyBorder="1" applyAlignment="1">
      <alignment horizontal="center" vertical="center" shrinkToFit="1"/>
    </xf>
    <xf numFmtId="0" fontId="48" fillId="0" borderId="35" xfId="72" applyFont="1" applyBorder="1" applyAlignment="1">
      <alignment horizontal="center" vertical="center" shrinkToFit="1"/>
    </xf>
    <xf numFmtId="0" fontId="127" fillId="0" borderId="30" xfId="72" applyFont="1" applyBorder="1" applyAlignment="1">
      <alignment horizontal="center"/>
    </xf>
    <xf numFmtId="0" fontId="127" fillId="0" borderId="10" xfId="72" applyFont="1" applyBorder="1" applyAlignment="1">
      <alignment horizontal="center"/>
    </xf>
    <xf numFmtId="0" fontId="48" fillId="0" borderId="0" xfId="72" applyFont="1" applyAlignment="1">
      <alignment horizontal="center" vertical="center"/>
    </xf>
    <xf numFmtId="0" fontId="48" fillId="0" borderId="10" xfId="72" applyFont="1" applyBorder="1" applyAlignment="1">
      <alignment horizontal="center" vertical="center"/>
    </xf>
    <xf numFmtId="0" fontId="48" fillId="0" borderId="30" xfId="72" applyFont="1" applyBorder="1" applyAlignment="1">
      <alignment vertical="center" shrinkToFit="1"/>
    </xf>
    <xf numFmtId="0" fontId="48" fillId="0" borderId="31" xfId="72" applyFont="1" applyBorder="1" applyAlignment="1">
      <alignment vertical="center" shrinkToFit="1"/>
    </xf>
    <xf numFmtId="0" fontId="48" fillId="0" borderId="10" xfId="72" applyFont="1" applyBorder="1" applyAlignment="1">
      <alignment vertical="center" shrinkToFit="1"/>
    </xf>
    <xf numFmtId="0" fontId="48" fillId="0" borderId="35" xfId="72" applyFont="1" applyBorder="1" applyAlignment="1">
      <alignment vertical="center" shrinkToFit="1"/>
    </xf>
    <xf numFmtId="179" fontId="47" fillId="0" borderId="30" xfId="72" applyNumberFormat="1" applyFont="1" applyBorder="1" applyAlignment="1">
      <alignment horizontal="center"/>
    </xf>
    <xf numFmtId="179" fontId="47" fillId="0" borderId="10" xfId="72" applyNumberFormat="1" applyFont="1" applyBorder="1" applyAlignment="1">
      <alignment horizontal="center"/>
    </xf>
    <xf numFmtId="176" fontId="47" fillId="0" borderId="30" xfId="72" applyNumberFormat="1" applyFont="1" applyBorder="1" applyAlignment="1">
      <alignment horizontal="center"/>
    </xf>
    <xf numFmtId="176" fontId="47" fillId="0" borderId="10" xfId="72" applyNumberFormat="1" applyFont="1" applyBorder="1" applyAlignment="1">
      <alignment horizontal="center"/>
    </xf>
    <xf numFmtId="0" fontId="91" fillId="0" borderId="49" xfId="72" applyFont="1" applyBorder="1" applyAlignment="1">
      <alignment horizontal="center" vertical="center"/>
    </xf>
    <xf numFmtId="0" fontId="91" fillId="0" borderId="37" xfId="72" applyFont="1" applyBorder="1" applyAlignment="1">
      <alignment horizontal="center" vertical="center"/>
    </xf>
    <xf numFmtId="0" fontId="39" fillId="0" borderId="29" xfId="72" applyFont="1" applyBorder="1" applyAlignment="1">
      <alignment horizontal="center" vertical="center"/>
    </xf>
    <xf numFmtId="0" fontId="39" fillId="0" borderId="30" xfId="7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36" fillId="0" borderId="49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6" fillId="0" borderId="49" xfId="0" applyFont="1" applyBorder="1" applyAlignment="1">
      <alignment horizontal="center" vertical="center" shrinkToFit="1"/>
    </xf>
    <xf numFmtId="0" fontId="36" fillId="0" borderId="37" xfId="0" applyFont="1" applyBorder="1" applyAlignment="1">
      <alignment horizontal="center" vertical="center" shrinkToFit="1"/>
    </xf>
    <xf numFmtId="0" fontId="0" fillId="0" borderId="166" xfId="0" applyBorder="1" applyAlignment="1">
      <alignment horizontal="center" vertical="center"/>
    </xf>
    <xf numFmtId="0" fontId="60" fillId="0" borderId="0" xfId="0" applyFont="1" applyAlignment="1">
      <alignment horizontal="left" vertical="top" wrapText="1"/>
    </xf>
    <xf numFmtId="0" fontId="38" fillId="0" borderId="29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/>
    </xf>
    <xf numFmtId="0" fontId="58" fillId="0" borderId="13" xfId="0" applyFont="1" applyBorder="1" applyAlignment="1">
      <alignment horizontal="center" vertical="center"/>
    </xf>
    <xf numFmtId="0" fontId="38" fillId="0" borderId="34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 shrinkToFit="1"/>
    </xf>
    <xf numFmtId="0" fontId="118" fillId="0" borderId="0" xfId="0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9" fontId="59" fillId="0" borderId="10" xfId="0" applyNumberFormat="1" applyFont="1" applyBorder="1" applyAlignment="1">
      <alignment horizontal="center" vertical="center"/>
    </xf>
    <xf numFmtId="176" fontId="59" fillId="0" borderId="10" xfId="0" applyNumberFormat="1" applyFont="1" applyBorder="1" applyAlignment="1">
      <alignment horizontal="center" vertical="center"/>
    </xf>
    <xf numFmtId="0" fontId="65" fillId="0" borderId="30" xfId="76" applyFont="1" applyBorder="1" applyAlignment="1">
      <alignment horizontal="center" vertical="center"/>
    </xf>
    <xf numFmtId="0" fontId="67" fillId="0" borderId="49" xfId="76" applyFont="1" applyBorder="1" applyAlignment="1">
      <alignment horizontal="center" vertical="center" shrinkToFit="1"/>
    </xf>
    <xf numFmtId="0" fontId="67" fillId="0" borderId="43" xfId="76" applyFont="1" applyBorder="1" applyAlignment="1">
      <alignment horizontal="center" vertical="center" shrinkToFit="1"/>
    </xf>
    <xf numFmtId="0" fontId="67" fillId="0" borderId="37" xfId="76" applyFont="1" applyBorder="1" applyAlignment="1">
      <alignment horizontal="center" vertical="center" shrinkToFit="1"/>
    </xf>
    <xf numFmtId="0" fontId="75" fillId="0" borderId="49" xfId="76" applyFont="1" applyBorder="1" applyAlignment="1">
      <alignment horizontal="center" vertical="center"/>
    </xf>
    <xf numFmtId="0" fontId="75" fillId="0" borderId="37" xfId="76" applyFont="1" applyBorder="1" applyAlignment="1">
      <alignment horizontal="center" vertical="center"/>
    </xf>
    <xf numFmtId="0" fontId="67" fillId="0" borderId="13" xfId="76" applyFont="1" applyBorder="1" applyAlignment="1">
      <alignment horizontal="center" vertical="center" shrinkToFit="1"/>
    </xf>
    <xf numFmtId="0" fontId="75" fillId="0" borderId="13" xfId="76" applyFont="1" applyBorder="1" applyAlignment="1">
      <alignment horizontal="center" vertical="center"/>
    </xf>
    <xf numFmtId="0" fontId="74" fillId="0" borderId="49" xfId="76" applyFont="1" applyBorder="1" applyAlignment="1">
      <alignment horizontal="center" vertical="center"/>
    </xf>
    <xf numFmtId="0" fontId="74" fillId="0" borderId="43" xfId="76" applyFont="1" applyBorder="1" applyAlignment="1">
      <alignment horizontal="center" vertical="center"/>
    </xf>
    <xf numFmtId="0" fontId="74" fillId="0" borderId="37" xfId="76" applyFont="1" applyBorder="1" applyAlignment="1">
      <alignment horizontal="center" vertical="center"/>
    </xf>
    <xf numFmtId="0" fontId="74" fillId="0" borderId="13" xfId="76" applyFont="1" applyBorder="1" applyAlignment="1">
      <alignment horizontal="center" vertical="center"/>
    </xf>
    <xf numFmtId="0" fontId="69" fillId="0" borderId="40" xfId="76" applyFont="1" applyBorder="1" applyAlignment="1">
      <alignment horizontal="center" vertical="center"/>
    </xf>
    <xf numFmtId="0" fontId="69" fillId="0" borderId="47" xfId="76" applyFont="1" applyBorder="1" applyAlignment="1">
      <alignment horizontal="center" vertical="center"/>
    </xf>
    <xf numFmtId="0" fontId="73" fillId="0" borderId="37" xfId="76" applyFont="1" applyBorder="1" applyAlignment="1">
      <alignment horizontal="center" vertical="center"/>
    </xf>
    <xf numFmtId="0" fontId="73" fillId="0" borderId="13" xfId="76" applyFont="1" applyBorder="1" applyAlignment="1">
      <alignment horizontal="center" vertical="center"/>
    </xf>
    <xf numFmtId="0" fontId="73" fillId="0" borderId="49" xfId="76" applyFont="1" applyBorder="1" applyAlignment="1">
      <alignment horizontal="center" vertical="center"/>
    </xf>
    <xf numFmtId="0" fontId="69" fillId="0" borderId="80" xfId="76" applyFont="1" applyBorder="1" applyAlignment="1">
      <alignment horizontal="center" vertical="center"/>
    </xf>
    <xf numFmtId="0" fontId="69" fillId="0" borderId="51" xfId="76" applyFont="1" applyBorder="1" applyAlignment="1">
      <alignment horizontal="center" vertical="center"/>
    </xf>
    <xf numFmtId="0" fontId="69" fillId="0" borderId="153" xfId="76" applyFont="1" applyBorder="1" applyAlignment="1">
      <alignment horizontal="center" vertical="center"/>
    </xf>
    <xf numFmtId="0" fontId="69" fillId="0" borderId="42" xfId="76" applyFont="1" applyBorder="1" applyAlignment="1">
      <alignment horizontal="center" vertical="center"/>
    </xf>
    <xf numFmtId="0" fontId="71" fillId="0" borderId="0" xfId="76" applyFont="1" applyAlignment="1">
      <alignment horizontal="left" vertical="center"/>
    </xf>
    <xf numFmtId="0" fontId="68" fillId="0" borderId="150" xfId="76" applyFont="1" applyBorder="1" applyAlignment="1">
      <alignment horizontal="center" vertical="center"/>
    </xf>
    <xf numFmtId="0" fontId="68" fillId="0" borderId="101" xfId="76" applyFont="1" applyBorder="1" applyAlignment="1">
      <alignment horizontal="center" vertical="center"/>
    </xf>
    <xf numFmtId="0" fontId="68" fillId="0" borderId="140" xfId="76" applyFont="1" applyBorder="1" applyAlignment="1">
      <alignment horizontal="center" vertical="center"/>
    </xf>
    <xf numFmtId="0" fontId="69" fillId="0" borderId="151" xfId="76" applyFont="1" applyBorder="1" applyAlignment="1">
      <alignment horizontal="center" vertical="center" shrinkToFit="1"/>
    </xf>
    <xf numFmtId="0" fontId="69" fillId="0" borderId="149" xfId="76" applyFont="1" applyBorder="1" applyAlignment="1">
      <alignment horizontal="center" vertical="center" shrinkToFit="1"/>
    </xf>
    <xf numFmtId="0" fontId="69" fillId="0" borderId="152" xfId="76" applyFont="1" applyBorder="1" applyAlignment="1">
      <alignment horizontal="center" vertical="center" shrinkToFit="1"/>
    </xf>
    <xf numFmtId="0" fontId="68" fillId="0" borderId="37" xfId="76" applyFont="1" applyBorder="1" applyAlignment="1">
      <alignment horizontal="center" vertical="center"/>
    </xf>
    <xf numFmtId="0" fontId="68" fillId="0" borderId="13" xfId="76" applyFont="1" applyBorder="1" applyAlignment="1">
      <alignment horizontal="center" vertical="center"/>
    </xf>
    <xf numFmtId="0" fontId="68" fillId="0" borderId="49" xfId="76" applyFont="1" applyBorder="1" applyAlignment="1">
      <alignment horizontal="center" vertical="center"/>
    </xf>
    <xf numFmtId="179" fontId="68" fillId="0" borderId="43" xfId="76" applyNumberFormat="1" applyFont="1" applyBorder="1" applyAlignment="1">
      <alignment horizontal="center" vertical="center"/>
    </xf>
    <xf numFmtId="0" fontId="70" fillId="0" borderId="10" xfId="76" applyFont="1" applyBorder="1" applyAlignment="1">
      <alignment horizontal="center" vertical="center" shrinkToFit="1"/>
    </xf>
    <xf numFmtId="0" fontId="65" fillId="0" borderId="43" xfId="76" applyFont="1" applyBorder="1" applyAlignment="1">
      <alignment horizontal="center" vertical="center"/>
    </xf>
    <xf numFmtId="0" fontId="68" fillId="0" borderId="30" xfId="76" applyFont="1" applyBorder="1" applyAlignment="1">
      <alignment vertical="center"/>
    </xf>
    <xf numFmtId="176" fontId="68" fillId="0" borderId="30" xfId="76" applyNumberFormat="1" applyFont="1" applyBorder="1" applyAlignment="1">
      <alignment horizontal="center" vertical="center"/>
    </xf>
    <xf numFmtId="0" fontId="69" fillId="0" borderId="49" xfId="76" applyFont="1" applyBorder="1" applyAlignment="1">
      <alignment horizontal="center" vertical="center" shrinkToFit="1"/>
    </xf>
    <xf numFmtId="0" fontId="69" fillId="0" borderId="43" xfId="76" applyFont="1" applyBorder="1" applyAlignment="1">
      <alignment horizontal="center" vertical="center" shrinkToFit="1"/>
    </xf>
    <xf numFmtId="0" fontId="69" fillId="0" borderId="37" xfId="76" applyFont="1" applyBorder="1" applyAlignment="1">
      <alignment horizontal="center" vertical="center" shrinkToFit="1"/>
    </xf>
    <xf numFmtId="0" fontId="67" fillId="0" borderId="49" xfId="76" applyFont="1" applyBorder="1" applyAlignment="1">
      <alignment horizontal="center" vertical="center"/>
    </xf>
    <xf numFmtId="0" fontId="67" fillId="0" borderId="43" xfId="76" applyFont="1" applyBorder="1" applyAlignment="1">
      <alignment horizontal="center" vertical="center"/>
    </xf>
    <xf numFmtId="0" fontId="67" fillId="0" borderId="37" xfId="76" applyFont="1" applyBorder="1" applyAlignment="1">
      <alignment horizontal="center" vertical="center"/>
    </xf>
    <xf numFmtId="0" fontId="76" fillId="0" borderId="10" xfId="76" applyFont="1" applyBorder="1" applyAlignment="1">
      <alignment horizontal="center" vertical="center"/>
    </xf>
    <xf numFmtId="0" fontId="65" fillId="0" borderId="10" xfId="76" applyFont="1" applyBorder="1" applyAlignment="1">
      <alignment horizontal="center" vertical="center"/>
    </xf>
    <xf numFmtId="0" fontId="111" fillId="0" borderId="0" xfId="76" applyFont="1" applyAlignment="1">
      <alignment horizontal="center" vertical="center"/>
    </xf>
    <xf numFmtId="179" fontId="68" fillId="0" borderId="10" xfId="76" applyNumberFormat="1" applyFont="1" applyBorder="1" applyAlignment="1">
      <alignment horizontal="center" vertical="center"/>
    </xf>
    <xf numFmtId="176" fontId="68" fillId="0" borderId="10" xfId="76" applyNumberFormat="1" applyFont="1" applyBorder="1" applyAlignment="1">
      <alignment horizontal="center" vertical="center"/>
    </xf>
    <xf numFmtId="0" fontId="90" fillId="0" borderId="27" xfId="78" applyFont="1" applyBorder="1"/>
  </cellXfs>
  <cellStyles count="128">
    <cellStyle name="20% - アクセント 1" xfId="1" builtinId="30" customBuiltin="1"/>
    <cellStyle name="20% - アクセント 1 2" xfId="2" xr:uid="{00000000-0005-0000-0000-000001000000}"/>
    <cellStyle name="20% - アクセント 1 2 2" xfId="84" xr:uid="{00000000-0005-0000-0000-000002000000}"/>
    <cellStyle name="20% - アクセント 2" xfId="3" builtinId="34" customBuiltin="1"/>
    <cellStyle name="20% - アクセント 2 2" xfId="4" xr:uid="{00000000-0005-0000-0000-000004000000}"/>
    <cellStyle name="20% - アクセント 2 2 2" xfId="85" xr:uid="{00000000-0005-0000-0000-000005000000}"/>
    <cellStyle name="20% - アクセント 3" xfId="5" builtinId="38" customBuiltin="1"/>
    <cellStyle name="20% - アクセント 3 2" xfId="6" xr:uid="{00000000-0005-0000-0000-000007000000}"/>
    <cellStyle name="20% - アクセント 3 2 2" xfId="86" xr:uid="{00000000-0005-0000-0000-000008000000}"/>
    <cellStyle name="20% - アクセント 4" xfId="7" builtinId="42" customBuiltin="1"/>
    <cellStyle name="20% - アクセント 4 2" xfId="8" xr:uid="{00000000-0005-0000-0000-00000A000000}"/>
    <cellStyle name="20% - アクセント 4 2 2" xfId="87" xr:uid="{00000000-0005-0000-0000-00000B000000}"/>
    <cellStyle name="20% - アクセント 5" xfId="9" builtinId="46" customBuiltin="1"/>
    <cellStyle name="20% - アクセント 5 2" xfId="10" xr:uid="{00000000-0005-0000-0000-00000D000000}"/>
    <cellStyle name="20% - アクセント 5 2 2" xfId="88" xr:uid="{00000000-0005-0000-0000-00000E000000}"/>
    <cellStyle name="20% - アクセント 6" xfId="11" builtinId="50" customBuiltin="1"/>
    <cellStyle name="20% - アクセント 6 2" xfId="12" xr:uid="{00000000-0005-0000-0000-000010000000}"/>
    <cellStyle name="20% - アクセント 6 2 2" xfId="89" xr:uid="{00000000-0005-0000-0000-000011000000}"/>
    <cellStyle name="40% - アクセント 1" xfId="13" builtinId="31" customBuiltin="1"/>
    <cellStyle name="40% - アクセント 1 2" xfId="14" xr:uid="{00000000-0005-0000-0000-000013000000}"/>
    <cellStyle name="40% - アクセント 1 2 2" xfId="90" xr:uid="{00000000-0005-0000-0000-000014000000}"/>
    <cellStyle name="40% - アクセント 2" xfId="15" builtinId="35" customBuiltin="1"/>
    <cellStyle name="40% - アクセント 2 2" xfId="16" xr:uid="{00000000-0005-0000-0000-000016000000}"/>
    <cellStyle name="40% - アクセント 2 2 2" xfId="91" xr:uid="{00000000-0005-0000-0000-000017000000}"/>
    <cellStyle name="40% - アクセント 3" xfId="17" builtinId="39" customBuiltin="1"/>
    <cellStyle name="40% - アクセント 3 2" xfId="18" xr:uid="{00000000-0005-0000-0000-000019000000}"/>
    <cellStyle name="40% - アクセント 3 2 2" xfId="92" xr:uid="{00000000-0005-0000-0000-00001A000000}"/>
    <cellStyle name="40% - アクセント 4" xfId="19" builtinId="43" customBuiltin="1"/>
    <cellStyle name="40% - アクセント 4 2" xfId="20" xr:uid="{00000000-0005-0000-0000-00001C000000}"/>
    <cellStyle name="40% - アクセント 4 2 2" xfId="93" xr:uid="{00000000-0005-0000-0000-00001D000000}"/>
    <cellStyle name="40% - アクセント 5" xfId="21" builtinId="47" customBuiltin="1"/>
    <cellStyle name="40% - アクセント 5 2" xfId="22" xr:uid="{00000000-0005-0000-0000-00001F000000}"/>
    <cellStyle name="40% - アクセント 5 2 2" xfId="94" xr:uid="{00000000-0005-0000-0000-000020000000}"/>
    <cellStyle name="40% - アクセント 6" xfId="23" builtinId="51" customBuiltin="1"/>
    <cellStyle name="40% - アクセント 6 2" xfId="24" xr:uid="{00000000-0005-0000-0000-000022000000}"/>
    <cellStyle name="40% - アクセント 6 2 2" xfId="95" xr:uid="{00000000-0005-0000-0000-000023000000}"/>
    <cellStyle name="60% - アクセント 1" xfId="25" builtinId="32" customBuiltin="1"/>
    <cellStyle name="60% - アクセント 1 2" xfId="26" xr:uid="{00000000-0005-0000-0000-000025000000}"/>
    <cellStyle name="60% - アクセント 1 2 2" xfId="96" xr:uid="{00000000-0005-0000-0000-000026000000}"/>
    <cellStyle name="60% - アクセント 2" xfId="27" builtinId="36" customBuiltin="1"/>
    <cellStyle name="60% - アクセント 2 2" xfId="28" xr:uid="{00000000-0005-0000-0000-000028000000}"/>
    <cellStyle name="60% - アクセント 2 2 2" xfId="97" xr:uid="{00000000-0005-0000-0000-000029000000}"/>
    <cellStyle name="60% - アクセント 3" xfId="29" builtinId="40" customBuiltin="1"/>
    <cellStyle name="60% - アクセント 3 2" xfId="30" xr:uid="{00000000-0005-0000-0000-00002B000000}"/>
    <cellStyle name="60% - アクセント 3 2 2" xfId="98" xr:uid="{00000000-0005-0000-0000-00002C000000}"/>
    <cellStyle name="60% - アクセント 4" xfId="31" builtinId="44" customBuiltin="1"/>
    <cellStyle name="60% - アクセント 4 2" xfId="32" xr:uid="{00000000-0005-0000-0000-00002E000000}"/>
    <cellStyle name="60% - アクセント 4 2 2" xfId="99" xr:uid="{00000000-0005-0000-0000-00002F000000}"/>
    <cellStyle name="60% - アクセント 5" xfId="33" builtinId="48" customBuiltin="1"/>
    <cellStyle name="60% - アクセント 5 2" xfId="34" xr:uid="{00000000-0005-0000-0000-000031000000}"/>
    <cellStyle name="60% - アクセント 5 2 2" xfId="100" xr:uid="{00000000-0005-0000-0000-000032000000}"/>
    <cellStyle name="60% - アクセント 6" xfId="35" builtinId="52" customBuiltin="1"/>
    <cellStyle name="60% - アクセント 6 2" xfId="36" xr:uid="{00000000-0005-0000-0000-000034000000}"/>
    <cellStyle name="60% - アクセント 6 2 2" xfId="101" xr:uid="{00000000-0005-0000-0000-000035000000}"/>
    <cellStyle name="アクセント 1" xfId="37" builtinId="29" customBuiltin="1"/>
    <cellStyle name="アクセント 1 2" xfId="38" xr:uid="{00000000-0005-0000-0000-000037000000}"/>
    <cellStyle name="アクセント 1 2 2" xfId="102" xr:uid="{00000000-0005-0000-0000-000038000000}"/>
    <cellStyle name="アクセント 2" xfId="39" builtinId="33" customBuiltin="1"/>
    <cellStyle name="アクセント 2 2" xfId="40" xr:uid="{00000000-0005-0000-0000-00003A000000}"/>
    <cellStyle name="アクセント 2 2 2" xfId="103" xr:uid="{00000000-0005-0000-0000-00003B000000}"/>
    <cellStyle name="アクセント 3" xfId="41" builtinId="37" customBuiltin="1"/>
    <cellStyle name="アクセント 3 2" xfId="42" xr:uid="{00000000-0005-0000-0000-00003D000000}"/>
    <cellStyle name="アクセント 3 2 2" xfId="104" xr:uid="{00000000-0005-0000-0000-00003E000000}"/>
    <cellStyle name="アクセント 4" xfId="43" builtinId="41" customBuiltin="1"/>
    <cellStyle name="アクセント 4 2" xfId="44" xr:uid="{00000000-0005-0000-0000-000040000000}"/>
    <cellStyle name="アクセント 4 2 2" xfId="105" xr:uid="{00000000-0005-0000-0000-000041000000}"/>
    <cellStyle name="アクセント 5" xfId="45" builtinId="45" customBuiltin="1"/>
    <cellStyle name="アクセント 5 2" xfId="46" xr:uid="{00000000-0005-0000-0000-000043000000}"/>
    <cellStyle name="アクセント 5 2 2" xfId="106" xr:uid="{00000000-0005-0000-0000-000044000000}"/>
    <cellStyle name="アクセント 6" xfId="47" builtinId="49" customBuiltin="1"/>
    <cellStyle name="アクセント 6 2" xfId="48" xr:uid="{00000000-0005-0000-0000-000046000000}"/>
    <cellStyle name="アクセント 6 2 2" xfId="107" xr:uid="{00000000-0005-0000-0000-000047000000}"/>
    <cellStyle name="タイトル" xfId="49" builtinId="15" customBuiltin="1"/>
    <cellStyle name="タイトル 2" xfId="108" xr:uid="{00000000-0005-0000-0000-000049000000}"/>
    <cellStyle name="チェック セル" xfId="50" builtinId="23" customBuiltin="1"/>
    <cellStyle name="チェック セル 2" xfId="51" xr:uid="{00000000-0005-0000-0000-00004B000000}"/>
    <cellStyle name="チェック セル 2 2" xfId="109" xr:uid="{00000000-0005-0000-0000-00004C000000}"/>
    <cellStyle name="どちらでもない" xfId="52" builtinId="28" customBuiltin="1"/>
    <cellStyle name="どちらでもない 2" xfId="53" xr:uid="{00000000-0005-0000-0000-00004E000000}"/>
    <cellStyle name="どちらでもない 2 2" xfId="110" xr:uid="{00000000-0005-0000-0000-00004F000000}"/>
    <cellStyle name="メモ" xfId="54" builtinId="10" customBuiltin="1"/>
    <cellStyle name="メモ 2" xfId="55" xr:uid="{00000000-0005-0000-0000-000051000000}"/>
    <cellStyle name="メモ 2 2" xfId="111" xr:uid="{00000000-0005-0000-0000-000052000000}"/>
    <cellStyle name="リンク セル" xfId="56" builtinId="24" customBuiltin="1"/>
    <cellStyle name="リンク セル 2" xfId="112" xr:uid="{00000000-0005-0000-0000-000054000000}"/>
    <cellStyle name="悪い" xfId="57" builtinId="27" customBuiltin="1"/>
    <cellStyle name="悪い 2" xfId="58" xr:uid="{00000000-0005-0000-0000-000056000000}"/>
    <cellStyle name="悪い 2 2" xfId="113" xr:uid="{00000000-0005-0000-0000-000057000000}"/>
    <cellStyle name="計算" xfId="59" builtinId="22" customBuiltin="1"/>
    <cellStyle name="計算 2" xfId="60" xr:uid="{00000000-0005-0000-0000-000059000000}"/>
    <cellStyle name="計算 2 2" xfId="114" xr:uid="{00000000-0005-0000-0000-00005A000000}"/>
    <cellStyle name="警告文" xfId="61" builtinId="11" customBuiltin="1"/>
    <cellStyle name="警告文 2" xfId="115" xr:uid="{00000000-0005-0000-0000-00005C000000}"/>
    <cellStyle name="見出し 1" xfId="62" builtinId="16" customBuiltin="1"/>
    <cellStyle name="見出し 1 2" xfId="116" xr:uid="{00000000-0005-0000-0000-00005E000000}"/>
    <cellStyle name="見出し 2" xfId="63" builtinId="17" customBuiltin="1"/>
    <cellStyle name="見出し 2 2" xfId="117" xr:uid="{00000000-0005-0000-0000-000060000000}"/>
    <cellStyle name="見出し 3" xfId="64" builtinId="18" customBuiltin="1"/>
    <cellStyle name="見出し 3 2" xfId="118" xr:uid="{00000000-0005-0000-0000-000062000000}"/>
    <cellStyle name="見出し 4" xfId="65" builtinId="19" customBuiltin="1"/>
    <cellStyle name="見出し 4 2" xfId="119" xr:uid="{00000000-0005-0000-0000-000064000000}"/>
    <cellStyle name="集計" xfId="66" builtinId="25" customBuiltin="1"/>
    <cellStyle name="集計 2" xfId="120" xr:uid="{00000000-0005-0000-0000-000066000000}"/>
    <cellStyle name="出力" xfId="67" builtinId="21" customBuiltin="1"/>
    <cellStyle name="出力 2" xfId="68" xr:uid="{00000000-0005-0000-0000-000068000000}"/>
    <cellStyle name="出力 2 2" xfId="121" xr:uid="{00000000-0005-0000-0000-000069000000}"/>
    <cellStyle name="説明文" xfId="69" builtinId="53" customBuiltin="1"/>
    <cellStyle name="説明文 2" xfId="122" xr:uid="{00000000-0005-0000-0000-00006B000000}"/>
    <cellStyle name="入力" xfId="70" builtinId="20" customBuiltin="1"/>
    <cellStyle name="入力 2" xfId="71" xr:uid="{00000000-0005-0000-0000-00006D000000}"/>
    <cellStyle name="入力 2 2" xfId="123" xr:uid="{00000000-0005-0000-0000-00006E000000}"/>
    <cellStyle name="標準" xfId="0" builtinId="0"/>
    <cellStyle name="標準 2" xfId="72" xr:uid="{00000000-0005-0000-0000-000070000000}"/>
    <cellStyle name="標準 2 2" xfId="73" xr:uid="{00000000-0005-0000-0000-000071000000}"/>
    <cellStyle name="標準 3" xfId="74" xr:uid="{00000000-0005-0000-0000-000072000000}"/>
    <cellStyle name="標準 3 2" xfId="124" xr:uid="{00000000-0005-0000-0000-000073000000}"/>
    <cellStyle name="標準 4" xfId="83" xr:uid="{00000000-0005-0000-0000-000074000000}"/>
    <cellStyle name="標準 4 2" xfId="125" xr:uid="{00000000-0005-0000-0000-000075000000}"/>
    <cellStyle name="標準 5" xfId="126" xr:uid="{00000000-0005-0000-0000-000076000000}"/>
    <cellStyle name="標準_15退水管理用紙" xfId="75" xr:uid="{00000000-0005-0000-0000-000077000000}"/>
    <cellStyle name="標準_17通告記録用紙" xfId="76" xr:uid="{00000000-0005-0000-0000-000078000000}"/>
    <cellStyle name="標準_WPSYS2010" xfId="77" xr:uid="{00000000-0005-0000-0000-00007C000000}"/>
    <cellStyle name="標準_記録システム2010sp" xfId="78" xr:uid="{00000000-0005-0000-0000-00007D000000}"/>
    <cellStyle name="標準_結果表原本" xfId="79" xr:uid="{00000000-0005-0000-0000-00007E000000}"/>
    <cellStyle name="標準_選手一覧_結果表原本" xfId="80" xr:uid="{00000000-0005-0000-0000-00007F000000}"/>
    <cellStyle name="良い" xfId="81" builtinId="26" customBuiltin="1"/>
    <cellStyle name="良い 2" xfId="82" xr:uid="{00000000-0005-0000-0000-000081000000}"/>
    <cellStyle name="良い 2 2" xfId="127" xr:uid="{00000000-0005-0000-0000-000082000000}"/>
  </cellStyles>
  <dxfs count="1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ocuments/&#21335;&#37096;&#12288;&#20581;/&#27700;&#29699;/&#26085;&#26412;&#36984;&#25163;&#27177;/2015/&#26085;&#26412;&#36984;&#25163;&#27177;/&#32080;&#26524;/WPsheet&#26085;&#26412;&#36984;&#25163;&#27177;15&#22899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Users/&#39640;&#20307;&#36899;&#30740;&#31350;&#37096;/Desktop/WPsheet11JC&#30007;&#2337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&#33659;&#37326;&#12288;&#28009;&#26126;/JASF/JO/&#22799;&#23395;&#22823;&#20250;/2006&#22799;/&#12503;&#12525;/2006sm&#12503;&#12525;&#32232;81&#2925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Documents%20and%20Settings/yourname/&#12487;&#12473;&#12463;&#12488;&#12483;&#12503;/2009&#12452;&#12531;&#12479;&#12540;&#12495;&#1245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Users/19997219/WP/WPSYS2010on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&#65394;&#65437;&#65418;&#65394;20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Users/User/Downloads/&#31478;&#25216;&#32080;&#26524;/WPsheet&#26085;&#26412;&#36984;&#25163;&#27177;16&#22899;&#2337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Kanagawa/2018(H30)/&#30476;&#32207;&#20307;/2018&#30476;&#39640;&#26657;&#32207;&#20307;&#35352;&#37682;&#29992;&#3202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19997219/WP/WPSYS2010on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:/Users/&#39640;&#20307;&#36899;&#30740;&#31350;&#37096;/Desktop/WPsheet11JC&#22899;&#2337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eeb543b46ae5785/Desktop/&#21335;&#37096;&#12288;&#20581;/&#27700;&#29699;/&#26085;&#26412;&#36984;&#25163;&#27177;/2017/2017&#26085;&#26412;&#36984;&#25163;&#27177;&#30007;&#22899;&#32080;&#26524;/2017&#27700;&#29699;&#26085;&#26412;&#36984;&#25163;&#27177;&#32080;&#26524;&#22899;&#23376;1&#26085;&#30446;/WPsheet&#26085;&#26412;&#36984;&#25163;&#27177;17&#22899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女子チーム"/>
      <sheetName val="teamcode"/>
      <sheetName val="member"/>
      <sheetName val="女子トーナメント"/>
      <sheetName val="審判･役員"/>
      <sheetName val="大会情報・対戦"/>
      <sheetName val="出場登録"/>
      <sheetName val="メンバービジョン用"/>
      <sheetName val="メンバー表"/>
      <sheetName val="記録用紙"/>
      <sheetName val="退水管理"/>
      <sheetName val="通告"/>
      <sheetName val="審査用紙"/>
      <sheetName val="デレ"/>
      <sheetName val="結果"/>
      <sheetName val="通告Ｂ"/>
      <sheetName val="20秒管理"/>
      <sheetName val="PSO"/>
    </sheetNames>
    <sheetDataSet>
      <sheetData sheetId="0" refreshError="1"/>
      <sheetData sheetId="1">
        <row r="2">
          <cell r="A2">
            <v>1</v>
          </cell>
          <cell r="B2" t="str">
            <v>日体クラブ</v>
          </cell>
        </row>
        <row r="3">
          <cell r="A3">
            <v>2</v>
          </cell>
          <cell r="B3" t="str">
            <v>秀明水球クラブ</v>
          </cell>
        </row>
        <row r="4">
          <cell r="A4">
            <v>3</v>
          </cell>
          <cell r="B4" t="str">
            <v>東京女子体育大学</v>
          </cell>
        </row>
        <row r="5">
          <cell r="A5">
            <v>4</v>
          </cell>
          <cell r="B5" t="str">
            <v>藤村</v>
          </cell>
        </row>
        <row r="6">
          <cell r="A6">
            <v>5</v>
          </cell>
          <cell r="B6" t="str">
            <v>CNCｳｫｰﾀｰﾎﾟﾛｸﾗﾌﾞびわこ</v>
          </cell>
        </row>
        <row r="7">
          <cell r="A7">
            <v>6</v>
          </cell>
          <cell r="B7" t="str">
            <v>ﾌﾞﾙﾎﾞﾝｳｫｰﾀｰﾎﾟﾛｸﾗﾌﾞ柏崎</v>
          </cell>
        </row>
        <row r="8">
          <cell r="A8">
            <v>7</v>
          </cell>
          <cell r="B8" t="str">
            <v>秀明英光高等学校</v>
          </cell>
        </row>
        <row r="9">
          <cell r="A9">
            <v>8</v>
          </cell>
          <cell r="B9" t="str">
            <v>鴨沂水球クラブ</v>
          </cell>
        </row>
        <row r="10">
          <cell r="A10">
            <v>9</v>
          </cell>
        </row>
        <row r="11">
          <cell r="A11">
            <v>10</v>
          </cell>
        </row>
      </sheetData>
      <sheetData sheetId="2">
        <row r="29">
          <cell r="B29">
            <v>101</v>
          </cell>
          <cell r="C29" t="str">
            <v>日体クラブ</v>
          </cell>
          <cell r="D29">
            <v>1</v>
          </cell>
          <cell r="E29" t="str">
            <v>Gk○</v>
          </cell>
          <cell r="F29" t="str">
            <v>三浦　里佳子</v>
          </cell>
          <cell r="G29" t="str">
            <v>ミウラ　リカコ</v>
          </cell>
        </row>
        <row r="30">
          <cell r="B30">
            <v>102</v>
          </cell>
          <cell r="D30">
            <v>2</v>
          </cell>
          <cell r="F30" t="str">
            <v>曲山　紫乃</v>
          </cell>
          <cell r="G30" t="str">
            <v>マガリヤマ　シノ</v>
          </cell>
        </row>
        <row r="31">
          <cell r="B31">
            <v>103</v>
          </cell>
          <cell r="D31">
            <v>3</v>
          </cell>
          <cell r="F31" t="str">
            <v>田中　綾帆</v>
          </cell>
          <cell r="G31" t="str">
            <v>タナカ　アヤホ</v>
          </cell>
        </row>
        <row r="32">
          <cell r="B32">
            <v>104</v>
          </cell>
          <cell r="D32">
            <v>4</v>
          </cell>
          <cell r="F32" t="str">
            <v>高橋　綾佳</v>
          </cell>
          <cell r="G32" t="str">
            <v>タカハシ　アヤカ</v>
          </cell>
        </row>
        <row r="33">
          <cell r="B33">
            <v>105</v>
          </cell>
          <cell r="D33">
            <v>5</v>
          </cell>
          <cell r="F33" t="str">
            <v>柴田　明日香</v>
          </cell>
          <cell r="G33" t="str">
            <v>シバタ　アスカ</v>
          </cell>
        </row>
        <row r="34">
          <cell r="B34">
            <v>106</v>
          </cell>
          <cell r="D34">
            <v>6</v>
          </cell>
          <cell r="F34" t="str">
            <v>細谷　香奈</v>
          </cell>
          <cell r="G34" t="str">
            <v>ホソヤ　カナ</v>
          </cell>
        </row>
        <row r="35">
          <cell r="B35">
            <v>107</v>
          </cell>
          <cell r="D35">
            <v>7</v>
          </cell>
          <cell r="F35" t="str">
            <v>吉里　優香</v>
          </cell>
          <cell r="G35" t="str">
            <v>ヨシザト　ユウカ</v>
          </cell>
        </row>
        <row r="36">
          <cell r="B36">
            <v>108</v>
          </cell>
          <cell r="D36">
            <v>8</v>
          </cell>
          <cell r="F36" t="str">
            <v>舟木　爽乃</v>
          </cell>
          <cell r="G36" t="str">
            <v>フナキ　サヤノ</v>
          </cell>
        </row>
        <row r="37">
          <cell r="B37">
            <v>109</v>
          </cell>
          <cell r="D37">
            <v>9</v>
          </cell>
          <cell r="F37" t="str">
            <v>島田　こころ</v>
          </cell>
          <cell r="G37" t="str">
            <v>シマダ　ココロ</v>
          </cell>
        </row>
        <row r="38">
          <cell r="B38">
            <v>110</v>
          </cell>
          <cell r="D38">
            <v>10</v>
          </cell>
          <cell r="F38" t="str">
            <v>羽角　萌香</v>
          </cell>
          <cell r="G38" t="str">
            <v>ハスミ　モエカ</v>
          </cell>
        </row>
        <row r="39">
          <cell r="B39">
            <v>111</v>
          </cell>
          <cell r="D39">
            <v>11</v>
          </cell>
          <cell r="F39" t="str">
            <v>新澤　由貴</v>
          </cell>
          <cell r="G39" t="str">
            <v>ニイザワ　ユキ</v>
          </cell>
        </row>
        <row r="40">
          <cell r="B40">
            <v>112</v>
          </cell>
          <cell r="D40">
            <v>12</v>
          </cell>
          <cell r="F40" t="str">
            <v>宮本　愛永</v>
          </cell>
          <cell r="G40" t="str">
            <v>ミヤモト　マナエ</v>
          </cell>
        </row>
        <row r="41">
          <cell r="B41">
            <v>113</v>
          </cell>
          <cell r="D41">
            <v>13</v>
          </cell>
          <cell r="E41" t="str">
            <v>GK</v>
          </cell>
          <cell r="F41" t="str">
            <v>中野　美優</v>
          </cell>
          <cell r="G41" t="str">
            <v>ナカノ　ミユ</v>
          </cell>
        </row>
        <row r="42">
          <cell r="B42">
            <v>114</v>
          </cell>
          <cell r="D42">
            <v>14</v>
          </cell>
          <cell r="E42" t="str">
            <v>GK</v>
          </cell>
          <cell r="F42" t="str">
            <v>安並　華蓮</v>
          </cell>
          <cell r="G42" t="str">
            <v>ヤスナミ　カレン</v>
          </cell>
        </row>
        <row r="43">
          <cell r="B43">
            <v>115</v>
          </cell>
          <cell r="D43">
            <v>15</v>
          </cell>
          <cell r="F43" t="str">
            <v>大山　美咲</v>
          </cell>
          <cell r="G43" t="str">
            <v>オオヤマ　ミサキ</v>
          </cell>
        </row>
        <row r="44">
          <cell r="B44">
            <v>121</v>
          </cell>
          <cell r="D44" t="str">
            <v>H Coach</v>
          </cell>
          <cell r="F44" t="str">
            <v>中嶋　嵩光</v>
          </cell>
          <cell r="G44" t="str">
            <v>オオイ　ケイジ</v>
          </cell>
        </row>
        <row r="45">
          <cell r="B45">
            <v>201</v>
          </cell>
          <cell r="C45" t="str">
            <v>秀明水球クラブ</v>
          </cell>
          <cell r="D45">
            <v>1</v>
          </cell>
          <cell r="E45" t="str">
            <v>GK</v>
          </cell>
          <cell r="F45" t="str">
            <v>渡部　歩美</v>
          </cell>
          <cell r="G45" t="str">
            <v>ワタナベアユミ</v>
          </cell>
        </row>
        <row r="46">
          <cell r="B46">
            <v>202</v>
          </cell>
          <cell r="D46">
            <v>2</v>
          </cell>
          <cell r="E46" t="str">
            <v>○</v>
          </cell>
          <cell r="F46" t="str">
            <v>中田　萌</v>
          </cell>
          <cell r="G46" t="str">
            <v>ナカタモエ</v>
          </cell>
        </row>
        <row r="47">
          <cell r="B47">
            <v>203</v>
          </cell>
          <cell r="D47">
            <v>3</v>
          </cell>
          <cell r="F47" t="str">
            <v>齊藤　葵</v>
          </cell>
          <cell r="G47" t="str">
            <v>サイトウアオイ</v>
          </cell>
        </row>
        <row r="48">
          <cell r="B48">
            <v>204</v>
          </cell>
          <cell r="D48">
            <v>4</v>
          </cell>
          <cell r="F48" t="str">
            <v>小川　栞璃</v>
          </cell>
          <cell r="G48" t="str">
            <v>オガワシオリ</v>
          </cell>
        </row>
        <row r="49">
          <cell r="B49">
            <v>205</v>
          </cell>
          <cell r="D49">
            <v>5</v>
          </cell>
          <cell r="F49" t="str">
            <v>風間　祐李</v>
          </cell>
          <cell r="G49" t="str">
            <v>カザマユリ</v>
          </cell>
        </row>
        <row r="50">
          <cell r="B50">
            <v>206</v>
          </cell>
          <cell r="D50">
            <v>6</v>
          </cell>
          <cell r="F50" t="str">
            <v>栗原　舞</v>
          </cell>
          <cell r="G50" t="str">
            <v>クリハラマイ</v>
          </cell>
        </row>
        <row r="51">
          <cell r="B51">
            <v>207</v>
          </cell>
          <cell r="D51">
            <v>7</v>
          </cell>
          <cell r="F51" t="str">
            <v>坂上　千明</v>
          </cell>
          <cell r="G51" t="str">
            <v>サカノウエチアキ</v>
          </cell>
        </row>
        <row r="52">
          <cell r="B52">
            <v>208</v>
          </cell>
          <cell r="D52">
            <v>8</v>
          </cell>
          <cell r="F52" t="str">
            <v>佐々木　圭菜</v>
          </cell>
          <cell r="G52" t="str">
            <v>ササキカナ</v>
          </cell>
        </row>
        <row r="53">
          <cell r="B53">
            <v>209</v>
          </cell>
          <cell r="D53">
            <v>9</v>
          </cell>
          <cell r="F53" t="str">
            <v>鈴木　琴莉</v>
          </cell>
          <cell r="G53" t="str">
            <v>スズキコトリ</v>
          </cell>
        </row>
        <row r="54">
          <cell r="B54">
            <v>210</v>
          </cell>
          <cell r="D54">
            <v>10</v>
          </cell>
          <cell r="F54" t="str">
            <v>野呂　美咲季</v>
          </cell>
          <cell r="G54" t="str">
            <v>ノロミサキ</v>
          </cell>
        </row>
        <row r="55">
          <cell r="B55">
            <v>211</v>
          </cell>
          <cell r="D55">
            <v>11</v>
          </cell>
        </row>
        <row r="56">
          <cell r="B56">
            <v>212</v>
          </cell>
          <cell r="D56">
            <v>12</v>
          </cell>
        </row>
        <row r="57">
          <cell r="B57">
            <v>213</v>
          </cell>
          <cell r="D57">
            <v>13</v>
          </cell>
        </row>
        <row r="58">
          <cell r="B58">
            <v>214</v>
          </cell>
          <cell r="D58">
            <v>14</v>
          </cell>
        </row>
        <row r="59">
          <cell r="B59">
            <v>215</v>
          </cell>
          <cell r="D59">
            <v>15</v>
          </cell>
        </row>
        <row r="60">
          <cell r="B60">
            <v>221</v>
          </cell>
          <cell r="D60" t="str">
            <v>H Coach</v>
          </cell>
          <cell r="F60" t="str">
            <v>加藤英雄</v>
          </cell>
          <cell r="G60" t="str">
            <v>カトウヒデオ</v>
          </cell>
        </row>
        <row r="61">
          <cell r="B61">
            <v>301</v>
          </cell>
          <cell r="C61" t="str">
            <v>東京女子体育大学</v>
          </cell>
          <cell r="D61">
            <v>1</v>
          </cell>
          <cell r="E61" t="str">
            <v>Gk</v>
          </cell>
          <cell r="F61" t="str">
            <v>青木　美友</v>
          </cell>
          <cell r="G61" t="str">
            <v>アオキ　ミユウ</v>
          </cell>
        </row>
        <row r="62">
          <cell r="B62">
            <v>302</v>
          </cell>
          <cell r="D62">
            <v>2</v>
          </cell>
          <cell r="F62" t="str">
            <v>行天　和世</v>
          </cell>
          <cell r="G62" t="str">
            <v>ギョウテン　カズセ</v>
          </cell>
        </row>
        <row r="63">
          <cell r="B63">
            <v>303</v>
          </cell>
          <cell r="D63">
            <v>3</v>
          </cell>
          <cell r="F63" t="str">
            <v>橋本　みのり</v>
          </cell>
          <cell r="G63" t="str">
            <v>ハシモト　ミノリ</v>
          </cell>
        </row>
        <row r="64">
          <cell r="B64">
            <v>304</v>
          </cell>
          <cell r="D64">
            <v>4</v>
          </cell>
          <cell r="F64" t="str">
            <v>立川　直喜</v>
          </cell>
          <cell r="G64" t="str">
            <v>タチカワ　ナオキ</v>
          </cell>
        </row>
        <row r="65">
          <cell r="B65">
            <v>305</v>
          </cell>
          <cell r="D65">
            <v>5</v>
          </cell>
          <cell r="E65" t="str">
            <v>○</v>
          </cell>
          <cell r="F65" t="str">
            <v>橋口　明希</v>
          </cell>
          <cell r="G65" t="str">
            <v>ハシグチ　ミツキ</v>
          </cell>
        </row>
        <row r="66">
          <cell r="B66">
            <v>306</v>
          </cell>
          <cell r="D66">
            <v>6</v>
          </cell>
          <cell r="F66" t="str">
            <v>小川　遥弓</v>
          </cell>
          <cell r="G66" t="str">
            <v>オガワ　ハルミ</v>
          </cell>
        </row>
        <row r="67">
          <cell r="B67">
            <v>307</v>
          </cell>
          <cell r="D67">
            <v>7</v>
          </cell>
          <cell r="F67" t="str">
            <v>今村　文香</v>
          </cell>
          <cell r="G67" t="str">
            <v>イマムラ　アヤカ</v>
          </cell>
        </row>
        <row r="68">
          <cell r="B68">
            <v>308</v>
          </cell>
          <cell r="D68">
            <v>8</v>
          </cell>
          <cell r="F68" t="str">
            <v>田川　瑞記</v>
          </cell>
          <cell r="G68" t="str">
            <v>タガワ　ミズキ</v>
          </cell>
        </row>
        <row r="69">
          <cell r="B69">
            <v>309</v>
          </cell>
          <cell r="D69">
            <v>9</v>
          </cell>
          <cell r="F69" t="str">
            <v>吉田　舞</v>
          </cell>
          <cell r="G69" t="str">
            <v>ヨシダ　マイ</v>
          </cell>
        </row>
        <row r="70">
          <cell r="B70">
            <v>310</v>
          </cell>
          <cell r="D70">
            <v>10</v>
          </cell>
          <cell r="F70" t="str">
            <v>西田　真那</v>
          </cell>
          <cell r="G70" t="str">
            <v>ニシダ　マナ</v>
          </cell>
        </row>
        <row r="71">
          <cell r="B71">
            <v>311</v>
          </cell>
          <cell r="D71">
            <v>11</v>
          </cell>
          <cell r="F71" t="str">
            <v>佐藤　奈緒乃</v>
          </cell>
          <cell r="G71" t="str">
            <v>サトウ　ナオノ</v>
          </cell>
        </row>
        <row r="72">
          <cell r="B72">
            <v>312</v>
          </cell>
          <cell r="D72">
            <v>12</v>
          </cell>
          <cell r="F72" t="str">
            <v>長谷川　雛子</v>
          </cell>
          <cell r="G72" t="str">
            <v>ハセガワ　ヒナコ</v>
          </cell>
        </row>
        <row r="73">
          <cell r="B73">
            <v>313</v>
          </cell>
          <cell r="D73">
            <v>13</v>
          </cell>
          <cell r="E73" t="str">
            <v>GK</v>
          </cell>
          <cell r="F73" t="str">
            <v>齋藤　弓璃</v>
          </cell>
          <cell r="G73" t="str">
            <v>サイトウ　ユリ</v>
          </cell>
        </row>
        <row r="74">
          <cell r="B74">
            <v>314</v>
          </cell>
          <cell r="D74">
            <v>14</v>
          </cell>
          <cell r="F74" t="str">
            <v>桃井　さやか</v>
          </cell>
          <cell r="G74" t="str">
            <v>モモイ　サヤカ</v>
          </cell>
        </row>
        <row r="75">
          <cell r="B75">
            <v>315</v>
          </cell>
          <cell r="D75">
            <v>15</v>
          </cell>
          <cell r="F75" t="str">
            <v>髙橋　春菜</v>
          </cell>
          <cell r="G75" t="str">
            <v>タカハシ　ハルナ</v>
          </cell>
        </row>
        <row r="76">
          <cell r="B76">
            <v>321</v>
          </cell>
          <cell r="D76" t="str">
            <v>H Coach</v>
          </cell>
          <cell r="F76" t="str">
            <v>泉尾　麻貴子</v>
          </cell>
          <cell r="G76" t="str">
            <v>イズオ　マキコ</v>
          </cell>
        </row>
        <row r="77">
          <cell r="B77">
            <v>401</v>
          </cell>
          <cell r="C77" t="str">
            <v>藤村</v>
          </cell>
          <cell r="D77">
            <v>1</v>
          </cell>
          <cell r="E77" t="str">
            <v>GK○</v>
          </cell>
          <cell r="F77" t="str">
            <v>鈴木　咲子</v>
          </cell>
          <cell r="G77" t="str">
            <v>スズキ　サキコ</v>
          </cell>
        </row>
        <row r="78">
          <cell r="B78">
            <v>402</v>
          </cell>
          <cell r="D78">
            <v>2</v>
          </cell>
          <cell r="F78" t="str">
            <v>杉山　緑</v>
          </cell>
          <cell r="G78" t="str">
            <v>スギヤマ　ミドリ</v>
          </cell>
        </row>
        <row r="79">
          <cell r="B79">
            <v>403</v>
          </cell>
          <cell r="D79">
            <v>3</v>
          </cell>
          <cell r="F79" t="str">
            <v>川口　海央</v>
          </cell>
          <cell r="G79" t="str">
            <v>カワグチ　ミオ</v>
          </cell>
        </row>
        <row r="80">
          <cell r="B80">
            <v>404</v>
          </cell>
          <cell r="D80">
            <v>4</v>
          </cell>
          <cell r="F80" t="str">
            <v>固城　妃美</v>
          </cell>
          <cell r="G80" t="str">
            <v>コジョウ　ヒミ</v>
          </cell>
        </row>
        <row r="81">
          <cell r="B81">
            <v>405</v>
          </cell>
          <cell r="D81">
            <v>5</v>
          </cell>
          <cell r="F81" t="str">
            <v>原　香織</v>
          </cell>
          <cell r="G81" t="str">
            <v>ハラ　カオリ</v>
          </cell>
        </row>
        <row r="82">
          <cell r="B82">
            <v>406</v>
          </cell>
          <cell r="D82">
            <v>6</v>
          </cell>
          <cell r="F82" t="str">
            <v>吉澤　クララ</v>
          </cell>
          <cell r="G82" t="str">
            <v>ヨシザワ　クララ</v>
          </cell>
        </row>
        <row r="83">
          <cell r="B83">
            <v>407</v>
          </cell>
          <cell r="D83">
            <v>7</v>
          </cell>
          <cell r="F83" t="str">
            <v>中村　衿菜</v>
          </cell>
          <cell r="G83" t="str">
            <v>ナカムラ　エリナ</v>
          </cell>
        </row>
        <row r="84">
          <cell r="B84">
            <v>408</v>
          </cell>
          <cell r="D84">
            <v>8</v>
          </cell>
          <cell r="F84" t="str">
            <v>塗師　葵</v>
          </cell>
          <cell r="G84" t="str">
            <v>ヌシ　アオイ</v>
          </cell>
        </row>
        <row r="85">
          <cell r="B85">
            <v>409</v>
          </cell>
          <cell r="D85">
            <v>9</v>
          </cell>
          <cell r="F85" t="str">
            <v>固城　侑美</v>
          </cell>
          <cell r="G85" t="str">
            <v>コジョウ　ユミ</v>
          </cell>
        </row>
        <row r="86">
          <cell r="B86">
            <v>410</v>
          </cell>
          <cell r="D86">
            <v>10</v>
          </cell>
          <cell r="F86" t="str">
            <v>長谷川　由紀</v>
          </cell>
          <cell r="G86" t="str">
            <v>ハセガワ　ユキ</v>
          </cell>
        </row>
        <row r="87">
          <cell r="B87">
            <v>411</v>
          </cell>
          <cell r="D87">
            <v>11</v>
          </cell>
          <cell r="F87" t="str">
            <v>諏訪部　早紀</v>
          </cell>
          <cell r="G87" t="str">
            <v>スワベ　サキ</v>
          </cell>
        </row>
        <row r="88">
          <cell r="B88">
            <v>412</v>
          </cell>
          <cell r="D88">
            <v>12</v>
          </cell>
          <cell r="F88" t="str">
            <v>中野　由美</v>
          </cell>
          <cell r="G88" t="str">
            <v>ナカノ　ユミ</v>
          </cell>
        </row>
        <row r="89">
          <cell r="B89">
            <v>413</v>
          </cell>
          <cell r="D89">
            <v>13</v>
          </cell>
          <cell r="E89" t="str">
            <v>GK</v>
          </cell>
          <cell r="F89" t="str">
            <v>坂本　梨歩</v>
          </cell>
          <cell r="G89" t="str">
            <v>サカモト　リホ</v>
          </cell>
        </row>
        <row r="90">
          <cell r="B90">
            <v>414</v>
          </cell>
          <cell r="D90">
            <v>14</v>
          </cell>
          <cell r="F90" t="str">
            <v>菅野　瑛生</v>
          </cell>
          <cell r="G90" t="str">
            <v>カンノ　エイミ</v>
          </cell>
        </row>
        <row r="91">
          <cell r="B91">
            <v>415</v>
          </cell>
          <cell r="D91">
            <v>15</v>
          </cell>
          <cell r="F91" t="str">
            <v>山﨑　千夢</v>
          </cell>
          <cell r="G91" t="str">
            <v>ヤマザキ　チユメ</v>
          </cell>
        </row>
        <row r="92">
          <cell r="B92">
            <v>421</v>
          </cell>
          <cell r="D92" t="str">
            <v>H Coach</v>
          </cell>
          <cell r="F92" t="str">
            <v>小林　大祐</v>
          </cell>
          <cell r="G92" t="str">
            <v>コバヤシ　ダイスケ</v>
          </cell>
        </row>
        <row r="93">
          <cell r="B93">
            <v>501</v>
          </cell>
          <cell r="C93" t="str">
            <v>CNCｳｫｰﾀｰﾎﾟﾛｸﾗﾌﾞびわこ</v>
          </cell>
          <cell r="D93">
            <v>1</v>
          </cell>
          <cell r="E93" t="str">
            <v>GK</v>
          </cell>
          <cell r="F93" t="str">
            <v>梅田　優子</v>
          </cell>
          <cell r="G93" t="str">
            <v>ウメダ　ユウコ</v>
          </cell>
        </row>
        <row r="94">
          <cell r="B94">
            <v>502</v>
          </cell>
          <cell r="D94">
            <v>2</v>
          </cell>
          <cell r="F94" t="str">
            <v>有馬　福美</v>
          </cell>
          <cell r="G94" t="str">
            <v>アリマ　フクミ</v>
          </cell>
        </row>
        <row r="95">
          <cell r="B95">
            <v>503</v>
          </cell>
          <cell r="D95">
            <v>3</v>
          </cell>
          <cell r="F95" t="str">
            <v>松永　あい</v>
          </cell>
          <cell r="G95" t="str">
            <v>マツナガ アイ</v>
          </cell>
        </row>
        <row r="96">
          <cell r="B96">
            <v>504</v>
          </cell>
          <cell r="D96">
            <v>4</v>
          </cell>
          <cell r="F96" t="str">
            <v>高橋　里佳</v>
          </cell>
          <cell r="G96" t="str">
            <v>タカハシ リカ</v>
          </cell>
        </row>
        <row r="97">
          <cell r="B97">
            <v>505</v>
          </cell>
          <cell r="D97">
            <v>5</v>
          </cell>
          <cell r="F97" t="str">
            <v>有馬　優美</v>
          </cell>
          <cell r="G97" t="str">
            <v>アリマ ユウミ</v>
          </cell>
        </row>
        <row r="98">
          <cell r="B98">
            <v>506</v>
          </cell>
          <cell r="D98">
            <v>6</v>
          </cell>
          <cell r="F98" t="str">
            <v>相良　和音</v>
          </cell>
          <cell r="G98" t="str">
            <v>サガラ カズネ</v>
          </cell>
        </row>
        <row r="99">
          <cell r="B99">
            <v>507</v>
          </cell>
          <cell r="D99">
            <v>7</v>
          </cell>
          <cell r="F99" t="str">
            <v>満尾　愛奈</v>
          </cell>
          <cell r="G99" t="str">
            <v>ミツオ　エナ</v>
          </cell>
        </row>
        <row r="100">
          <cell r="B100">
            <v>508</v>
          </cell>
          <cell r="D100">
            <v>8</v>
          </cell>
          <cell r="F100" t="str">
            <v>寺方　千裕</v>
          </cell>
          <cell r="G100" t="str">
            <v>テラカタ　チヒロ</v>
          </cell>
        </row>
        <row r="101">
          <cell r="B101">
            <v>509</v>
          </cell>
          <cell r="D101">
            <v>9</v>
          </cell>
          <cell r="F101" t="str">
            <v>小林　萌</v>
          </cell>
          <cell r="G101" t="str">
            <v>コバヤシ モエ</v>
          </cell>
        </row>
        <row r="102">
          <cell r="B102">
            <v>510</v>
          </cell>
          <cell r="D102">
            <v>10</v>
          </cell>
          <cell r="E102" t="str">
            <v>○</v>
          </cell>
          <cell r="F102" t="str">
            <v>森　翼</v>
          </cell>
          <cell r="G102" t="str">
            <v>モリ ツバサ</v>
          </cell>
        </row>
        <row r="103">
          <cell r="B103">
            <v>511</v>
          </cell>
          <cell r="D103">
            <v>11</v>
          </cell>
          <cell r="F103" t="str">
            <v>栗原　由佳</v>
          </cell>
          <cell r="G103" t="str">
            <v>クリハラ ユカ</v>
          </cell>
        </row>
        <row r="104">
          <cell r="B104">
            <v>512</v>
          </cell>
          <cell r="D104">
            <v>12</v>
          </cell>
          <cell r="F104" t="str">
            <v>土田　千夏</v>
          </cell>
          <cell r="G104" t="str">
            <v>ツチダ チカ</v>
          </cell>
        </row>
        <row r="105">
          <cell r="B105">
            <v>513</v>
          </cell>
          <cell r="D105">
            <v>13</v>
          </cell>
          <cell r="E105" t="str">
            <v>GK</v>
          </cell>
          <cell r="F105" t="str">
            <v>川田代　悠花</v>
          </cell>
          <cell r="G105" t="str">
            <v>カワタシロ ユウカ</v>
          </cell>
        </row>
        <row r="106">
          <cell r="B106">
            <v>514</v>
          </cell>
          <cell r="D106">
            <v>14</v>
          </cell>
          <cell r="F106" t="str">
            <v>河口　華子</v>
          </cell>
          <cell r="G106" t="str">
            <v>カワグチ カコ</v>
          </cell>
        </row>
        <row r="107">
          <cell r="B107">
            <v>515</v>
          </cell>
          <cell r="D107">
            <v>15</v>
          </cell>
          <cell r="F107" t="str">
            <v>前田　更良</v>
          </cell>
          <cell r="G107" t="str">
            <v>マエダ　サララ</v>
          </cell>
        </row>
        <row r="108">
          <cell r="B108">
            <v>521</v>
          </cell>
          <cell r="D108" t="str">
            <v>H Coach</v>
          </cell>
          <cell r="F108" t="str">
            <v>渡邉　泰典</v>
          </cell>
          <cell r="G108" t="str">
            <v>ワタナベ　ヤスノリ</v>
          </cell>
        </row>
        <row r="109">
          <cell r="B109">
            <v>601</v>
          </cell>
          <cell r="C109" t="str">
            <v>ﾌﾞﾙﾎﾞﾝｳｫｰﾀｰﾎﾟﾛｸﾗﾌﾞ柏崎</v>
          </cell>
          <cell r="D109">
            <v>1</v>
          </cell>
          <cell r="E109" t="str">
            <v>GK</v>
          </cell>
          <cell r="F109" t="str">
            <v>古田　玲子</v>
          </cell>
          <cell r="G109" t="str">
            <v>フルタ　レイコ</v>
          </cell>
        </row>
        <row r="110">
          <cell r="B110">
            <v>602</v>
          </cell>
          <cell r="D110">
            <v>2</v>
          </cell>
          <cell r="E110" t="str">
            <v>○</v>
          </cell>
          <cell r="F110" t="str">
            <v>長谷川　陽子</v>
          </cell>
          <cell r="G110" t="str">
            <v>ハセガワ　ヨウコ</v>
          </cell>
        </row>
        <row r="111">
          <cell r="B111">
            <v>603</v>
          </cell>
          <cell r="D111">
            <v>3</v>
          </cell>
          <cell r="F111" t="str">
            <v>羽田　瑛子</v>
          </cell>
          <cell r="G111" t="str">
            <v>ハネダ　エイコ</v>
          </cell>
        </row>
        <row r="112">
          <cell r="B112">
            <v>604</v>
          </cell>
          <cell r="D112">
            <v>4</v>
          </cell>
          <cell r="F112" t="str">
            <v>小出　未来</v>
          </cell>
          <cell r="G112" t="str">
            <v>コイデ　ミク</v>
          </cell>
        </row>
        <row r="113">
          <cell r="B113">
            <v>605</v>
          </cell>
          <cell r="D113">
            <v>5</v>
          </cell>
          <cell r="F113" t="str">
            <v>池田　佳寿美</v>
          </cell>
          <cell r="G113" t="str">
            <v>イケダ　カスミ</v>
          </cell>
        </row>
        <row r="114">
          <cell r="B114">
            <v>606</v>
          </cell>
          <cell r="D114">
            <v>6</v>
          </cell>
          <cell r="F114" t="str">
            <v>池田　梨菜</v>
          </cell>
          <cell r="G114" t="str">
            <v>イケダ　リナ</v>
          </cell>
        </row>
        <row r="115">
          <cell r="B115">
            <v>607</v>
          </cell>
          <cell r="D115">
            <v>7</v>
          </cell>
          <cell r="F115" t="str">
            <v>平田　美里</v>
          </cell>
          <cell r="G115" t="str">
            <v>ヒラタ　ミサト</v>
          </cell>
        </row>
        <row r="116">
          <cell r="B116">
            <v>608</v>
          </cell>
          <cell r="D116">
            <v>8</v>
          </cell>
          <cell r="F116" t="str">
            <v>高木　愛</v>
          </cell>
          <cell r="G116" t="str">
            <v>タカキ　アイ</v>
          </cell>
        </row>
        <row r="117">
          <cell r="B117">
            <v>609</v>
          </cell>
          <cell r="D117">
            <v>9</v>
          </cell>
          <cell r="F117" t="str">
            <v>永田　幸</v>
          </cell>
          <cell r="G117" t="str">
            <v>ナガタ　ユキ</v>
          </cell>
        </row>
        <row r="118">
          <cell r="B118">
            <v>610</v>
          </cell>
          <cell r="D118">
            <v>10</v>
          </cell>
          <cell r="F118" t="str">
            <v>Alexandra Kiss</v>
          </cell>
          <cell r="G118" t="str">
            <v>ｱﾚｸｻﾝﾄﾞﾗ　ｷｯｽ</v>
          </cell>
        </row>
        <row r="119">
          <cell r="B119">
            <v>611</v>
          </cell>
          <cell r="D119">
            <v>11</v>
          </cell>
          <cell r="F119" t="str">
            <v>石崎　真琴</v>
          </cell>
          <cell r="G119" t="str">
            <v>イシザキ　マコト</v>
          </cell>
        </row>
        <row r="120">
          <cell r="B120">
            <v>612</v>
          </cell>
          <cell r="D120">
            <v>12</v>
          </cell>
        </row>
        <row r="121">
          <cell r="B121">
            <v>613</v>
          </cell>
          <cell r="D121">
            <v>13</v>
          </cell>
          <cell r="F121" t="str">
            <v>Carina Terese Harache</v>
          </cell>
          <cell r="G121" t="str">
            <v>ｶﾘﾅ　ﾊﾗﾁ</v>
          </cell>
        </row>
        <row r="122">
          <cell r="B122">
            <v>614</v>
          </cell>
          <cell r="D122">
            <v>14</v>
          </cell>
        </row>
        <row r="123">
          <cell r="B123">
            <v>615</v>
          </cell>
          <cell r="D123">
            <v>15</v>
          </cell>
        </row>
        <row r="124">
          <cell r="B124">
            <v>621</v>
          </cell>
          <cell r="D124" t="str">
            <v>H Coach</v>
          </cell>
          <cell r="F124" t="str">
            <v>青栁　勧</v>
          </cell>
          <cell r="G124" t="str">
            <v>ｱｵﾔｷﾞ ｶﾝ</v>
          </cell>
        </row>
        <row r="125">
          <cell r="B125">
            <v>701</v>
          </cell>
          <cell r="C125" t="str">
            <v>秀明英光高等学校</v>
          </cell>
          <cell r="D125">
            <v>1</v>
          </cell>
          <cell r="E125" t="str">
            <v>GK</v>
          </cell>
          <cell r="F125" t="str">
            <v>塩谷　南美</v>
          </cell>
          <cell r="G125" t="str">
            <v>シオヤ　ミナミ</v>
          </cell>
        </row>
        <row r="126">
          <cell r="B126">
            <v>702</v>
          </cell>
          <cell r="D126">
            <v>2</v>
          </cell>
          <cell r="F126" t="str">
            <v>稲場　朱里</v>
          </cell>
          <cell r="G126" t="str">
            <v>イナバ　アカリ</v>
          </cell>
        </row>
        <row r="127">
          <cell r="B127">
            <v>703</v>
          </cell>
          <cell r="D127">
            <v>3</v>
          </cell>
          <cell r="F127" t="str">
            <v>橋本　佳奈</v>
          </cell>
          <cell r="G127" t="str">
            <v>ハシモト　カナ</v>
          </cell>
        </row>
        <row r="128">
          <cell r="B128">
            <v>704</v>
          </cell>
          <cell r="D128">
            <v>4</v>
          </cell>
          <cell r="F128" t="str">
            <v>百田　恵梨花</v>
          </cell>
          <cell r="G128" t="str">
            <v>モモダ　エリカ</v>
          </cell>
        </row>
        <row r="129">
          <cell r="B129">
            <v>705</v>
          </cell>
          <cell r="D129">
            <v>5</v>
          </cell>
          <cell r="F129" t="str">
            <v>山本　実乃里</v>
          </cell>
          <cell r="G129" t="str">
            <v>ヤマモト　ミノリ</v>
          </cell>
        </row>
        <row r="130">
          <cell r="B130">
            <v>706</v>
          </cell>
          <cell r="D130">
            <v>6</v>
          </cell>
          <cell r="E130" t="str">
            <v>○</v>
          </cell>
          <cell r="F130" t="str">
            <v>吉里　美優</v>
          </cell>
          <cell r="G130" t="str">
            <v>ヨシザト　ミユ</v>
          </cell>
        </row>
        <row r="131">
          <cell r="B131">
            <v>707</v>
          </cell>
          <cell r="D131">
            <v>7</v>
          </cell>
          <cell r="F131" t="str">
            <v>飯田　鈴可</v>
          </cell>
          <cell r="G131" t="str">
            <v>イイダ　レイカ</v>
          </cell>
        </row>
        <row r="132">
          <cell r="B132">
            <v>708</v>
          </cell>
          <cell r="D132">
            <v>8</v>
          </cell>
          <cell r="F132" t="str">
            <v>岩野　夏帆</v>
          </cell>
          <cell r="G132" t="str">
            <v>イワノ　カホ</v>
          </cell>
        </row>
        <row r="133">
          <cell r="B133">
            <v>709</v>
          </cell>
          <cell r="D133">
            <v>9</v>
          </cell>
          <cell r="F133" t="str">
            <v>坂井　菜那子</v>
          </cell>
          <cell r="G133" t="str">
            <v>サカイ　ナナコ</v>
          </cell>
        </row>
        <row r="134">
          <cell r="B134">
            <v>710</v>
          </cell>
          <cell r="D134">
            <v>10</v>
          </cell>
          <cell r="F134" t="str">
            <v>須藤　舞雪</v>
          </cell>
          <cell r="G134" t="str">
            <v>スドウ　マユ</v>
          </cell>
        </row>
        <row r="135">
          <cell r="B135">
            <v>711</v>
          </cell>
          <cell r="D135">
            <v>11</v>
          </cell>
          <cell r="F135" t="str">
            <v>野々村　悠名</v>
          </cell>
          <cell r="G135" t="str">
            <v>ノノムラ　ハルナ</v>
          </cell>
        </row>
        <row r="136">
          <cell r="B136">
            <v>712</v>
          </cell>
          <cell r="D136">
            <v>12</v>
          </cell>
          <cell r="G136"/>
        </row>
        <row r="137">
          <cell r="B137">
            <v>713</v>
          </cell>
          <cell r="D137">
            <v>13</v>
          </cell>
          <cell r="E137" t="str">
            <v>GK</v>
          </cell>
          <cell r="F137" t="str">
            <v>武蔵　優希</v>
          </cell>
          <cell r="G137" t="str">
            <v>ムサシ　ユウキ</v>
          </cell>
        </row>
        <row r="138">
          <cell r="B138">
            <v>714</v>
          </cell>
          <cell r="D138">
            <v>14</v>
          </cell>
        </row>
        <row r="139">
          <cell r="B139">
            <v>715</v>
          </cell>
          <cell r="D139">
            <v>15</v>
          </cell>
        </row>
        <row r="140">
          <cell r="B140">
            <v>721</v>
          </cell>
          <cell r="D140" t="str">
            <v>H Coach</v>
          </cell>
          <cell r="F140" t="str">
            <v>大川　慶悟</v>
          </cell>
          <cell r="G140" t="str">
            <v>ｵｵｶﾜ ｹｲｺﾞ</v>
          </cell>
        </row>
        <row r="141">
          <cell r="B141">
            <v>801</v>
          </cell>
          <cell r="C141" t="str">
            <v>鴨沂水球クラブ</v>
          </cell>
          <cell r="D141">
            <v>1</v>
          </cell>
          <cell r="E141" t="str">
            <v>GK</v>
          </cell>
          <cell r="F141" t="str">
            <v>文字　萩</v>
          </cell>
          <cell r="G141" t="str">
            <v>モンジ　シュウ</v>
          </cell>
        </row>
        <row r="142">
          <cell r="B142">
            <v>802</v>
          </cell>
          <cell r="D142">
            <v>2</v>
          </cell>
          <cell r="F142" t="str">
            <v>泉　亜希</v>
          </cell>
          <cell r="G142" t="str">
            <v>イズミ　アキ</v>
          </cell>
        </row>
        <row r="143">
          <cell r="B143">
            <v>803</v>
          </cell>
          <cell r="D143">
            <v>3</v>
          </cell>
          <cell r="E143" t="str">
            <v>○</v>
          </cell>
          <cell r="F143" t="str">
            <v>治田　紫織</v>
          </cell>
          <cell r="G143" t="str">
            <v>ハルタ　シオリ</v>
          </cell>
        </row>
        <row r="144">
          <cell r="B144">
            <v>804</v>
          </cell>
          <cell r="D144">
            <v>4</v>
          </cell>
          <cell r="F144" t="str">
            <v>小関　晴香</v>
          </cell>
          <cell r="G144" t="str">
            <v>オゼキ　ハルカ</v>
          </cell>
        </row>
        <row r="145">
          <cell r="B145">
            <v>805</v>
          </cell>
          <cell r="D145">
            <v>5</v>
          </cell>
          <cell r="F145" t="str">
            <v>児玉　姫菜</v>
          </cell>
          <cell r="G145" t="str">
            <v>コダマ　ヒメナ</v>
          </cell>
        </row>
        <row r="146">
          <cell r="B146">
            <v>806</v>
          </cell>
          <cell r="D146">
            <v>6</v>
          </cell>
          <cell r="F146" t="str">
            <v>和多田　飛鳥</v>
          </cell>
          <cell r="G146" t="str">
            <v>ワタダ　アスカ</v>
          </cell>
        </row>
        <row r="147">
          <cell r="B147">
            <v>807</v>
          </cell>
          <cell r="D147">
            <v>7</v>
          </cell>
          <cell r="F147" t="str">
            <v>金澤　みなみ</v>
          </cell>
          <cell r="G147" t="str">
            <v>カナザワ　ミナミ</v>
          </cell>
        </row>
        <row r="148">
          <cell r="B148">
            <v>808</v>
          </cell>
          <cell r="D148">
            <v>8</v>
          </cell>
          <cell r="F148" t="str">
            <v>檀野　朱里</v>
          </cell>
          <cell r="G148" t="str">
            <v>ダンノ　アカリ</v>
          </cell>
        </row>
        <row r="149">
          <cell r="B149">
            <v>809</v>
          </cell>
          <cell r="D149">
            <v>9</v>
          </cell>
          <cell r="F149" t="str">
            <v>角田　楓佳</v>
          </cell>
          <cell r="G149" t="str">
            <v>ツノダ　フウカ</v>
          </cell>
        </row>
        <row r="150">
          <cell r="B150">
            <v>810</v>
          </cell>
          <cell r="D150">
            <v>10</v>
          </cell>
          <cell r="F150" t="str">
            <v>山本　瑛菜</v>
          </cell>
          <cell r="G150" t="str">
            <v>ヤマモト エナ</v>
          </cell>
        </row>
        <row r="151">
          <cell r="B151">
            <v>811</v>
          </cell>
          <cell r="D151">
            <v>11</v>
          </cell>
          <cell r="F151" t="str">
            <v>福井　葵</v>
          </cell>
          <cell r="G151" t="str">
            <v>フクイ　アオイ</v>
          </cell>
        </row>
        <row r="152">
          <cell r="B152">
            <v>812</v>
          </cell>
          <cell r="D152">
            <v>12</v>
          </cell>
          <cell r="F152" t="str">
            <v>澤田  成美</v>
          </cell>
          <cell r="G152" t="str">
            <v>サワダ  ナルミ</v>
          </cell>
        </row>
        <row r="153">
          <cell r="B153">
            <v>813</v>
          </cell>
          <cell r="D153">
            <v>13</v>
          </cell>
          <cell r="F153" t="str">
            <v>浦田　直子</v>
          </cell>
          <cell r="G153" t="str">
            <v>ウラタ　ナオコ</v>
          </cell>
        </row>
        <row r="154">
          <cell r="B154">
            <v>814</v>
          </cell>
          <cell r="D154">
            <v>14</v>
          </cell>
          <cell r="F154" t="str">
            <v>信岡　華英　</v>
          </cell>
          <cell r="G154" t="str">
            <v>ノブオカ ハナエ</v>
          </cell>
        </row>
        <row r="155">
          <cell r="B155">
            <v>815</v>
          </cell>
          <cell r="D155">
            <v>15</v>
          </cell>
          <cell r="F155" t="str">
            <v>楠本　有紀</v>
          </cell>
          <cell r="G155" t="str">
            <v>クスモト　ユキ</v>
          </cell>
        </row>
        <row r="156">
          <cell r="B156">
            <v>821</v>
          </cell>
          <cell r="D156" t="str">
            <v>H Coach</v>
          </cell>
          <cell r="F156" t="str">
            <v>岩佐　隆之</v>
          </cell>
          <cell r="G156" t="str">
            <v>ｲﾜｻ　ﾀｶﾕｷ</v>
          </cell>
        </row>
      </sheetData>
      <sheetData sheetId="3" refreshError="1"/>
      <sheetData sheetId="4">
        <row r="4">
          <cell r="C4">
            <v>1</v>
          </cell>
          <cell r="D4">
            <v>1</v>
          </cell>
          <cell r="E4" t="str">
            <v>福元　寿夫</v>
          </cell>
          <cell r="F4" t="str">
            <v>ＪＰＮ</v>
          </cell>
          <cell r="G4" t="str">
            <v>ﾌｸﾓﾄ ﾄｼｵ</v>
          </cell>
          <cell r="H4">
            <v>16</v>
          </cell>
          <cell r="I4" t="str">
            <v>Svetlana Dreval</v>
          </cell>
          <cell r="J4" t="str">
            <v>ＲＵＳ</v>
          </cell>
          <cell r="K4" t="str">
            <v>ｽﾍﾞﾄﾚﾅ ﾄﾞﾚﾊﾞｽ</v>
          </cell>
          <cell r="M4"/>
          <cell r="O4"/>
          <cell r="Q4"/>
          <cell r="S4"/>
          <cell r="U4"/>
          <cell r="W4"/>
          <cell r="Y4"/>
          <cell r="AA4"/>
          <cell r="AC4"/>
          <cell r="AE4"/>
          <cell r="AF4">
            <v>12</v>
          </cell>
          <cell r="AG4" t="str">
            <v>黒田　克己</v>
          </cell>
          <cell r="AH4" t="str">
            <v>ｸﾛﾀﾞ ｶﾂﾐ</v>
          </cell>
        </row>
        <row r="5">
          <cell r="C5">
            <v>2</v>
          </cell>
          <cell r="D5">
            <v>4</v>
          </cell>
          <cell r="E5" t="str">
            <v>田原　忠雄</v>
          </cell>
          <cell r="F5" t="str">
            <v>ＪＰＮ</v>
          </cell>
          <cell r="G5" t="str">
            <v>ﾀﾊﾗ ﾀﾀﾞｵ</v>
          </cell>
          <cell r="H5">
            <v>9</v>
          </cell>
          <cell r="I5" t="str">
            <v>荻野　浩明</v>
          </cell>
          <cell r="J5" t="str">
            <v>ＪＰＮ</v>
          </cell>
          <cell r="K5" t="str">
            <v>ｵｷﾞﾉ ﾋﾛｱｷ</v>
          </cell>
          <cell r="M5"/>
          <cell r="O5"/>
          <cell r="Q5"/>
          <cell r="S5"/>
          <cell r="U5"/>
          <cell r="W5"/>
          <cell r="Y5"/>
          <cell r="AA5"/>
          <cell r="AC5"/>
          <cell r="AE5"/>
          <cell r="AF5">
            <v>2</v>
          </cell>
          <cell r="AG5" t="str">
            <v>牧田　和彦</v>
          </cell>
          <cell r="AH5" t="str">
            <v>ﾏｷﾀ ｶｽﾞﾋｺ</v>
          </cell>
        </row>
        <row r="6">
          <cell r="C6">
            <v>3</v>
          </cell>
          <cell r="D6">
            <v>3</v>
          </cell>
          <cell r="E6" t="str">
            <v>折笠　敬一</v>
          </cell>
          <cell r="F6" t="str">
            <v>ＪＰＮ</v>
          </cell>
          <cell r="G6" t="str">
            <v>ｵﾘｶｻ ｹｲｲﾁ</v>
          </cell>
          <cell r="H6">
            <v>17</v>
          </cell>
          <cell r="I6" t="str">
            <v>佐藤　國寛</v>
          </cell>
          <cell r="J6" t="str">
            <v>JPN</v>
          </cell>
          <cell r="K6" t="str">
            <v>ｻﾄｳｸﾆﾋﾛ</v>
          </cell>
          <cell r="M6"/>
          <cell r="O6"/>
          <cell r="Q6"/>
          <cell r="S6"/>
          <cell r="U6"/>
          <cell r="W6"/>
          <cell r="Y6"/>
          <cell r="AA6"/>
          <cell r="AC6"/>
          <cell r="AE6"/>
          <cell r="AF6">
            <v>6</v>
          </cell>
          <cell r="AG6" t="str">
            <v>槇橋　邦広</v>
          </cell>
          <cell r="AH6" t="str">
            <v>ﾏｷﾊｼ ｸﾆﾋﾛ</v>
          </cell>
        </row>
        <row r="7">
          <cell r="C7">
            <v>4</v>
          </cell>
          <cell r="D7">
            <v>16</v>
          </cell>
          <cell r="E7" t="str">
            <v>Svetlana Dreval</v>
          </cell>
          <cell r="F7" t="str">
            <v>ＲＵＳ</v>
          </cell>
          <cell r="G7" t="str">
            <v>ｽﾍﾞﾄﾚﾅ ﾄﾞﾚﾊﾞｽ</v>
          </cell>
          <cell r="H7">
            <v>8</v>
          </cell>
          <cell r="I7" t="str">
            <v>森林　和三</v>
          </cell>
          <cell r="J7" t="str">
            <v>ＪＰＮ</v>
          </cell>
          <cell r="K7" t="str">
            <v>ﾓﾘﾊﾞﾔｼ ｶｽﾞﾐ</v>
          </cell>
          <cell r="M7"/>
          <cell r="O7"/>
          <cell r="Q7"/>
          <cell r="S7"/>
          <cell r="U7"/>
          <cell r="W7"/>
          <cell r="Y7"/>
          <cell r="AA7"/>
          <cell r="AC7"/>
          <cell r="AE7"/>
          <cell r="AF7">
            <v>10</v>
          </cell>
          <cell r="AG7" t="str">
            <v>小谷　正</v>
          </cell>
          <cell r="AH7" t="str">
            <v>ｺﾀﾆ ﾀﾀﾞｼ</v>
          </cell>
        </row>
        <row r="8">
          <cell r="C8">
            <v>5</v>
          </cell>
          <cell r="D8">
            <v>16</v>
          </cell>
          <cell r="E8" t="str">
            <v>Svetlana Dreval</v>
          </cell>
          <cell r="F8" t="str">
            <v>ＲＵＳ</v>
          </cell>
          <cell r="G8" t="str">
            <v>ｽﾍﾞﾄﾚﾅ ﾄﾞﾚﾊﾞｽ</v>
          </cell>
          <cell r="H8">
            <v>4</v>
          </cell>
          <cell r="I8" t="str">
            <v>田原　忠雄</v>
          </cell>
          <cell r="J8" t="str">
            <v>ＪＰＮ</v>
          </cell>
          <cell r="K8" t="str">
            <v>ﾀﾊﾗ ﾀﾀﾞｵ</v>
          </cell>
          <cell r="M8"/>
          <cell r="O8"/>
          <cell r="Q8"/>
          <cell r="S8"/>
          <cell r="U8"/>
          <cell r="W8"/>
          <cell r="Y8"/>
          <cell r="AA8"/>
          <cell r="AC8"/>
          <cell r="AE8"/>
          <cell r="AF8">
            <v>13</v>
          </cell>
          <cell r="AG8" t="str">
            <v>尾上　幸児</v>
          </cell>
          <cell r="AH8" t="str">
            <v>ｵﾉｳｴ ｺｳｼﾞ</v>
          </cell>
        </row>
        <row r="9">
          <cell r="C9">
            <v>6</v>
          </cell>
          <cell r="D9">
            <v>1</v>
          </cell>
          <cell r="E9" t="str">
            <v>福元　寿夫</v>
          </cell>
          <cell r="F9" t="str">
            <v>ＪＰＮ</v>
          </cell>
          <cell r="G9" t="str">
            <v>ﾌｸﾓﾄ ﾄｼｵ</v>
          </cell>
          <cell r="H9">
            <v>9</v>
          </cell>
          <cell r="I9" t="str">
            <v>荻野　浩明</v>
          </cell>
          <cell r="J9" t="str">
            <v>ＪＰＮ</v>
          </cell>
          <cell r="K9" t="str">
            <v>ｵｷﾞﾉ ﾋﾛｱｷ</v>
          </cell>
          <cell r="M9"/>
          <cell r="O9"/>
          <cell r="Q9"/>
          <cell r="S9"/>
          <cell r="U9"/>
          <cell r="W9"/>
          <cell r="Y9"/>
          <cell r="AA9"/>
          <cell r="AC9"/>
          <cell r="AE9"/>
          <cell r="AF9">
            <v>14</v>
          </cell>
          <cell r="AG9" t="str">
            <v>堀　信一郎</v>
          </cell>
          <cell r="AH9" t="str">
            <v>ﾎﾘ ｼﾝｲﾁﾛｳ</v>
          </cell>
        </row>
        <row r="10">
          <cell r="C10">
            <v>7</v>
          </cell>
          <cell r="E10"/>
          <cell r="F10"/>
          <cell r="G10"/>
          <cell r="I10"/>
          <cell r="J10"/>
          <cell r="K10"/>
          <cell r="M10"/>
          <cell r="O10"/>
          <cell r="Q10"/>
          <cell r="S10"/>
          <cell r="U10"/>
          <cell r="W10"/>
          <cell r="Y10"/>
          <cell r="AA10"/>
          <cell r="AC10"/>
          <cell r="AE10"/>
          <cell r="AG10"/>
          <cell r="AH10"/>
        </row>
        <row r="11">
          <cell r="C11">
            <v>8</v>
          </cell>
          <cell r="E11"/>
          <cell r="F11"/>
          <cell r="G11"/>
          <cell r="I11"/>
          <cell r="J11"/>
          <cell r="K11"/>
          <cell r="M11"/>
          <cell r="O11"/>
          <cell r="Q11"/>
          <cell r="S11"/>
          <cell r="U11"/>
          <cell r="W11"/>
          <cell r="Y11"/>
          <cell r="AA11"/>
          <cell r="AC11"/>
          <cell r="AE11"/>
          <cell r="AG11"/>
          <cell r="AH11"/>
        </row>
        <row r="12">
          <cell r="C12">
            <v>9</v>
          </cell>
          <cell r="E12"/>
          <cell r="F12"/>
          <cell r="G12"/>
          <cell r="I12"/>
          <cell r="J12"/>
          <cell r="K12"/>
          <cell r="M12"/>
          <cell r="O12"/>
          <cell r="Q12"/>
          <cell r="S12"/>
          <cell r="U12"/>
          <cell r="W12"/>
          <cell r="Y12"/>
          <cell r="AA12"/>
          <cell r="AC12"/>
          <cell r="AE12"/>
          <cell r="AG12"/>
        </row>
        <row r="13">
          <cell r="C13">
            <v>10</v>
          </cell>
          <cell r="E13"/>
          <cell r="F13"/>
          <cell r="G13"/>
          <cell r="I13"/>
          <cell r="J13"/>
          <cell r="K13"/>
          <cell r="M13"/>
          <cell r="O13"/>
          <cell r="Q13"/>
          <cell r="S13"/>
          <cell r="U13"/>
          <cell r="W13"/>
          <cell r="Y13"/>
          <cell r="AA13"/>
          <cell r="AC13"/>
          <cell r="AE13"/>
          <cell r="AG13"/>
        </row>
        <row r="14">
          <cell r="C14">
            <v>11</v>
          </cell>
          <cell r="E14"/>
          <cell r="F14"/>
          <cell r="G14"/>
          <cell r="I14"/>
          <cell r="J14"/>
          <cell r="K14"/>
          <cell r="M14"/>
          <cell r="O14"/>
          <cell r="Q14"/>
          <cell r="S14"/>
          <cell r="U14"/>
          <cell r="W14"/>
          <cell r="Y14"/>
          <cell r="AA14"/>
          <cell r="AC14"/>
          <cell r="AE14"/>
          <cell r="AG14"/>
        </row>
        <row r="15">
          <cell r="C15">
            <v>12</v>
          </cell>
          <cell r="E15"/>
          <cell r="F15"/>
          <cell r="G15"/>
          <cell r="I15"/>
          <cell r="J15"/>
          <cell r="K15"/>
          <cell r="M15"/>
          <cell r="O15"/>
          <cell r="Q15"/>
          <cell r="S15"/>
          <cell r="U15"/>
          <cell r="W15"/>
          <cell r="Y15"/>
          <cell r="AA15"/>
          <cell r="AC15"/>
          <cell r="AE15"/>
          <cell r="AG15"/>
        </row>
        <row r="16">
          <cell r="C16">
            <v>13</v>
          </cell>
          <cell r="E16"/>
          <cell r="F16"/>
          <cell r="G16"/>
          <cell r="I16"/>
          <cell r="J16"/>
          <cell r="K16"/>
          <cell r="M16"/>
          <cell r="O16"/>
          <cell r="Q16"/>
          <cell r="S16"/>
          <cell r="U16"/>
          <cell r="W16"/>
          <cell r="Y16"/>
          <cell r="AA16"/>
          <cell r="AC16"/>
          <cell r="AE16"/>
          <cell r="AG16"/>
        </row>
        <row r="17">
          <cell r="C17">
            <v>14</v>
          </cell>
          <cell r="E17"/>
          <cell r="F17"/>
          <cell r="G17"/>
          <cell r="I17"/>
          <cell r="J17"/>
          <cell r="K17"/>
          <cell r="M17"/>
          <cell r="O17"/>
          <cell r="Q17"/>
          <cell r="S17"/>
          <cell r="U17"/>
          <cell r="W17"/>
          <cell r="Y17"/>
          <cell r="AA17"/>
          <cell r="AC17"/>
          <cell r="AE17"/>
          <cell r="AG17"/>
        </row>
        <row r="18">
          <cell r="C18">
            <v>15</v>
          </cell>
          <cell r="E18"/>
          <cell r="F18"/>
          <cell r="G18"/>
          <cell r="I18"/>
          <cell r="J18"/>
          <cell r="K18"/>
          <cell r="M18"/>
          <cell r="O18"/>
          <cell r="Q18"/>
          <cell r="S18"/>
          <cell r="U18"/>
          <cell r="W18"/>
          <cell r="Y18"/>
          <cell r="AA18"/>
          <cell r="AC18"/>
          <cell r="AE18"/>
          <cell r="AG18"/>
        </row>
        <row r="19">
          <cell r="C19">
            <v>16</v>
          </cell>
          <cell r="E19"/>
          <cell r="F19"/>
          <cell r="G19"/>
          <cell r="I19"/>
          <cell r="J19"/>
          <cell r="K19"/>
          <cell r="M19"/>
          <cell r="O19"/>
          <cell r="Q19"/>
          <cell r="S19"/>
          <cell r="U19"/>
          <cell r="W19"/>
          <cell r="Y19"/>
          <cell r="AA19"/>
          <cell r="AC19"/>
          <cell r="AE19"/>
          <cell r="AG19"/>
        </row>
        <row r="20">
          <cell r="C20">
            <v>17</v>
          </cell>
          <cell r="E20"/>
          <cell r="F20"/>
          <cell r="G20"/>
          <cell r="I20"/>
          <cell r="J20"/>
          <cell r="K20"/>
          <cell r="M20"/>
          <cell r="O20"/>
          <cell r="Q20"/>
          <cell r="S20"/>
          <cell r="U20"/>
          <cell r="W20"/>
          <cell r="Y20"/>
          <cell r="AA20"/>
          <cell r="AC20"/>
          <cell r="AE20"/>
          <cell r="AG20"/>
        </row>
        <row r="21">
          <cell r="C21">
            <v>18</v>
          </cell>
          <cell r="E21"/>
          <cell r="F21"/>
          <cell r="G21"/>
          <cell r="I21"/>
          <cell r="J21"/>
          <cell r="K21"/>
          <cell r="M21"/>
          <cell r="O21"/>
          <cell r="Q21"/>
          <cell r="S21"/>
          <cell r="U21"/>
          <cell r="W21"/>
          <cell r="Y21"/>
          <cell r="AA21"/>
          <cell r="AC21"/>
          <cell r="AE21"/>
          <cell r="AG21"/>
        </row>
        <row r="22">
          <cell r="C22">
            <v>19</v>
          </cell>
          <cell r="E22"/>
          <cell r="F22"/>
          <cell r="G22"/>
          <cell r="I22"/>
          <cell r="J22"/>
          <cell r="K22"/>
          <cell r="M22"/>
          <cell r="O22"/>
          <cell r="Q22"/>
          <cell r="S22"/>
          <cell r="U22"/>
          <cell r="W22"/>
          <cell r="Y22"/>
          <cell r="AA22"/>
          <cell r="AC22"/>
          <cell r="AE22"/>
          <cell r="AG22"/>
        </row>
        <row r="23">
          <cell r="C23">
            <v>20</v>
          </cell>
          <cell r="E23"/>
          <cell r="F23"/>
          <cell r="G23"/>
          <cell r="I23"/>
          <cell r="J23"/>
          <cell r="K23"/>
          <cell r="M23"/>
          <cell r="O23"/>
          <cell r="Q23"/>
          <cell r="S23"/>
          <cell r="U23"/>
          <cell r="W23"/>
          <cell r="Y23"/>
          <cell r="AA23"/>
          <cell r="AC23"/>
          <cell r="AE23"/>
          <cell r="AG23"/>
        </row>
        <row r="29">
          <cell r="C29">
            <v>1</v>
          </cell>
          <cell r="D29" t="str">
            <v>福元　寿夫</v>
          </cell>
          <cell r="E29" t="str">
            <v>ＪＰＮ</v>
          </cell>
          <cell r="F29" t="str">
            <v>ﾌｸﾓﾄ ﾄｼｵ</v>
          </cell>
        </row>
        <row r="30">
          <cell r="C30">
            <v>2</v>
          </cell>
          <cell r="D30" t="str">
            <v>牧田　和彦</v>
          </cell>
          <cell r="E30" t="str">
            <v>ＪＰＮ</v>
          </cell>
          <cell r="F30" t="str">
            <v>ﾏｷﾀ ｶｽﾞﾋｺ</v>
          </cell>
        </row>
        <row r="31">
          <cell r="C31">
            <v>3</v>
          </cell>
          <cell r="D31" t="str">
            <v>折笠　敬一</v>
          </cell>
          <cell r="E31" t="str">
            <v>ＪＰＮ</v>
          </cell>
          <cell r="F31" t="str">
            <v>ｵﾘｶｻ ｹｲｲﾁ</v>
          </cell>
        </row>
        <row r="32">
          <cell r="C32">
            <v>4</v>
          </cell>
          <cell r="D32" t="str">
            <v>田原　忠雄</v>
          </cell>
          <cell r="E32" t="str">
            <v>ＪＰＮ</v>
          </cell>
          <cell r="F32" t="str">
            <v>ﾀﾊﾗ ﾀﾀﾞｵ</v>
          </cell>
        </row>
        <row r="33">
          <cell r="C33">
            <v>5</v>
          </cell>
          <cell r="D33" t="str">
            <v>潮崎　正一</v>
          </cell>
          <cell r="E33" t="str">
            <v>ＪＰＮ</v>
          </cell>
          <cell r="F33" t="str">
            <v>ｼｵｻﾞｷ ｼｮｳｲﾁ</v>
          </cell>
        </row>
        <row r="34">
          <cell r="C34">
            <v>6</v>
          </cell>
          <cell r="D34" t="str">
            <v>槇橋　邦広</v>
          </cell>
          <cell r="E34" t="str">
            <v>ＪＰＮ</v>
          </cell>
          <cell r="F34" t="str">
            <v>ﾏｷﾊｼ ｸﾆﾋﾛ</v>
          </cell>
        </row>
        <row r="35">
          <cell r="C35">
            <v>7</v>
          </cell>
          <cell r="D35" t="str">
            <v>梶原　洋祐</v>
          </cell>
          <cell r="E35" t="str">
            <v>ＪＰＮ</v>
          </cell>
          <cell r="F35" t="str">
            <v>ｶｼﾞﾜﾗ ﾖｳｽｹ</v>
          </cell>
        </row>
        <row r="36">
          <cell r="C36">
            <v>8</v>
          </cell>
          <cell r="D36" t="str">
            <v>森林　和三</v>
          </cell>
          <cell r="E36" t="str">
            <v>ＪＰＮ</v>
          </cell>
          <cell r="F36" t="str">
            <v>ﾓﾘﾊﾞﾔｼ ｶｽﾞﾐ</v>
          </cell>
        </row>
        <row r="37">
          <cell r="C37">
            <v>9</v>
          </cell>
          <cell r="D37" t="str">
            <v>荻野　浩明</v>
          </cell>
          <cell r="E37" t="str">
            <v>ＪＰＮ</v>
          </cell>
          <cell r="F37" t="str">
            <v>ｵｷﾞﾉ ﾋﾛｱｷ</v>
          </cell>
        </row>
        <row r="38">
          <cell r="C38">
            <v>10</v>
          </cell>
          <cell r="D38" t="str">
            <v>小谷　正</v>
          </cell>
          <cell r="E38" t="str">
            <v>ＪＰＮ</v>
          </cell>
          <cell r="F38" t="str">
            <v>ｺﾀﾆ ﾀﾀﾞｼ</v>
          </cell>
        </row>
        <row r="39">
          <cell r="C39">
            <v>11</v>
          </cell>
          <cell r="D39" t="str">
            <v>大島　明</v>
          </cell>
          <cell r="E39" t="str">
            <v>ＪＰＮ</v>
          </cell>
          <cell r="F39" t="str">
            <v>ｵｵｼﾏ ｱｷﾗ</v>
          </cell>
          <cell r="AG39" t="str">
            <v>　　　　</v>
          </cell>
        </row>
        <row r="40">
          <cell r="C40">
            <v>12</v>
          </cell>
          <cell r="D40" t="str">
            <v>黒田　克己</v>
          </cell>
          <cell r="E40" t="str">
            <v>ＪＰＮ</v>
          </cell>
          <cell r="F40" t="str">
            <v>ｸﾛﾀﾞ ｶﾂﾐ</v>
          </cell>
        </row>
        <row r="41">
          <cell r="C41">
            <v>13</v>
          </cell>
          <cell r="D41" t="str">
            <v>尾上　幸児</v>
          </cell>
          <cell r="E41" t="str">
            <v>JPN</v>
          </cell>
          <cell r="F41" t="str">
            <v>ｵﾉｳｴ ｺｳｼﾞ</v>
          </cell>
        </row>
        <row r="42">
          <cell r="C42">
            <v>14</v>
          </cell>
          <cell r="D42" t="str">
            <v>堀　信一郎</v>
          </cell>
          <cell r="E42" t="str">
            <v>JPN</v>
          </cell>
          <cell r="F42" t="str">
            <v>ﾎﾘ ｼﾝｲﾁﾛｳ</v>
          </cell>
        </row>
        <row r="43">
          <cell r="C43">
            <v>15</v>
          </cell>
          <cell r="D43" t="str">
            <v>Nenad Peris</v>
          </cell>
          <cell r="E43" t="str">
            <v>ＣＲＯ</v>
          </cell>
          <cell r="F43" t="str">
            <v>ﾈﾅﾄﾞ ﾍﾟﾘｽ</v>
          </cell>
        </row>
        <row r="44">
          <cell r="C44">
            <v>16</v>
          </cell>
          <cell r="D44" t="str">
            <v>Svetlana Dreval</v>
          </cell>
          <cell r="E44" t="str">
            <v>ＲＵＳ</v>
          </cell>
          <cell r="F44" t="str">
            <v>ｽﾍﾞﾄﾚﾅ ﾄﾞﾚﾊﾞｽ</v>
          </cell>
        </row>
        <row r="45">
          <cell r="C45">
            <v>17</v>
          </cell>
          <cell r="D45" t="str">
            <v>佐藤　國寛</v>
          </cell>
          <cell r="E45" t="str">
            <v>JPN</v>
          </cell>
          <cell r="F45" t="str">
            <v>ｻﾄｳｸﾆﾋﾛ</v>
          </cell>
        </row>
        <row r="46">
          <cell r="C46">
            <v>18</v>
          </cell>
        </row>
        <row r="47">
          <cell r="C47">
            <v>19</v>
          </cell>
        </row>
        <row r="48">
          <cell r="C48">
            <v>20</v>
          </cell>
        </row>
        <row r="49">
          <cell r="C49">
            <v>21</v>
          </cell>
        </row>
        <row r="50">
          <cell r="C50">
            <v>22</v>
          </cell>
        </row>
        <row r="51">
          <cell r="C51">
            <v>23</v>
          </cell>
        </row>
        <row r="52">
          <cell r="C52">
            <v>24</v>
          </cell>
        </row>
        <row r="53">
          <cell r="C53">
            <v>25</v>
          </cell>
        </row>
        <row r="54">
          <cell r="C54">
            <v>26</v>
          </cell>
        </row>
        <row r="55">
          <cell r="C55">
            <v>27</v>
          </cell>
        </row>
        <row r="56">
          <cell r="C56">
            <v>28</v>
          </cell>
        </row>
        <row r="57">
          <cell r="C57">
            <v>29</v>
          </cell>
        </row>
        <row r="58">
          <cell r="C58">
            <v>30</v>
          </cell>
        </row>
        <row r="59">
          <cell r="C59">
            <v>31</v>
          </cell>
        </row>
        <row r="60">
          <cell r="C60">
            <v>32</v>
          </cell>
        </row>
        <row r="61">
          <cell r="C61">
            <v>33</v>
          </cell>
        </row>
        <row r="62">
          <cell r="C62">
            <v>34</v>
          </cell>
        </row>
        <row r="63">
          <cell r="C63">
            <v>35</v>
          </cell>
        </row>
      </sheetData>
      <sheetData sheetId="5">
        <row r="4">
          <cell r="E4">
            <v>1</v>
          </cell>
          <cell r="F4">
            <v>42286</v>
          </cell>
          <cell r="G4">
            <v>0.41666666666666669</v>
          </cell>
          <cell r="H4">
            <v>6</v>
          </cell>
          <cell r="I4" t="str">
            <v>ﾌﾞﾙﾎﾞﾝｳｫｰﾀｰﾎﾟﾛｸﾗﾌﾞ柏崎</v>
          </cell>
          <cell r="J4">
            <v>0</v>
          </cell>
          <cell r="K4">
            <v>4</v>
          </cell>
          <cell r="L4" t="str">
            <v>藤村</v>
          </cell>
          <cell r="M4">
            <v>0</v>
          </cell>
        </row>
        <row r="5">
          <cell r="E5">
            <v>2</v>
          </cell>
          <cell r="F5">
            <v>42286</v>
          </cell>
          <cell r="G5">
            <v>0.46875</v>
          </cell>
          <cell r="H5">
            <v>3</v>
          </cell>
          <cell r="I5" t="str">
            <v>東京女子体育大学</v>
          </cell>
          <cell r="J5">
            <v>0</v>
          </cell>
          <cell r="K5">
            <v>8</v>
          </cell>
          <cell r="L5" t="str">
            <v>鴨沂水球クラブ</v>
          </cell>
          <cell r="M5">
            <v>0</v>
          </cell>
        </row>
        <row r="6">
          <cell r="E6">
            <v>3</v>
          </cell>
          <cell r="F6">
            <v>42286</v>
          </cell>
          <cell r="G6">
            <v>0.52083333333333337</v>
          </cell>
          <cell r="H6">
            <v>5</v>
          </cell>
          <cell r="I6" t="str">
            <v>CNCｳｫｰﾀｰﾎﾟﾛｸﾗﾌﾞびわこ</v>
          </cell>
          <cell r="J6">
            <v>0</v>
          </cell>
          <cell r="K6">
            <v>2</v>
          </cell>
          <cell r="L6" t="str">
            <v>秀明水球クラブ</v>
          </cell>
          <cell r="M6">
            <v>0</v>
          </cell>
        </row>
        <row r="7">
          <cell r="E7">
            <v>4</v>
          </cell>
          <cell r="F7">
            <v>42286</v>
          </cell>
          <cell r="G7">
            <v>0.57291666666666663</v>
          </cell>
          <cell r="H7">
            <v>1</v>
          </cell>
          <cell r="I7" t="str">
            <v>日体クラブ</v>
          </cell>
          <cell r="J7">
            <v>0</v>
          </cell>
          <cell r="K7">
            <v>7</v>
          </cell>
          <cell r="L7" t="str">
            <v>秀明英光高等学校</v>
          </cell>
          <cell r="M7">
            <v>0</v>
          </cell>
        </row>
        <row r="8">
          <cell r="E8">
            <v>5</v>
          </cell>
          <cell r="F8">
            <v>42287</v>
          </cell>
          <cell r="G8">
            <v>0.4375</v>
          </cell>
          <cell r="H8">
            <v>3</v>
          </cell>
          <cell r="I8" t="str">
            <v>東京女子体育大学</v>
          </cell>
          <cell r="J8">
            <v>0</v>
          </cell>
          <cell r="K8">
            <v>5</v>
          </cell>
          <cell r="L8" t="str">
            <v>CNCｳｫｰﾀｰﾎﾟﾛｸﾗﾌﾞびわこ</v>
          </cell>
          <cell r="M8">
            <v>0</v>
          </cell>
        </row>
        <row r="9">
          <cell r="E9">
            <v>6</v>
          </cell>
          <cell r="F9">
            <v>42287</v>
          </cell>
          <cell r="G9">
            <v>0.48958333333333331</v>
          </cell>
          <cell r="H9">
            <v>7</v>
          </cell>
          <cell r="I9" t="str">
            <v>秀明英光高等学校</v>
          </cell>
          <cell r="J9">
            <v>0</v>
          </cell>
          <cell r="K9">
            <v>6</v>
          </cell>
          <cell r="L9" t="str">
            <v>ﾌﾞﾙﾎﾞﾝｳｫｰﾀｰﾎﾟﾛｸﾗﾌﾞ柏崎</v>
          </cell>
          <cell r="M9">
            <v>0</v>
          </cell>
        </row>
        <row r="10">
          <cell r="E10">
            <v>7</v>
          </cell>
          <cell r="F10">
            <v>42288</v>
          </cell>
          <cell r="G10">
            <v>0.4375</v>
          </cell>
          <cell r="I10"/>
          <cell r="J10"/>
          <cell r="L10"/>
          <cell r="M10"/>
        </row>
        <row r="11">
          <cell r="E11">
            <v>8</v>
          </cell>
          <cell r="F11">
            <v>42288</v>
          </cell>
          <cell r="G11">
            <v>0.59722222222222221</v>
          </cell>
          <cell r="I11"/>
          <cell r="J11"/>
          <cell r="L11"/>
          <cell r="M11"/>
        </row>
        <row r="12">
          <cell r="E12">
            <v>9</v>
          </cell>
          <cell r="I12"/>
          <cell r="J12"/>
          <cell r="L12"/>
          <cell r="M12"/>
        </row>
        <row r="13">
          <cell r="E13">
            <v>10</v>
          </cell>
          <cell r="I13"/>
          <cell r="J13"/>
          <cell r="L13"/>
          <cell r="M13"/>
        </row>
        <row r="14">
          <cell r="E14">
            <v>11</v>
          </cell>
          <cell r="I14"/>
          <cell r="J14"/>
          <cell r="L14"/>
          <cell r="M14"/>
        </row>
        <row r="15">
          <cell r="E15">
            <v>12</v>
          </cell>
          <cell r="I15"/>
          <cell r="J15"/>
          <cell r="L15"/>
          <cell r="M15"/>
        </row>
        <row r="16">
          <cell r="E16">
            <v>13</v>
          </cell>
          <cell r="I16"/>
          <cell r="J16"/>
          <cell r="L16"/>
          <cell r="M16"/>
        </row>
        <row r="17">
          <cell r="E17">
            <v>14</v>
          </cell>
          <cell r="I17"/>
          <cell r="J17"/>
          <cell r="L17"/>
          <cell r="M17"/>
        </row>
        <row r="18">
          <cell r="E18">
            <v>15</v>
          </cell>
          <cell r="I18"/>
          <cell r="J18"/>
          <cell r="L18"/>
          <cell r="M18"/>
        </row>
        <row r="19">
          <cell r="E19">
            <v>16</v>
          </cell>
          <cell r="I19"/>
          <cell r="J19"/>
          <cell r="L19"/>
          <cell r="M19"/>
        </row>
        <row r="20">
          <cell r="E20">
            <v>17</v>
          </cell>
          <cell r="I20"/>
          <cell r="J20"/>
          <cell r="L20"/>
          <cell r="M20"/>
        </row>
        <row r="21">
          <cell r="E21">
            <v>18</v>
          </cell>
          <cell r="I21"/>
          <cell r="J21"/>
          <cell r="L21"/>
          <cell r="M21"/>
        </row>
        <row r="22">
          <cell r="E22">
            <v>19</v>
          </cell>
          <cell r="I22"/>
          <cell r="J22"/>
          <cell r="L22"/>
          <cell r="M22"/>
        </row>
        <row r="23">
          <cell r="E23">
            <v>20</v>
          </cell>
          <cell r="I23"/>
          <cell r="J23"/>
          <cell r="L23"/>
          <cell r="M23"/>
        </row>
      </sheetData>
      <sheetData sheetId="6">
        <row r="5">
          <cell r="A5">
            <v>1</v>
          </cell>
          <cell r="B5" t="str">
            <v>塩谷　南美</v>
          </cell>
          <cell r="C5" t="str">
            <v>シオヤ　ミナミ</v>
          </cell>
          <cell r="D5" t="e">
            <v>#REF!</v>
          </cell>
          <cell r="L5">
            <v>1</v>
          </cell>
          <cell r="M5" t="str">
            <v>古田　玲子</v>
          </cell>
          <cell r="N5" t="str">
            <v>フルタ　レイコ</v>
          </cell>
          <cell r="O5" t="e">
            <v>#REF!</v>
          </cell>
        </row>
        <row r="6">
          <cell r="A6">
            <v>2</v>
          </cell>
          <cell r="B6" t="str">
            <v>稲場　朱里</v>
          </cell>
          <cell r="C6" t="str">
            <v>イナバ　アカリ</v>
          </cell>
          <cell r="D6" t="e">
            <v>#REF!</v>
          </cell>
          <cell r="L6">
            <v>2</v>
          </cell>
          <cell r="M6" t="str">
            <v>長谷川　陽子</v>
          </cell>
          <cell r="N6" t="str">
            <v>ハセガワ　ヨウコ</v>
          </cell>
          <cell r="O6" t="e">
            <v>#REF!</v>
          </cell>
        </row>
        <row r="7">
          <cell r="A7">
            <v>3</v>
          </cell>
          <cell r="B7" t="str">
            <v>橋本　佳奈</v>
          </cell>
          <cell r="C7" t="str">
            <v>ハシモト　カナ</v>
          </cell>
          <cell r="D7" t="e">
            <v>#REF!</v>
          </cell>
          <cell r="L7">
            <v>3</v>
          </cell>
          <cell r="M7" t="str">
            <v>羽田　瑛子</v>
          </cell>
          <cell r="N7" t="str">
            <v>ハネダ　エイコ</v>
          </cell>
          <cell r="O7" t="e">
            <v>#REF!</v>
          </cell>
        </row>
        <row r="8">
          <cell r="A8">
            <v>4</v>
          </cell>
          <cell r="B8" t="str">
            <v>百田　恵梨花</v>
          </cell>
          <cell r="C8" t="str">
            <v>モモダ　エリカ</v>
          </cell>
          <cell r="D8" t="e">
            <v>#REF!</v>
          </cell>
          <cell r="L8">
            <v>4</v>
          </cell>
          <cell r="M8" t="str">
            <v>小出　未来</v>
          </cell>
          <cell r="N8" t="str">
            <v>コイデ　ミク</v>
          </cell>
          <cell r="O8" t="e">
            <v>#REF!</v>
          </cell>
        </row>
        <row r="9">
          <cell r="A9">
            <v>5</v>
          </cell>
          <cell r="B9" t="str">
            <v>山本　実乃里</v>
          </cell>
          <cell r="C9" t="str">
            <v>ヤマモト　ミノリ</v>
          </cell>
          <cell r="D9" t="e">
            <v>#REF!</v>
          </cell>
          <cell r="L9">
            <v>5</v>
          </cell>
          <cell r="M9" t="str">
            <v>池田　佳寿美</v>
          </cell>
          <cell r="N9" t="str">
            <v>イケダ　カスミ</v>
          </cell>
          <cell r="O9" t="e">
            <v>#REF!</v>
          </cell>
        </row>
        <row r="10">
          <cell r="A10">
            <v>6</v>
          </cell>
          <cell r="B10" t="str">
            <v>吉里　美優</v>
          </cell>
          <cell r="C10" t="str">
            <v>ヨシザト　ミユ</v>
          </cell>
          <cell r="D10" t="e">
            <v>#REF!</v>
          </cell>
          <cell r="L10">
            <v>6</v>
          </cell>
          <cell r="M10" t="str">
            <v>池田　梨菜</v>
          </cell>
          <cell r="N10" t="str">
            <v>イケダ　リナ</v>
          </cell>
          <cell r="O10" t="e">
            <v>#REF!</v>
          </cell>
        </row>
        <row r="11">
          <cell r="A11">
            <v>7</v>
          </cell>
          <cell r="B11" t="str">
            <v>飯田　鈴可</v>
          </cell>
          <cell r="C11" t="str">
            <v>イイダ　レイカ</v>
          </cell>
          <cell r="D11" t="e">
            <v>#REF!</v>
          </cell>
          <cell r="L11">
            <v>7</v>
          </cell>
          <cell r="M11" t="str">
            <v>平田　美里</v>
          </cell>
          <cell r="N11" t="str">
            <v>ヒラタ　ミサト</v>
          </cell>
          <cell r="O11" t="e">
            <v>#REF!</v>
          </cell>
        </row>
        <row r="12">
          <cell r="A12">
            <v>8</v>
          </cell>
          <cell r="B12" t="str">
            <v>岩野　夏帆</v>
          </cell>
          <cell r="C12" t="str">
            <v>イワノ　カホ</v>
          </cell>
          <cell r="D12" t="e">
            <v>#REF!</v>
          </cell>
          <cell r="L12">
            <v>8</v>
          </cell>
          <cell r="M12" t="str">
            <v>高木　愛</v>
          </cell>
          <cell r="N12" t="str">
            <v>タカキ　アイ</v>
          </cell>
          <cell r="O12" t="e">
            <v>#REF!</v>
          </cell>
        </row>
        <row r="13">
          <cell r="A13">
            <v>9</v>
          </cell>
          <cell r="B13" t="str">
            <v>坂井　菜那子</v>
          </cell>
          <cell r="C13" t="str">
            <v>サカイ　ナナコ</v>
          </cell>
          <cell r="D13" t="e">
            <v>#REF!</v>
          </cell>
          <cell r="L13">
            <v>9</v>
          </cell>
          <cell r="M13" t="str">
            <v>永田　幸</v>
          </cell>
          <cell r="N13" t="str">
            <v>ナガタ　ユキ</v>
          </cell>
          <cell r="O13" t="e">
            <v>#REF!</v>
          </cell>
        </row>
        <row r="14">
          <cell r="A14">
            <v>10</v>
          </cell>
          <cell r="B14" t="str">
            <v>須藤　舞雪</v>
          </cell>
          <cell r="C14" t="str">
            <v>スドウ　マユ</v>
          </cell>
          <cell r="D14" t="e">
            <v>#REF!</v>
          </cell>
          <cell r="L14">
            <v>10</v>
          </cell>
          <cell r="M14" t="str">
            <v>Alexandra Kiss</v>
          </cell>
          <cell r="N14" t="str">
            <v>ｱﾚｸｻﾝﾄﾞﾗ　ｷｯｽ</v>
          </cell>
          <cell r="O14" t="e">
            <v>#REF!</v>
          </cell>
        </row>
        <row r="15">
          <cell r="A15">
            <v>11</v>
          </cell>
          <cell r="B15" t="str">
            <v>野々村　悠名</v>
          </cell>
          <cell r="C15" t="str">
            <v>ノノムラ　ハルナ</v>
          </cell>
          <cell r="D15" t="e">
            <v>#REF!</v>
          </cell>
          <cell r="L15">
            <v>11</v>
          </cell>
          <cell r="M15" t="str">
            <v>石崎　真琴</v>
          </cell>
          <cell r="N15" t="str">
            <v>イシザキ　マコト</v>
          </cell>
          <cell r="O15" t="e">
            <v>#REF!</v>
          </cell>
        </row>
        <row r="16">
          <cell r="A16">
            <v>12</v>
          </cell>
          <cell r="B16">
            <v>0</v>
          </cell>
          <cell r="C16"/>
          <cell r="D16" t="e">
            <v>#REF!</v>
          </cell>
          <cell r="L16">
            <v>12</v>
          </cell>
          <cell r="M16">
            <v>0</v>
          </cell>
          <cell r="N16">
            <v>0</v>
          </cell>
          <cell r="O16" t="e">
            <v>#REF!</v>
          </cell>
        </row>
        <row r="17">
          <cell r="A17">
            <v>13</v>
          </cell>
          <cell r="B17" t="str">
            <v>武蔵　優希</v>
          </cell>
          <cell r="C17" t="str">
            <v>ムサシ　ユウキ</v>
          </cell>
          <cell r="D17" t="e">
            <v>#REF!</v>
          </cell>
          <cell r="L17">
            <v>13</v>
          </cell>
          <cell r="M17" t="str">
            <v>Carina Terese Harache</v>
          </cell>
          <cell r="N17" t="str">
            <v>ｶﾘﾅ　ﾊﾗﾁ</v>
          </cell>
          <cell r="O17" t="e">
            <v>#REF!</v>
          </cell>
        </row>
        <row r="18">
          <cell r="A18">
            <v>14</v>
          </cell>
          <cell r="B18">
            <v>0</v>
          </cell>
          <cell r="C18">
            <v>0</v>
          </cell>
          <cell r="D18" t="e">
            <v>#REF!</v>
          </cell>
          <cell r="L18">
            <v>14</v>
          </cell>
          <cell r="M18">
            <v>0</v>
          </cell>
          <cell r="N18">
            <v>0</v>
          </cell>
          <cell r="O18" t="e">
            <v>#REF!</v>
          </cell>
        </row>
        <row r="19">
          <cell r="A19">
            <v>15</v>
          </cell>
          <cell r="B19">
            <v>0</v>
          </cell>
          <cell r="C19">
            <v>0</v>
          </cell>
          <cell r="D19" t="e">
            <v>#REF!</v>
          </cell>
          <cell r="L19">
            <v>15</v>
          </cell>
          <cell r="M19">
            <v>0</v>
          </cell>
          <cell r="N19">
            <v>0</v>
          </cell>
          <cell r="O19" t="e">
            <v>#REF!</v>
          </cell>
        </row>
        <row r="20">
          <cell r="A20">
            <v>16</v>
          </cell>
          <cell r="B20" t="e">
            <v>#N/A</v>
          </cell>
          <cell r="C20" t="e">
            <v>#N/A</v>
          </cell>
          <cell r="D20" t="e">
            <v>#REF!</v>
          </cell>
          <cell r="L20">
            <v>16</v>
          </cell>
          <cell r="M20" t="e">
            <v>#N/A</v>
          </cell>
          <cell r="N20" t="e">
            <v>#N/A</v>
          </cell>
          <cell r="O20" t="e">
            <v>#N/A</v>
          </cell>
        </row>
        <row r="21">
          <cell r="A21">
            <v>17</v>
          </cell>
          <cell r="B21" t="e">
            <v>#N/A</v>
          </cell>
          <cell r="C21" t="e">
            <v>#N/A</v>
          </cell>
          <cell r="D21" t="e">
            <v>#REF!</v>
          </cell>
          <cell r="L21">
            <v>17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>
            <v>18</v>
          </cell>
          <cell r="B22" t="e">
            <v>#N/A</v>
          </cell>
          <cell r="C22" t="e">
            <v>#N/A</v>
          </cell>
          <cell r="D22" t="e">
            <v>#REF!</v>
          </cell>
          <cell r="L22">
            <v>18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>
            <v>19</v>
          </cell>
          <cell r="B23" t="e">
            <v>#N/A</v>
          </cell>
          <cell r="C23" t="e">
            <v>#N/A</v>
          </cell>
          <cell r="D23" t="e">
            <v>#REF!</v>
          </cell>
          <cell r="L23">
            <v>19</v>
          </cell>
          <cell r="M23" t="e">
            <v>#N/A</v>
          </cell>
          <cell r="N23" t="e">
            <v>#N/A</v>
          </cell>
          <cell r="O23" t="e">
            <v>#N/A</v>
          </cell>
        </row>
        <row r="24">
          <cell r="A24">
            <v>20</v>
          </cell>
          <cell r="B24" t="e">
            <v>#N/A</v>
          </cell>
          <cell r="C24" t="e">
            <v>#N/A</v>
          </cell>
          <cell r="D24" t="e">
            <v>#REF!</v>
          </cell>
          <cell r="L24">
            <v>20</v>
          </cell>
          <cell r="M24" t="e">
            <v>#N/A</v>
          </cell>
          <cell r="N24" t="e">
            <v>#N/A</v>
          </cell>
          <cell r="O24" t="e">
            <v>#N/A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teamcode"/>
      <sheetName val="大会情報・対戦表"/>
      <sheetName val="出場選手登録"/>
      <sheetName val="メンバービジョン用"/>
      <sheetName val="メンバー表"/>
      <sheetName val="記録用紙"/>
      <sheetName val="通告"/>
      <sheetName val="審査用紙"/>
      <sheetName val="Re &amp; Sec"/>
      <sheetName val="デレゲート"/>
      <sheetName val="ぺナルティー"/>
      <sheetName val="member"/>
    </sheetNames>
    <sheetDataSet>
      <sheetData sheetId="0"/>
      <sheetData sheetId="1">
        <row r="2">
          <cell r="A2">
            <v>1</v>
          </cell>
          <cell r="B2" t="str">
            <v>全日体大</v>
          </cell>
        </row>
        <row r="3">
          <cell r="A3">
            <v>2</v>
          </cell>
          <cell r="B3" t="str">
            <v>全筑波大学</v>
          </cell>
        </row>
        <row r="4">
          <cell r="A4">
            <v>3</v>
          </cell>
          <cell r="B4" t="str">
            <v>ﾌﾞﾙﾎﾞﾝｳｫｰﾀｰﾎﾟﾛｸﾗﾌﾞ柏崎</v>
          </cell>
        </row>
        <row r="5">
          <cell r="A5">
            <v>4</v>
          </cell>
          <cell r="B5" t="str">
            <v>稲泳会</v>
          </cell>
        </row>
        <row r="6">
          <cell r="A6">
            <v>5</v>
          </cell>
          <cell r="B6" t="str">
            <v>三建･３０ＷＡＲＲＩＯＲ</v>
          </cell>
        </row>
        <row r="7">
          <cell r="A7">
            <v>6</v>
          </cell>
          <cell r="B7" t="str">
            <v>日本大学</v>
          </cell>
        </row>
        <row r="8">
          <cell r="A8">
            <v>7</v>
          </cell>
          <cell r="B8" t="str">
            <v>全慶應義塾</v>
          </cell>
        </row>
        <row r="9">
          <cell r="A9">
            <v>8</v>
          </cell>
          <cell r="B9" t="str">
            <v>ｼﾞｮｲﾌﾙｱｽﾚﾃｨｯｸｸﾗﾌﾞ</v>
          </cell>
        </row>
        <row r="10">
          <cell r="A10">
            <v>9</v>
          </cell>
        </row>
        <row r="11">
          <cell r="A11">
            <v>10</v>
          </cell>
        </row>
      </sheetData>
      <sheetData sheetId="2">
        <row r="4">
          <cell r="E4">
            <v>1</v>
          </cell>
          <cell r="F4">
            <v>40816</v>
          </cell>
          <cell r="G4">
            <v>0.63541666666666663</v>
          </cell>
          <cell r="H4">
            <v>7</v>
          </cell>
          <cell r="I4" t="str">
            <v>全慶應義塾</v>
          </cell>
          <cell r="J4">
            <v>0</v>
          </cell>
          <cell r="K4">
            <v>3</v>
          </cell>
          <cell r="L4" t="str">
            <v>ﾌﾞﾙﾎﾞﾝｳｫｰﾀｰﾎﾟﾛｸﾗﾌﾞ柏崎</v>
          </cell>
          <cell r="M4">
            <v>0</v>
          </cell>
        </row>
        <row r="5">
          <cell r="E5">
            <v>2</v>
          </cell>
          <cell r="F5">
            <v>40816</v>
          </cell>
          <cell r="G5">
            <v>0.6875</v>
          </cell>
          <cell r="H5">
            <v>4</v>
          </cell>
          <cell r="I5" t="str">
            <v>稲泳会</v>
          </cell>
          <cell r="J5">
            <v>0</v>
          </cell>
          <cell r="K5">
            <v>8</v>
          </cell>
          <cell r="L5" t="str">
            <v>ｼﾞｮｲﾌﾙｱｽﾚﾃｨｯｸｸﾗﾌﾞ</v>
          </cell>
          <cell r="M5">
            <v>0</v>
          </cell>
        </row>
        <row r="6">
          <cell r="E6">
            <v>3</v>
          </cell>
          <cell r="F6">
            <v>40816</v>
          </cell>
          <cell r="G6">
            <v>0.73958333333333337</v>
          </cell>
          <cell r="H6">
            <v>6</v>
          </cell>
          <cell r="I6" t="str">
            <v>日本大学</v>
          </cell>
          <cell r="J6">
            <v>0</v>
          </cell>
          <cell r="K6">
            <v>2</v>
          </cell>
          <cell r="L6" t="str">
            <v>全筑波大学</v>
          </cell>
          <cell r="M6">
            <v>0</v>
          </cell>
        </row>
        <row r="7">
          <cell r="E7">
            <v>4</v>
          </cell>
          <cell r="F7">
            <v>40816</v>
          </cell>
          <cell r="G7">
            <v>0.79166666666666663</v>
          </cell>
          <cell r="H7">
            <v>1</v>
          </cell>
          <cell r="I7" t="str">
            <v>全日体大</v>
          </cell>
          <cell r="J7">
            <v>0</v>
          </cell>
          <cell r="K7">
            <v>5</v>
          </cell>
          <cell r="L7" t="str">
            <v>三建･３０ＷＡＲＲＩＯＲ</v>
          </cell>
          <cell r="M7">
            <v>0</v>
          </cell>
        </row>
        <row r="8">
          <cell r="E8">
            <v>5</v>
          </cell>
          <cell r="F8">
            <v>40817</v>
          </cell>
          <cell r="G8">
            <v>0.5625</v>
          </cell>
          <cell r="H8">
            <v>4</v>
          </cell>
          <cell r="I8" t="str">
            <v>稲泳会</v>
          </cell>
          <cell r="J8">
            <v>0</v>
          </cell>
          <cell r="K8">
            <v>2</v>
          </cell>
          <cell r="L8" t="str">
            <v>全筑波大学</v>
          </cell>
          <cell r="M8">
            <v>0</v>
          </cell>
        </row>
        <row r="9">
          <cell r="E9">
            <v>6</v>
          </cell>
          <cell r="F9">
            <v>40817</v>
          </cell>
          <cell r="G9">
            <v>0.61458333333333337</v>
          </cell>
          <cell r="H9">
            <v>1</v>
          </cell>
          <cell r="I9" t="str">
            <v>全日体大</v>
          </cell>
          <cell r="J9">
            <v>0</v>
          </cell>
          <cell r="K9">
            <v>3</v>
          </cell>
          <cell r="L9" t="str">
            <v>ﾌﾞﾙﾎﾞﾝｳｫｰﾀｰﾎﾟﾛｸﾗﾌﾞ柏崎</v>
          </cell>
          <cell r="M9">
            <v>0</v>
          </cell>
        </row>
        <row r="10">
          <cell r="E10">
            <v>7</v>
          </cell>
          <cell r="F10">
            <v>40818</v>
          </cell>
          <cell r="G10">
            <v>0.60416666666666663</v>
          </cell>
          <cell r="H10">
            <v>3</v>
          </cell>
          <cell r="I10" t="str">
            <v>ﾌﾞﾙﾎﾞﾝｳｫｰﾀｰﾎﾟﾛｸﾗﾌﾞ柏崎</v>
          </cell>
          <cell r="J10">
            <v>0</v>
          </cell>
          <cell r="K10">
            <v>2</v>
          </cell>
          <cell r="L10" t="str">
            <v>全筑波大学</v>
          </cell>
          <cell r="M10">
            <v>0</v>
          </cell>
        </row>
        <row r="11">
          <cell r="E11">
            <v>8</v>
          </cell>
          <cell r="F11">
            <v>40818</v>
          </cell>
          <cell r="G11">
            <v>0.66666666666666663</v>
          </cell>
          <cell r="H11">
            <v>1</v>
          </cell>
          <cell r="I11" t="str">
            <v>全日体大</v>
          </cell>
          <cell r="J11">
            <v>0</v>
          </cell>
          <cell r="K11">
            <v>4</v>
          </cell>
          <cell r="L11" t="str">
            <v>稲泳会</v>
          </cell>
          <cell r="M11">
            <v>0</v>
          </cell>
        </row>
        <row r="12">
          <cell r="E12">
            <v>9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E13">
            <v>10</v>
          </cell>
          <cell r="I13">
            <v>0</v>
          </cell>
          <cell r="J13">
            <v>0</v>
          </cell>
          <cell r="L13">
            <v>0</v>
          </cell>
          <cell r="M13">
            <v>0</v>
          </cell>
        </row>
        <row r="14">
          <cell r="E14">
            <v>11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</row>
        <row r="15">
          <cell r="E15">
            <v>12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</row>
        <row r="16">
          <cell r="E16">
            <v>13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7">
          <cell r="E17">
            <v>14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</row>
        <row r="18">
          <cell r="E18">
            <v>15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</row>
        <row r="19">
          <cell r="E19">
            <v>16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</row>
        <row r="20">
          <cell r="E20">
            <v>17</v>
          </cell>
          <cell r="I20">
            <v>0</v>
          </cell>
          <cell r="J20">
            <v>0</v>
          </cell>
          <cell r="L20">
            <v>0</v>
          </cell>
          <cell r="M20">
            <v>0</v>
          </cell>
        </row>
        <row r="21">
          <cell r="E21">
            <v>18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</row>
        <row r="22">
          <cell r="E22">
            <v>19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</row>
        <row r="23">
          <cell r="E23">
            <v>20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</row>
      </sheetData>
      <sheetData sheetId="3">
        <row r="5">
          <cell r="A5">
            <v>1</v>
          </cell>
          <cell r="B5" t="str">
            <v>棚村　英行</v>
          </cell>
          <cell r="C5" t="str">
            <v>ﾀﾅﾑﾗ ﾋﾃﾞﾕｷ</v>
          </cell>
          <cell r="D5" t="e">
            <v>#REF!</v>
          </cell>
          <cell r="L5">
            <v>1</v>
          </cell>
          <cell r="M5" t="str">
            <v>棚村　克行</v>
          </cell>
          <cell r="N5" t="str">
            <v>ﾀﾅﾑﾗ ｶﾂﾕｷ</v>
          </cell>
          <cell r="O5" t="e">
            <v>#REF!</v>
          </cell>
        </row>
        <row r="6">
          <cell r="A6">
            <v>2</v>
          </cell>
          <cell r="B6" t="str">
            <v>筈井　翔太</v>
          </cell>
          <cell r="C6" t="str">
            <v>ﾊｽﾞｲ ｼｮｳﾀ</v>
          </cell>
          <cell r="D6" t="e">
            <v>#REF!</v>
          </cell>
          <cell r="L6">
            <v>2</v>
          </cell>
          <cell r="M6" t="str">
            <v>沼口　光</v>
          </cell>
          <cell r="N6" t="str">
            <v>ﾇﾏｸﾞﾁ ﾋｶﾙ</v>
          </cell>
          <cell r="O6" t="e">
            <v>#REF!</v>
          </cell>
        </row>
        <row r="7">
          <cell r="A7">
            <v>3</v>
          </cell>
          <cell r="B7" t="str">
            <v>伊禮　寛</v>
          </cell>
          <cell r="C7" t="str">
            <v>ｲﾚｲ ｶﾝ</v>
          </cell>
          <cell r="D7" t="e">
            <v>#REF!</v>
          </cell>
          <cell r="L7">
            <v>3</v>
          </cell>
          <cell r="M7" t="str">
            <v>三浦　敏史</v>
          </cell>
          <cell r="N7" t="str">
            <v>ﾐｳﾗ ｻﾄｼ</v>
          </cell>
          <cell r="O7" t="e">
            <v>#REF!</v>
          </cell>
        </row>
        <row r="8">
          <cell r="A8">
            <v>4</v>
          </cell>
          <cell r="B8" t="str">
            <v>布目　敬悟</v>
          </cell>
          <cell r="C8" t="str">
            <v>ﾇﾉﾒ ｹｲｺﾞ</v>
          </cell>
          <cell r="D8" t="e">
            <v>#REF!</v>
          </cell>
          <cell r="L8">
            <v>4</v>
          </cell>
          <cell r="M8" t="str">
            <v>吉田　浩基</v>
          </cell>
          <cell r="N8" t="str">
            <v>ﾖｼﾀﾞ ﾋﾛｷ</v>
          </cell>
          <cell r="O8" t="e">
            <v>#REF!</v>
          </cell>
        </row>
        <row r="9">
          <cell r="A9">
            <v>5</v>
          </cell>
          <cell r="B9" t="str">
            <v>保田　賢也</v>
          </cell>
          <cell r="C9" t="str">
            <v>ﾔｽﾀﾞ ｹﾝﾔ</v>
          </cell>
          <cell r="D9" t="e">
            <v>#REF!</v>
          </cell>
          <cell r="L9">
            <v>5</v>
          </cell>
          <cell r="M9" t="str">
            <v>纐纈　大貴</v>
          </cell>
          <cell r="N9" t="str">
            <v>ｺｳｹﾂ ﾀﾞｲｷ</v>
          </cell>
          <cell r="O9" t="e">
            <v>#REF!</v>
          </cell>
        </row>
        <row r="10">
          <cell r="A10">
            <v>6</v>
          </cell>
          <cell r="B10">
            <v>0</v>
          </cell>
          <cell r="C10">
            <v>0</v>
          </cell>
          <cell r="D10" t="e">
            <v>#REF!</v>
          </cell>
          <cell r="L10">
            <v>6</v>
          </cell>
          <cell r="M10" t="str">
            <v>飯田　祥世</v>
          </cell>
          <cell r="N10" t="str">
            <v>ｲｲﾀﾞ ｻｶﾄｼ</v>
          </cell>
          <cell r="O10" t="e">
            <v>#REF!</v>
          </cell>
        </row>
        <row r="11">
          <cell r="A11">
            <v>7</v>
          </cell>
          <cell r="B11" t="str">
            <v>志水　祐介</v>
          </cell>
          <cell r="C11" t="str">
            <v>ｼﾐｽﾞ ﾕｳｽｹ</v>
          </cell>
          <cell r="D11" t="e">
            <v>#REF!</v>
          </cell>
          <cell r="L11">
            <v>7</v>
          </cell>
          <cell r="M11" t="str">
            <v>若杉　直人</v>
          </cell>
          <cell r="N11" t="str">
            <v>ﾜｶｽｷﾞ ﾅｵﾄ</v>
          </cell>
          <cell r="O11" t="e">
            <v>#REF!</v>
          </cell>
        </row>
        <row r="12">
          <cell r="A12">
            <v>8</v>
          </cell>
          <cell r="B12" t="str">
            <v>仲村　泰信</v>
          </cell>
          <cell r="C12" t="str">
            <v>ﾅｶﾑﾗ ﾔｽﾉﾌﾞ</v>
          </cell>
          <cell r="D12" t="e">
            <v>#REF!</v>
          </cell>
          <cell r="L12">
            <v>8</v>
          </cell>
          <cell r="M12" t="str">
            <v>山中　裕太</v>
          </cell>
          <cell r="N12" t="str">
            <v>ﾔﾏﾅｶ ﾕｳﾀ</v>
          </cell>
          <cell r="O12" t="e">
            <v>#REF!</v>
          </cell>
        </row>
        <row r="13">
          <cell r="A13">
            <v>9</v>
          </cell>
          <cell r="B13" t="str">
            <v>青柳　勧</v>
          </cell>
          <cell r="C13" t="str">
            <v>ｱｵﾔｷﾞ ｶﾝ</v>
          </cell>
          <cell r="D13" t="e">
            <v>#REF!</v>
          </cell>
          <cell r="L13">
            <v>9</v>
          </cell>
          <cell r="M13" t="str">
            <v>川合　英介</v>
          </cell>
          <cell r="N13" t="str">
            <v>ｶﾜｲ　ｴｲｽｹ</v>
          </cell>
          <cell r="O13" t="e">
            <v>#REF!</v>
          </cell>
        </row>
        <row r="14">
          <cell r="A14">
            <v>10</v>
          </cell>
          <cell r="B14" t="str">
            <v>舟崎　紘史</v>
          </cell>
          <cell r="C14" t="str">
            <v>ﾌﾅｻｷ ﾋﾛﾌﾐ</v>
          </cell>
          <cell r="D14" t="e">
            <v>#REF!</v>
          </cell>
          <cell r="L14">
            <v>10</v>
          </cell>
          <cell r="M14" t="str">
            <v>下園　将士</v>
          </cell>
          <cell r="N14" t="str">
            <v>ｼﾓｿﾞﾉ ﾏｻｼ</v>
          </cell>
          <cell r="O14" t="e">
            <v>#REF!</v>
          </cell>
        </row>
        <row r="15">
          <cell r="A15">
            <v>11</v>
          </cell>
          <cell r="B15" t="str">
            <v>坂本　将一</v>
          </cell>
          <cell r="C15" t="str">
            <v>ｻｶﾓﾄ ｼｮｳｲﾁ</v>
          </cell>
          <cell r="D15" t="e">
            <v>#REF!</v>
          </cell>
          <cell r="L15">
            <v>11</v>
          </cell>
          <cell r="M15" t="str">
            <v>金城　唯仁</v>
          </cell>
          <cell r="N15" t="str">
            <v>ｷﾝｼﾞｮｳ ﾀﾀﾞﾋﾛ</v>
          </cell>
          <cell r="O15" t="e">
            <v>#REF!</v>
          </cell>
        </row>
        <row r="16">
          <cell r="A16">
            <v>12</v>
          </cell>
          <cell r="B16" t="str">
            <v>永田　敏</v>
          </cell>
          <cell r="C16" t="str">
            <v>ﾅｶﾞﾀ ｻﾄｼ</v>
          </cell>
          <cell r="D16" t="e">
            <v>#REF!</v>
          </cell>
          <cell r="L16">
            <v>12</v>
          </cell>
          <cell r="M16" t="str">
            <v>武内　一馬</v>
          </cell>
          <cell r="N16" t="str">
            <v>ﾀｹｳﾁ ｶｽﾞﾏ</v>
          </cell>
          <cell r="O16" t="e">
            <v>#REF!</v>
          </cell>
        </row>
        <row r="17">
          <cell r="A17">
            <v>13</v>
          </cell>
          <cell r="B17">
            <v>0</v>
          </cell>
          <cell r="C17">
            <v>0</v>
          </cell>
          <cell r="D17" t="e">
            <v>#REF!</v>
          </cell>
          <cell r="L17">
            <v>13</v>
          </cell>
          <cell r="M17" t="str">
            <v>今北　知貴</v>
          </cell>
          <cell r="N17" t="str">
            <v>ｲﾏｷﾀ ﾄﾓｷ</v>
          </cell>
          <cell r="O17" t="e">
            <v>#REF!</v>
          </cell>
        </row>
        <row r="18">
          <cell r="A18">
            <v>14</v>
          </cell>
          <cell r="B18">
            <v>0</v>
          </cell>
          <cell r="C18">
            <v>0</v>
          </cell>
          <cell r="D18" t="e">
            <v>#REF!</v>
          </cell>
          <cell r="L18">
            <v>14</v>
          </cell>
          <cell r="M18">
            <v>0</v>
          </cell>
          <cell r="N18">
            <v>0</v>
          </cell>
          <cell r="O18" t="e">
            <v>#REF!</v>
          </cell>
        </row>
        <row r="19">
          <cell r="A19">
            <v>15</v>
          </cell>
          <cell r="B19">
            <v>0</v>
          </cell>
          <cell r="C19">
            <v>0</v>
          </cell>
          <cell r="D19" t="e">
            <v>#REF!</v>
          </cell>
          <cell r="L19">
            <v>15</v>
          </cell>
          <cell r="M19">
            <v>0</v>
          </cell>
          <cell r="N19">
            <v>0</v>
          </cell>
          <cell r="O19" t="e">
            <v>#REF!</v>
          </cell>
        </row>
        <row r="20">
          <cell r="A20">
            <v>16</v>
          </cell>
          <cell r="B20" t="e">
            <v>#N/A</v>
          </cell>
          <cell r="C20" t="e">
            <v>#N/A</v>
          </cell>
          <cell r="D20" t="e">
            <v>#REF!</v>
          </cell>
          <cell r="L20">
            <v>16</v>
          </cell>
          <cell r="M20" t="e">
            <v>#N/A</v>
          </cell>
          <cell r="N20" t="e">
            <v>#N/A</v>
          </cell>
          <cell r="O20" t="e">
            <v>#N/A</v>
          </cell>
        </row>
        <row r="21">
          <cell r="A21">
            <v>17</v>
          </cell>
          <cell r="B21" t="e">
            <v>#N/A</v>
          </cell>
          <cell r="C21" t="e">
            <v>#N/A</v>
          </cell>
          <cell r="D21" t="e">
            <v>#REF!</v>
          </cell>
          <cell r="L21">
            <v>17</v>
          </cell>
          <cell r="M21" t="e">
            <v>#N/A</v>
          </cell>
          <cell r="N21" t="e">
            <v>#N/A</v>
          </cell>
          <cell r="O21" t="e">
            <v>#N/A</v>
          </cell>
        </row>
        <row r="22">
          <cell r="A22">
            <v>18</v>
          </cell>
          <cell r="B22" t="e">
            <v>#N/A</v>
          </cell>
          <cell r="C22" t="e">
            <v>#N/A</v>
          </cell>
          <cell r="D22" t="e">
            <v>#REF!</v>
          </cell>
          <cell r="L22">
            <v>18</v>
          </cell>
          <cell r="M22" t="e">
            <v>#N/A</v>
          </cell>
          <cell r="N22" t="e">
            <v>#N/A</v>
          </cell>
          <cell r="O22" t="e">
            <v>#N/A</v>
          </cell>
        </row>
        <row r="23">
          <cell r="A23">
            <v>19</v>
          </cell>
          <cell r="B23" t="e">
            <v>#N/A</v>
          </cell>
          <cell r="C23" t="e">
            <v>#N/A</v>
          </cell>
          <cell r="D23" t="e">
            <v>#REF!</v>
          </cell>
          <cell r="L23">
            <v>19</v>
          </cell>
          <cell r="M23" t="e">
            <v>#N/A</v>
          </cell>
          <cell r="N23" t="e">
            <v>#N/A</v>
          </cell>
          <cell r="O23" t="e">
            <v>#N/A</v>
          </cell>
        </row>
        <row r="24">
          <cell r="A24">
            <v>20</v>
          </cell>
          <cell r="B24" t="e">
            <v>#N/A</v>
          </cell>
          <cell r="C24" t="e">
            <v>#N/A</v>
          </cell>
          <cell r="D24" t="e">
            <v>#REF!</v>
          </cell>
          <cell r="L24">
            <v>20</v>
          </cell>
          <cell r="M24" t="e">
            <v>#N/A</v>
          </cell>
          <cell r="N24" t="e">
            <v>#N/A</v>
          </cell>
          <cell r="O24" t="e">
            <v>#N/A</v>
          </cell>
        </row>
      </sheetData>
      <sheetData sheetId="4"/>
      <sheetData sheetId="5"/>
      <sheetData sheetId="6"/>
      <sheetData sheetId="7"/>
      <sheetData sheetId="8"/>
      <sheetData sheetId="9">
        <row r="4">
          <cell r="C4">
            <v>1</v>
          </cell>
          <cell r="D4">
            <v>5</v>
          </cell>
          <cell r="E4" t="str">
            <v>福元　寿夫</v>
          </cell>
          <cell r="F4">
            <v>0</v>
          </cell>
          <cell r="G4" t="str">
            <v>ﾌｸﾓﾄ ﾄｼｵ</v>
          </cell>
          <cell r="H4">
            <v>7</v>
          </cell>
          <cell r="I4" t="str">
            <v>田原　忠雄</v>
          </cell>
          <cell r="J4">
            <v>0</v>
          </cell>
          <cell r="K4" t="str">
            <v>ﾀﾊﾗ ﾀﾀﾞｵ</v>
          </cell>
          <cell r="M4">
            <v>0</v>
          </cell>
          <cell r="O4">
            <v>0</v>
          </cell>
          <cell r="Q4">
            <v>0</v>
          </cell>
          <cell r="S4">
            <v>0</v>
          </cell>
          <cell r="U4">
            <v>0</v>
          </cell>
          <cell r="W4">
            <v>0</v>
          </cell>
          <cell r="Y4">
            <v>0</v>
          </cell>
          <cell r="AA4">
            <v>0</v>
          </cell>
          <cell r="AC4">
            <v>0</v>
          </cell>
          <cell r="AE4">
            <v>0</v>
          </cell>
          <cell r="AG4">
            <v>0</v>
          </cell>
          <cell r="AH4">
            <v>0</v>
          </cell>
        </row>
        <row r="5">
          <cell r="C5">
            <v>2</v>
          </cell>
          <cell r="D5">
            <v>2</v>
          </cell>
          <cell r="E5" t="str">
            <v>槇橋　邦広</v>
          </cell>
          <cell r="F5">
            <v>0</v>
          </cell>
          <cell r="G5" t="str">
            <v>ﾏｷﾊｼ ｸﾆﾋﾛ</v>
          </cell>
          <cell r="H5">
            <v>3</v>
          </cell>
          <cell r="I5" t="str">
            <v>大島　明</v>
          </cell>
          <cell r="J5">
            <v>0</v>
          </cell>
          <cell r="K5" t="str">
            <v>ｵｵｼﾏ ｱｷﾗ</v>
          </cell>
          <cell r="M5">
            <v>0</v>
          </cell>
          <cell r="O5">
            <v>0</v>
          </cell>
          <cell r="Q5">
            <v>0</v>
          </cell>
          <cell r="S5">
            <v>0</v>
          </cell>
          <cell r="U5">
            <v>0</v>
          </cell>
          <cell r="W5">
            <v>0</v>
          </cell>
          <cell r="Y5">
            <v>0</v>
          </cell>
          <cell r="AA5">
            <v>0</v>
          </cell>
          <cell r="AC5">
            <v>0</v>
          </cell>
          <cell r="AE5">
            <v>0</v>
          </cell>
          <cell r="AG5">
            <v>0</v>
          </cell>
          <cell r="AH5">
            <v>0</v>
          </cell>
        </row>
        <row r="6">
          <cell r="C6">
            <v>3</v>
          </cell>
          <cell r="D6">
            <v>1</v>
          </cell>
          <cell r="E6" t="str">
            <v>マーク・コガノフ</v>
          </cell>
          <cell r="F6" t="str">
            <v>アゼルバイジャン</v>
          </cell>
          <cell r="G6">
            <v>0</v>
          </cell>
          <cell r="H6">
            <v>4</v>
          </cell>
          <cell r="I6" t="str">
            <v>牧田　和彦</v>
          </cell>
          <cell r="J6">
            <v>0</v>
          </cell>
          <cell r="K6" t="str">
            <v>ﾏｷﾀ ｶｽﾞﾋｺ</v>
          </cell>
          <cell r="M6">
            <v>0</v>
          </cell>
          <cell r="O6">
            <v>0</v>
          </cell>
          <cell r="Q6">
            <v>0</v>
          </cell>
          <cell r="S6">
            <v>0</v>
          </cell>
          <cell r="U6">
            <v>0</v>
          </cell>
          <cell r="W6">
            <v>0</v>
          </cell>
          <cell r="Y6">
            <v>0</v>
          </cell>
          <cell r="AA6">
            <v>0</v>
          </cell>
          <cell r="AC6">
            <v>0</v>
          </cell>
          <cell r="AE6">
            <v>0</v>
          </cell>
          <cell r="AG6">
            <v>0</v>
          </cell>
          <cell r="AH6">
            <v>0</v>
          </cell>
        </row>
        <row r="7">
          <cell r="C7">
            <v>4</v>
          </cell>
          <cell r="D7">
            <v>6</v>
          </cell>
          <cell r="E7" t="str">
            <v>折笠　敬一</v>
          </cell>
          <cell r="F7">
            <v>0</v>
          </cell>
          <cell r="G7" t="str">
            <v>ｵﾘｶｻ ｹｲｲﾁ</v>
          </cell>
          <cell r="H7">
            <v>7</v>
          </cell>
          <cell r="I7" t="str">
            <v>田原　忠雄</v>
          </cell>
          <cell r="J7">
            <v>0</v>
          </cell>
          <cell r="K7" t="str">
            <v>ﾀﾊﾗ ﾀﾀﾞｵ</v>
          </cell>
          <cell r="M7">
            <v>0</v>
          </cell>
          <cell r="O7">
            <v>0</v>
          </cell>
          <cell r="Q7">
            <v>0</v>
          </cell>
          <cell r="S7">
            <v>0</v>
          </cell>
          <cell r="U7">
            <v>0</v>
          </cell>
          <cell r="W7">
            <v>0</v>
          </cell>
          <cell r="Y7">
            <v>0</v>
          </cell>
          <cell r="AA7">
            <v>0</v>
          </cell>
          <cell r="AC7">
            <v>0</v>
          </cell>
          <cell r="AE7">
            <v>0</v>
          </cell>
          <cell r="AG7">
            <v>0</v>
          </cell>
          <cell r="AH7">
            <v>0</v>
          </cell>
        </row>
        <row r="8">
          <cell r="C8">
            <v>5</v>
          </cell>
          <cell r="D8">
            <v>4</v>
          </cell>
          <cell r="E8" t="str">
            <v>牧田　和彦</v>
          </cell>
          <cell r="F8">
            <v>0</v>
          </cell>
          <cell r="G8" t="str">
            <v>ﾏｷﾀ ｶｽﾞﾋｺ</v>
          </cell>
          <cell r="H8">
            <v>5</v>
          </cell>
          <cell r="I8" t="str">
            <v>福元　寿夫</v>
          </cell>
          <cell r="J8">
            <v>0</v>
          </cell>
          <cell r="K8" t="str">
            <v>ﾌｸﾓﾄ ﾄｼｵ</v>
          </cell>
          <cell r="M8">
            <v>0</v>
          </cell>
          <cell r="O8">
            <v>0</v>
          </cell>
          <cell r="Q8">
            <v>0</v>
          </cell>
          <cell r="S8">
            <v>0</v>
          </cell>
          <cell r="U8">
            <v>0</v>
          </cell>
          <cell r="W8">
            <v>0</v>
          </cell>
          <cell r="Y8">
            <v>0</v>
          </cell>
          <cell r="AA8">
            <v>0</v>
          </cell>
          <cell r="AC8">
            <v>0</v>
          </cell>
          <cell r="AE8">
            <v>0</v>
          </cell>
          <cell r="AF8">
            <v>11</v>
          </cell>
          <cell r="AG8" t="str">
            <v>小谷　正</v>
          </cell>
          <cell r="AH8" t="str">
            <v>ｺﾀﾆ ﾀﾀﾞｼ</v>
          </cell>
        </row>
        <row r="9">
          <cell r="C9">
            <v>6</v>
          </cell>
          <cell r="D9">
            <v>1</v>
          </cell>
          <cell r="E9" t="str">
            <v>マーク・コガノフ</v>
          </cell>
          <cell r="F9" t="str">
            <v>アゼルバイジャン</v>
          </cell>
          <cell r="G9">
            <v>0</v>
          </cell>
          <cell r="H9">
            <v>6</v>
          </cell>
          <cell r="I9" t="str">
            <v>折笠　敬一</v>
          </cell>
          <cell r="J9">
            <v>0</v>
          </cell>
          <cell r="K9" t="str">
            <v>ｵﾘｶｻ ｹｲｲﾁ</v>
          </cell>
          <cell r="M9">
            <v>0</v>
          </cell>
          <cell r="O9">
            <v>0</v>
          </cell>
          <cell r="Q9">
            <v>0</v>
          </cell>
          <cell r="S9">
            <v>0</v>
          </cell>
          <cell r="U9">
            <v>0</v>
          </cell>
          <cell r="W9">
            <v>0</v>
          </cell>
          <cell r="Y9">
            <v>0</v>
          </cell>
          <cell r="AA9">
            <v>0</v>
          </cell>
          <cell r="AC9">
            <v>0</v>
          </cell>
          <cell r="AE9">
            <v>0</v>
          </cell>
          <cell r="AF9">
            <v>13</v>
          </cell>
          <cell r="AG9" t="str">
            <v>黒田　克己</v>
          </cell>
          <cell r="AH9" t="str">
            <v>ｸﾛﾀﾞ ｶﾂﾐ</v>
          </cell>
        </row>
        <row r="10">
          <cell r="C10">
            <v>7</v>
          </cell>
          <cell r="D10">
            <v>4</v>
          </cell>
          <cell r="E10" t="str">
            <v>牧田　和彦</v>
          </cell>
          <cell r="F10">
            <v>0</v>
          </cell>
          <cell r="G10" t="str">
            <v>ﾏｷﾀ ｶｽﾞﾋｺ</v>
          </cell>
          <cell r="H10">
            <v>2</v>
          </cell>
          <cell r="I10" t="str">
            <v>槇橋　邦広</v>
          </cell>
          <cell r="J10">
            <v>0</v>
          </cell>
          <cell r="K10" t="str">
            <v>ﾏｷﾊｼ ｸﾆﾋﾛ</v>
          </cell>
          <cell r="M10">
            <v>0</v>
          </cell>
          <cell r="O10">
            <v>0</v>
          </cell>
          <cell r="Q10">
            <v>0</v>
          </cell>
          <cell r="S10">
            <v>0</v>
          </cell>
          <cell r="U10">
            <v>0</v>
          </cell>
          <cell r="W10">
            <v>0</v>
          </cell>
          <cell r="Y10">
            <v>0</v>
          </cell>
          <cell r="AA10">
            <v>0</v>
          </cell>
          <cell r="AC10">
            <v>0</v>
          </cell>
          <cell r="AE10">
            <v>0</v>
          </cell>
          <cell r="AF10">
            <v>13</v>
          </cell>
          <cell r="AG10" t="str">
            <v>黒田　克己</v>
          </cell>
          <cell r="AH10" t="str">
            <v>ｸﾛﾀﾞ ｶﾂﾐ</v>
          </cell>
        </row>
        <row r="11">
          <cell r="C11">
            <v>8</v>
          </cell>
          <cell r="D11">
            <v>1</v>
          </cell>
          <cell r="E11" t="str">
            <v>マーク・コガノフ</v>
          </cell>
          <cell r="F11" t="str">
            <v>アゼルバイジャン</v>
          </cell>
          <cell r="G11">
            <v>0</v>
          </cell>
          <cell r="H11">
            <v>5</v>
          </cell>
          <cell r="I11" t="str">
            <v>福元　寿夫</v>
          </cell>
          <cell r="J11">
            <v>0</v>
          </cell>
          <cell r="K11" t="str">
            <v>ﾌｸﾓﾄ ﾄｼｵ</v>
          </cell>
          <cell r="M11">
            <v>0</v>
          </cell>
          <cell r="O11">
            <v>0</v>
          </cell>
          <cell r="Q11">
            <v>0</v>
          </cell>
          <cell r="S11">
            <v>0</v>
          </cell>
          <cell r="U11">
            <v>0</v>
          </cell>
          <cell r="W11">
            <v>0</v>
          </cell>
          <cell r="Y11">
            <v>0</v>
          </cell>
          <cell r="AA11">
            <v>0</v>
          </cell>
          <cell r="AC11">
            <v>0</v>
          </cell>
          <cell r="AE11">
            <v>0</v>
          </cell>
          <cell r="AF11">
            <v>11</v>
          </cell>
          <cell r="AG11" t="str">
            <v>小谷　正</v>
          </cell>
          <cell r="AH11" t="str">
            <v>ｺﾀﾆ ﾀﾀﾞｼ</v>
          </cell>
        </row>
        <row r="12">
          <cell r="C12">
            <v>9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J12">
            <v>0</v>
          </cell>
          <cell r="K12">
            <v>0</v>
          </cell>
          <cell r="M12">
            <v>0</v>
          </cell>
          <cell r="O12">
            <v>0</v>
          </cell>
          <cell r="Q12">
            <v>0</v>
          </cell>
          <cell r="S12">
            <v>0</v>
          </cell>
          <cell r="U12">
            <v>0</v>
          </cell>
          <cell r="W12">
            <v>0</v>
          </cell>
          <cell r="Y12">
            <v>0</v>
          </cell>
          <cell r="AA12">
            <v>0</v>
          </cell>
          <cell r="AC12">
            <v>0</v>
          </cell>
          <cell r="AE12">
            <v>0</v>
          </cell>
          <cell r="AG12">
            <v>0</v>
          </cell>
        </row>
        <row r="13">
          <cell r="C13">
            <v>10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J13">
            <v>0</v>
          </cell>
          <cell r="K13">
            <v>0</v>
          </cell>
          <cell r="M13">
            <v>0</v>
          </cell>
          <cell r="O13">
            <v>0</v>
          </cell>
          <cell r="Q13">
            <v>0</v>
          </cell>
          <cell r="S13">
            <v>0</v>
          </cell>
          <cell r="U13">
            <v>0</v>
          </cell>
          <cell r="W13">
            <v>0</v>
          </cell>
          <cell r="Y13">
            <v>0</v>
          </cell>
          <cell r="AA13">
            <v>0</v>
          </cell>
          <cell r="AC13">
            <v>0</v>
          </cell>
          <cell r="AE13">
            <v>0</v>
          </cell>
          <cell r="AG13">
            <v>0</v>
          </cell>
        </row>
        <row r="14">
          <cell r="C14">
            <v>11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J14">
            <v>0</v>
          </cell>
          <cell r="K14">
            <v>0</v>
          </cell>
          <cell r="M14">
            <v>0</v>
          </cell>
          <cell r="O14">
            <v>0</v>
          </cell>
          <cell r="Q14">
            <v>0</v>
          </cell>
          <cell r="S14">
            <v>0</v>
          </cell>
          <cell r="U14">
            <v>0</v>
          </cell>
          <cell r="W14">
            <v>0</v>
          </cell>
          <cell r="Y14">
            <v>0</v>
          </cell>
          <cell r="AA14">
            <v>0</v>
          </cell>
          <cell r="AC14">
            <v>0</v>
          </cell>
          <cell r="AE14">
            <v>0</v>
          </cell>
          <cell r="AG14">
            <v>0</v>
          </cell>
        </row>
        <row r="15">
          <cell r="C15">
            <v>12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J15">
            <v>0</v>
          </cell>
          <cell r="K15">
            <v>0</v>
          </cell>
          <cell r="M15">
            <v>0</v>
          </cell>
          <cell r="O15">
            <v>0</v>
          </cell>
          <cell r="Q15">
            <v>0</v>
          </cell>
          <cell r="S15">
            <v>0</v>
          </cell>
          <cell r="U15">
            <v>0</v>
          </cell>
          <cell r="W15">
            <v>0</v>
          </cell>
          <cell r="Y15">
            <v>0</v>
          </cell>
          <cell r="AA15">
            <v>0</v>
          </cell>
          <cell r="AC15">
            <v>0</v>
          </cell>
          <cell r="AE15">
            <v>0</v>
          </cell>
          <cell r="AG15">
            <v>0</v>
          </cell>
        </row>
        <row r="16">
          <cell r="C16">
            <v>13</v>
          </cell>
          <cell r="E16">
            <v>0</v>
          </cell>
          <cell r="F16">
            <v>0</v>
          </cell>
          <cell r="G16">
            <v>0</v>
          </cell>
          <cell r="I16">
            <v>0</v>
          </cell>
          <cell r="J16">
            <v>0</v>
          </cell>
          <cell r="K16">
            <v>0</v>
          </cell>
          <cell r="M16">
            <v>0</v>
          </cell>
          <cell r="O16">
            <v>0</v>
          </cell>
          <cell r="Q16">
            <v>0</v>
          </cell>
          <cell r="S16">
            <v>0</v>
          </cell>
          <cell r="U16">
            <v>0</v>
          </cell>
          <cell r="W16">
            <v>0</v>
          </cell>
          <cell r="Y16">
            <v>0</v>
          </cell>
          <cell r="AA16">
            <v>0</v>
          </cell>
          <cell r="AC16">
            <v>0</v>
          </cell>
          <cell r="AE16">
            <v>0</v>
          </cell>
          <cell r="AG16">
            <v>0</v>
          </cell>
        </row>
        <row r="17">
          <cell r="C17">
            <v>14</v>
          </cell>
          <cell r="E17">
            <v>0</v>
          </cell>
          <cell r="F17">
            <v>0</v>
          </cell>
          <cell r="G17">
            <v>0</v>
          </cell>
          <cell r="I17">
            <v>0</v>
          </cell>
          <cell r="J17">
            <v>0</v>
          </cell>
          <cell r="K17">
            <v>0</v>
          </cell>
          <cell r="M17">
            <v>0</v>
          </cell>
          <cell r="O17">
            <v>0</v>
          </cell>
          <cell r="Q17">
            <v>0</v>
          </cell>
          <cell r="S17">
            <v>0</v>
          </cell>
          <cell r="U17">
            <v>0</v>
          </cell>
          <cell r="W17">
            <v>0</v>
          </cell>
          <cell r="Y17">
            <v>0</v>
          </cell>
          <cell r="AA17">
            <v>0</v>
          </cell>
          <cell r="AC17">
            <v>0</v>
          </cell>
          <cell r="AE17">
            <v>0</v>
          </cell>
          <cell r="AG17">
            <v>0</v>
          </cell>
        </row>
        <row r="18">
          <cell r="C18">
            <v>15</v>
          </cell>
          <cell r="E18">
            <v>0</v>
          </cell>
          <cell r="F18">
            <v>0</v>
          </cell>
          <cell r="G18">
            <v>0</v>
          </cell>
          <cell r="I18">
            <v>0</v>
          </cell>
          <cell r="J18">
            <v>0</v>
          </cell>
          <cell r="K18">
            <v>0</v>
          </cell>
          <cell r="M18">
            <v>0</v>
          </cell>
          <cell r="O18">
            <v>0</v>
          </cell>
          <cell r="Q18">
            <v>0</v>
          </cell>
          <cell r="S18">
            <v>0</v>
          </cell>
          <cell r="U18">
            <v>0</v>
          </cell>
          <cell r="W18">
            <v>0</v>
          </cell>
          <cell r="Y18">
            <v>0</v>
          </cell>
          <cell r="AA18">
            <v>0</v>
          </cell>
          <cell r="AC18">
            <v>0</v>
          </cell>
          <cell r="AE18">
            <v>0</v>
          </cell>
          <cell r="AG18">
            <v>0</v>
          </cell>
        </row>
        <row r="19">
          <cell r="C19">
            <v>16</v>
          </cell>
          <cell r="E19">
            <v>0</v>
          </cell>
          <cell r="F19">
            <v>0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M19">
            <v>0</v>
          </cell>
          <cell r="O19">
            <v>0</v>
          </cell>
          <cell r="Q19">
            <v>0</v>
          </cell>
          <cell r="S19">
            <v>0</v>
          </cell>
          <cell r="U19">
            <v>0</v>
          </cell>
          <cell r="W19">
            <v>0</v>
          </cell>
          <cell r="Y19">
            <v>0</v>
          </cell>
          <cell r="AA19">
            <v>0</v>
          </cell>
          <cell r="AC19">
            <v>0</v>
          </cell>
          <cell r="AE19">
            <v>0</v>
          </cell>
          <cell r="AG19">
            <v>0</v>
          </cell>
        </row>
        <row r="20">
          <cell r="C20">
            <v>17</v>
          </cell>
          <cell r="E20">
            <v>0</v>
          </cell>
          <cell r="F20">
            <v>0</v>
          </cell>
          <cell r="G20">
            <v>0</v>
          </cell>
          <cell r="I20">
            <v>0</v>
          </cell>
          <cell r="J20">
            <v>0</v>
          </cell>
          <cell r="K20">
            <v>0</v>
          </cell>
          <cell r="M20">
            <v>0</v>
          </cell>
          <cell r="O20">
            <v>0</v>
          </cell>
          <cell r="Q20">
            <v>0</v>
          </cell>
          <cell r="S20">
            <v>0</v>
          </cell>
          <cell r="U20">
            <v>0</v>
          </cell>
          <cell r="W20">
            <v>0</v>
          </cell>
          <cell r="Y20">
            <v>0</v>
          </cell>
          <cell r="AA20">
            <v>0</v>
          </cell>
          <cell r="AC20">
            <v>0</v>
          </cell>
          <cell r="AE20">
            <v>0</v>
          </cell>
          <cell r="AG20">
            <v>0</v>
          </cell>
        </row>
        <row r="21">
          <cell r="C21">
            <v>18</v>
          </cell>
          <cell r="E21">
            <v>0</v>
          </cell>
          <cell r="F21">
            <v>0</v>
          </cell>
          <cell r="G21">
            <v>0</v>
          </cell>
          <cell r="I21">
            <v>0</v>
          </cell>
          <cell r="J21">
            <v>0</v>
          </cell>
          <cell r="K21">
            <v>0</v>
          </cell>
          <cell r="M21">
            <v>0</v>
          </cell>
          <cell r="O21">
            <v>0</v>
          </cell>
          <cell r="Q21">
            <v>0</v>
          </cell>
          <cell r="S21">
            <v>0</v>
          </cell>
          <cell r="U21">
            <v>0</v>
          </cell>
          <cell r="W21">
            <v>0</v>
          </cell>
          <cell r="Y21">
            <v>0</v>
          </cell>
          <cell r="AA21">
            <v>0</v>
          </cell>
          <cell r="AC21">
            <v>0</v>
          </cell>
          <cell r="AE21">
            <v>0</v>
          </cell>
          <cell r="AG21">
            <v>0</v>
          </cell>
        </row>
        <row r="22">
          <cell r="C22">
            <v>19</v>
          </cell>
          <cell r="E22">
            <v>0</v>
          </cell>
          <cell r="F22">
            <v>0</v>
          </cell>
          <cell r="G22">
            <v>0</v>
          </cell>
          <cell r="I22">
            <v>0</v>
          </cell>
          <cell r="J22">
            <v>0</v>
          </cell>
          <cell r="K22">
            <v>0</v>
          </cell>
          <cell r="M22">
            <v>0</v>
          </cell>
          <cell r="O22">
            <v>0</v>
          </cell>
          <cell r="Q22">
            <v>0</v>
          </cell>
          <cell r="S22">
            <v>0</v>
          </cell>
          <cell r="U22">
            <v>0</v>
          </cell>
          <cell r="W22">
            <v>0</v>
          </cell>
          <cell r="Y22">
            <v>0</v>
          </cell>
          <cell r="AA22">
            <v>0</v>
          </cell>
          <cell r="AC22">
            <v>0</v>
          </cell>
          <cell r="AE22">
            <v>0</v>
          </cell>
          <cell r="AG22">
            <v>0</v>
          </cell>
        </row>
        <row r="23">
          <cell r="C23">
            <v>20</v>
          </cell>
          <cell r="E23">
            <v>0</v>
          </cell>
          <cell r="F23">
            <v>0</v>
          </cell>
          <cell r="G23">
            <v>0</v>
          </cell>
          <cell r="I23">
            <v>0</v>
          </cell>
          <cell r="J23">
            <v>0</v>
          </cell>
          <cell r="K23">
            <v>0</v>
          </cell>
          <cell r="M23">
            <v>0</v>
          </cell>
          <cell r="O23">
            <v>0</v>
          </cell>
          <cell r="Q23">
            <v>0</v>
          </cell>
          <cell r="S23">
            <v>0</v>
          </cell>
          <cell r="U23">
            <v>0</v>
          </cell>
          <cell r="W23">
            <v>0</v>
          </cell>
          <cell r="Y23">
            <v>0</v>
          </cell>
          <cell r="AA23">
            <v>0</v>
          </cell>
          <cell r="AC23">
            <v>0</v>
          </cell>
          <cell r="AE23">
            <v>0</v>
          </cell>
          <cell r="AG23">
            <v>0</v>
          </cell>
        </row>
        <row r="29">
          <cell r="C29">
            <v>1</v>
          </cell>
          <cell r="D29" t="str">
            <v>マーク・コガノフ</v>
          </cell>
          <cell r="E29" t="str">
            <v>アゼルバイジャン</v>
          </cell>
        </row>
        <row r="30">
          <cell r="C30">
            <v>2</v>
          </cell>
          <cell r="D30" t="str">
            <v>槇橋　邦広</v>
          </cell>
          <cell r="F30" t="str">
            <v>ﾏｷﾊｼ ｸﾆﾋﾛ</v>
          </cell>
        </row>
        <row r="31">
          <cell r="C31">
            <v>3</v>
          </cell>
          <cell r="D31" t="str">
            <v>大島　明</v>
          </cell>
          <cell r="F31" t="str">
            <v>ｵｵｼﾏ ｱｷﾗ</v>
          </cell>
        </row>
        <row r="32">
          <cell r="C32">
            <v>4</v>
          </cell>
          <cell r="D32" t="str">
            <v>牧田　和彦</v>
          </cell>
          <cell r="F32" t="str">
            <v>ﾏｷﾀ ｶｽﾞﾋｺ</v>
          </cell>
        </row>
        <row r="33">
          <cell r="C33">
            <v>5</v>
          </cell>
          <cell r="D33" t="str">
            <v>福元　寿夫</v>
          </cell>
          <cell r="F33" t="str">
            <v>ﾌｸﾓﾄ ﾄｼｵ</v>
          </cell>
        </row>
        <row r="34">
          <cell r="C34">
            <v>6</v>
          </cell>
          <cell r="D34" t="str">
            <v>折笠　敬一</v>
          </cell>
          <cell r="F34" t="str">
            <v>ｵﾘｶｻ ｹｲｲﾁ</v>
          </cell>
        </row>
        <row r="35">
          <cell r="C35">
            <v>7</v>
          </cell>
          <cell r="D35" t="str">
            <v>田原　忠雄</v>
          </cell>
          <cell r="F35" t="str">
            <v>ﾀﾊﾗ ﾀﾀﾞｵ</v>
          </cell>
        </row>
        <row r="36">
          <cell r="C36">
            <v>8</v>
          </cell>
        </row>
        <row r="37">
          <cell r="C37">
            <v>9</v>
          </cell>
        </row>
        <row r="38">
          <cell r="C38">
            <v>10</v>
          </cell>
          <cell r="D38" t="str">
            <v>原　朗</v>
          </cell>
          <cell r="F38" t="str">
            <v>ﾊﾗ ｱｷﾗ</v>
          </cell>
        </row>
        <row r="39">
          <cell r="C39">
            <v>11</v>
          </cell>
          <cell r="D39" t="str">
            <v>小谷　正</v>
          </cell>
          <cell r="F39" t="str">
            <v>ｺﾀﾆ ﾀﾀﾞｼ</v>
          </cell>
        </row>
        <row r="40">
          <cell r="C40">
            <v>12</v>
          </cell>
          <cell r="D40" t="str">
            <v>高木　英樹</v>
          </cell>
          <cell r="F40" t="str">
            <v>ﾀｶｷﾞ ﾋﾃﾞｷ</v>
          </cell>
        </row>
        <row r="41">
          <cell r="C41">
            <v>13</v>
          </cell>
          <cell r="D41" t="str">
            <v>黒田　克己</v>
          </cell>
          <cell r="F41" t="str">
            <v>ｸﾛﾀﾞ ｶﾂﾐ</v>
          </cell>
        </row>
        <row r="42">
          <cell r="C42">
            <v>14</v>
          </cell>
        </row>
        <row r="43">
          <cell r="C43">
            <v>15</v>
          </cell>
        </row>
        <row r="44">
          <cell r="C44">
            <v>16</v>
          </cell>
        </row>
        <row r="45">
          <cell r="C45">
            <v>17</v>
          </cell>
        </row>
        <row r="46">
          <cell r="C46">
            <v>18</v>
          </cell>
        </row>
        <row r="47">
          <cell r="C47">
            <v>19</v>
          </cell>
        </row>
        <row r="48">
          <cell r="C48">
            <v>20</v>
          </cell>
        </row>
        <row r="49">
          <cell r="C49">
            <v>21</v>
          </cell>
        </row>
        <row r="50">
          <cell r="C50">
            <v>22</v>
          </cell>
        </row>
        <row r="51">
          <cell r="C51">
            <v>23</v>
          </cell>
        </row>
        <row r="52">
          <cell r="C52">
            <v>24</v>
          </cell>
        </row>
        <row r="53">
          <cell r="C53">
            <v>25</v>
          </cell>
        </row>
        <row r="54">
          <cell r="C54">
            <v>26</v>
          </cell>
        </row>
        <row r="55">
          <cell r="C55">
            <v>27</v>
          </cell>
        </row>
        <row r="56">
          <cell r="C56">
            <v>28</v>
          </cell>
        </row>
        <row r="57">
          <cell r="C57">
            <v>29</v>
          </cell>
        </row>
        <row r="58">
          <cell r="C58">
            <v>30</v>
          </cell>
        </row>
        <row r="59">
          <cell r="C59">
            <v>31</v>
          </cell>
        </row>
        <row r="60">
          <cell r="C60">
            <v>32</v>
          </cell>
        </row>
        <row r="61">
          <cell r="C61">
            <v>33</v>
          </cell>
        </row>
        <row r="62">
          <cell r="C62">
            <v>34</v>
          </cell>
        </row>
        <row r="63">
          <cell r="C63">
            <v>35</v>
          </cell>
        </row>
      </sheetData>
      <sheetData sheetId="10"/>
      <sheetData sheetId="11"/>
      <sheetData sheetId="12">
        <row r="29">
          <cell r="B29">
            <v>101</v>
          </cell>
          <cell r="C29" t="str">
            <v>全日体大</v>
          </cell>
          <cell r="D29">
            <v>1</v>
          </cell>
          <cell r="F29" t="str">
            <v>清水　直樹</v>
          </cell>
          <cell r="G29" t="str">
            <v>ｼﾐｽﾞ ﾅｵｷ</v>
          </cell>
        </row>
        <row r="30">
          <cell r="B30">
            <v>102</v>
          </cell>
          <cell r="D30">
            <v>2</v>
          </cell>
          <cell r="F30" t="str">
            <v>大川　慶悟</v>
          </cell>
          <cell r="G30" t="str">
            <v>ｵｵｶﾜ ｹｲｺﾞ</v>
          </cell>
        </row>
        <row r="31">
          <cell r="B31">
            <v>103</v>
          </cell>
          <cell r="D31">
            <v>3</v>
          </cell>
          <cell r="F31" t="str">
            <v>角野　友紀</v>
          </cell>
          <cell r="G31" t="str">
            <v>ｶﾄﾞﾉ ﾕｳｷ</v>
          </cell>
        </row>
        <row r="32">
          <cell r="B32">
            <v>104</v>
          </cell>
          <cell r="D32">
            <v>4</v>
          </cell>
          <cell r="F32" t="str">
            <v>志賀　光明</v>
          </cell>
          <cell r="G32" t="str">
            <v>ｼｶﾞ ﾐﾂｱｷ</v>
          </cell>
        </row>
        <row r="33">
          <cell r="B33">
            <v>105</v>
          </cell>
          <cell r="D33">
            <v>5</v>
          </cell>
          <cell r="F33" t="str">
            <v>竹井　昂司</v>
          </cell>
          <cell r="G33" t="str">
            <v>ﾀｹｲ ｺｳｼﾞ</v>
          </cell>
        </row>
        <row r="34">
          <cell r="B34">
            <v>106</v>
          </cell>
          <cell r="D34">
            <v>6</v>
          </cell>
          <cell r="F34" t="str">
            <v>柳瀬　彰良</v>
          </cell>
          <cell r="G34" t="str">
            <v>ﾔﾅｾ ｱｷﾗ</v>
          </cell>
        </row>
        <row r="35">
          <cell r="B35">
            <v>107</v>
          </cell>
          <cell r="D35">
            <v>7</v>
          </cell>
          <cell r="F35" t="str">
            <v>岩城　賢一</v>
          </cell>
          <cell r="G35" t="str">
            <v>ｲﾜｷ ｹﾝｲﾁ</v>
          </cell>
        </row>
        <row r="36">
          <cell r="B36">
            <v>108</v>
          </cell>
          <cell r="D36">
            <v>8</v>
          </cell>
          <cell r="F36" t="str">
            <v>逸見　優太</v>
          </cell>
          <cell r="G36" t="str">
            <v>ﾍﾝﾐ ﾕｳﾀ</v>
          </cell>
        </row>
        <row r="37">
          <cell r="B37">
            <v>109</v>
          </cell>
          <cell r="D37">
            <v>9</v>
          </cell>
          <cell r="F37" t="str">
            <v>樋口　和穂</v>
          </cell>
          <cell r="G37" t="str">
            <v>ﾋｸﾞﾁ ｶｽﾞﾎ</v>
          </cell>
        </row>
        <row r="38">
          <cell r="B38">
            <v>110</v>
          </cell>
          <cell r="D38">
            <v>10</v>
          </cell>
          <cell r="E38" t="str">
            <v>○</v>
          </cell>
          <cell r="F38" t="str">
            <v>塩田　義法</v>
          </cell>
          <cell r="G38" t="str">
            <v>ｼｵﾀ ﾖｼﾉﾘ</v>
          </cell>
        </row>
        <row r="39">
          <cell r="B39">
            <v>111</v>
          </cell>
          <cell r="D39">
            <v>11</v>
          </cell>
          <cell r="F39" t="str">
            <v>吉満　隆彰</v>
          </cell>
          <cell r="G39" t="str">
            <v>ﾖｼﾐﾂ ﾀｶｱｷ</v>
          </cell>
        </row>
        <row r="40">
          <cell r="B40">
            <v>112</v>
          </cell>
          <cell r="D40">
            <v>12</v>
          </cell>
          <cell r="F40" t="str">
            <v>阿部　辰弥</v>
          </cell>
          <cell r="G40" t="str">
            <v>ｱﾍﾞ ﾀﾂﾔ</v>
          </cell>
        </row>
        <row r="41">
          <cell r="B41">
            <v>113</v>
          </cell>
          <cell r="D41">
            <v>13</v>
          </cell>
          <cell r="F41" t="str">
            <v>近野　洋平</v>
          </cell>
          <cell r="G41" t="str">
            <v>ｺﾝﾉ ﾖｳﾍｲ</v>
          </cell>
        </row>
        <row r="42">
          <cell r="B42">
            <v>114</v>
          </cell>
          <cell r="D42">
            <v>14</v>
          </cell>
          <cell r="F42" t="str">
            <v>泉　人嗣</v>
          </cell>
          <cell r="G42" t="str">
            <v>ｲｽﾞﾐ ﾋﾄｼ</v>
          </cell>
        </row>
        <row r="43">
          <cell r="B43">
            <v>115</v>
          </cell>
          <cell r="D43">
            <v>15</v>
          </cell>
          <cell r="F43" t="str">
            <v>吉田　浩平</v>
          </cell>
          <cell r="G43" t="str">
            <v>ﾖｼﾀﾞ ｺｳﾍｲ</v>
          </cell>
        </row>
        <row r="44">
          <cell r="B44">
            <v>121</v>
          </cell>
          <cell r="D44" t="str">
            <v>H Coach</v>
          </cell>
          <cell r="F44" t="str">
            <v>大本　洋嗣</v>
          </cell>
          <cell r="G44" t="str">
            <v>ｵｵﾓﾄ ﾖｳｼﾞ</v>
          </cell>
        </row>
        <row r="45">
          <cell r="B45">
            <v>201</v>
          </cell>
          <cell r="C45" t="str">
            <v>全筑波大学</v>
          </cell>
          <cell r="D45">
            <v>1</v>
          </cell>
          <cell r="F45" t="str">
            <v>棚村　克行</v>
          </cell>
          <cell r="G45" t="str">
            <v>ﾀﾅﾑﾗ ｶﾂﾕｷ</v>
          </cell>
        </row>
        <row r="46">
          <cell r="B46">
            <v>202</v>
          </cell>
          <cell r="D46">
            <v>2</v>
          </cell>
          <cell r="F46" t="str">
            <v>沼口　光</v>
          </cell>
          <cell r="G46" t="str">
            <v>ﾇﾏｸﾞﾁ ﾋｶﾙ</v>
          </cell>
        </row>
        <row r="47">
          <cell r="B47">
            <v>203</v>
          </cell>
          <cell r="D47">
            <v>3</v>
          </cell>
          <cell r="E47" t="str">
            <v>○</v>
          </cell>
          <cell r="F47" t="str">
            <v>三浦　敏史</v>
          </cell>
          <cell r="G47" t="str">
            <v>ﾐｳﾗ ｻﾄｼ</v>
          </cell>
        </row>
        <row r="48">
          <cell r="B48">
            <v>204</v>
          </cell>
          <cell r="D48">
            <v>4</v>
          </cell>
          <cell r="F48" t="str">
            <v>吉田　浩基</v>
          </cell>
          <cell r="G48" t="str">
            <v>ﾖｼﾀﾞ ﾋﾛｷ</v>
          </cell>
        </row>
        <row r="49">
          <cell r="B49">
            <v>205</v>
          </cell>
          <cell r="D49">
            <v>5</v>
          </cell>
          <cell r="F49" t="str">
            <v>纐纈　大貴</v>
          </cell>
          <cell r="G49" t="str">
            <v>ｺｳｹﾂ ﾀﾞｲｷ</v>
          </cell>
        </row>
        <row r="50">
          <cell r="B50">
            <v>206</v>
          </cell>
          <cell r="D50">
            <v>6</v>
          </cell>
          <cell r="F50" t="str">
            <v>飯田　祥世</v>
          </cell>
          <cell r="G50" t="str">
            <v>ｲｲﾀﾞ ｻｶﾄｼ</v>
          </cell>
        </row>
        <row r="51">
          <cell r="B51">
            <v>207</v>
          </cell>
          <cell r="D51">
            <v>7</v>
          </cell>
          <cell r="F51" t="str">
            <v>若杉　直人</v>
          </cell>
          <cell r="G51" t="str">
            <v>ﾜｶｽｷﾞ ﾅｵﾄ</v>
          </cell>
        </row>
        <row r="52">
          <cell r="B52">
            <v>208</v>
          </cell>
          <cell r="D52">
            <v>8</v>
          </cell>
          <cell r="F52" t="str">
            <v>山中　裕太</v>
          </cell>
          <cell r="G52" t="str">
            <v>ﾔﾏﾅｶ ﾕｳﾀ</v>
          </cell>
        </row>
        <row r="53">
          <cell r="B53">
            <v>209</v>
          </cell>
          <cell r="D53">
            <v>9</v>
          </cell>
          <cell r="F53" t="str">
            <v>川合　英介</v>
          </cell>
          <cell r="G53" t="str">
            <v>ｶﾜｲ　ｴｲｽｹ</v>
          </cell>
        </row>
        <row r="54">
          <cell r="B54">
            <v>210</v>
          </cell>
          <cell r="D54">
            <v>10</v>
          </cell>
          <cell r="F54" t="str">
            <v>下園　将士</v>
          </cell>
          <cell r="G54" t="str">
            <v>ｼﾓｿﾞﾉ ﾏｻｼ</v>
          </cell>
        </row>
        <row r="55">
          <cell r="B55">
            <v>211</v>
          </cell>
          <cell r="D55">
            <v>11</v>
          </cell>
          <cell r="F55" t="str">
            <v>金城　唯仁</v>
          </cell>
          <cell r="G55" t="str">
            <v>ｷﾝｼﾞｮｳ ﾀﾀﾞﾋﾛ</v>
          </cell>
        </row>
        <row r="56">
          <cell r="B56">
            <v>212</v>
          </cell>
          <cell r="D56">
            <v>12</v>
          </cell>
          <cell r="F56" t="str">
            <v>武内　一馬</v>
          </cell>
          <cell r="G56" t="str">
            <v>ﾀｹｳﾁ ｶｽﾞﾏ</v>
          </cell>
        </row>
        <row r="57">
          <cell r="B57">
            <v>213</v>
          </cell>
          <cell r="D57">
            <v>13</v>
          </cell>
          <cell r="F57" t="str">
            <v>今北　知貴</v>
          </cell>
          <cell r="G57" t="str">
            <v>ｲﾏｷﾀ ﾄﾓｷ</v>
          </cell>
        </row>
        <row r="58">
          <cell r="B58">
            <v>214</v>
          </cell>
          <cell r="D58">
            <v>14</v>
          </cell>
        </row>
        <row r="59">
          <cell r="B59">
            <v>215</v>
          </cell>
          <cell r="D59">
            <v>15</v>
          </cell>
        </row>
        <row r="60">
          <cell r="B60">
            <v>221</v>
          </cell>
          <cell r="D60" t="str">
            <v>H Coach</v>
          </cell>
          <cell r="F60" t="str">
            <v>村瀬　陽介</v>
          </cell>
          <cell r="G60" t="str">
            <v>ﾑﾗｾ ﾖｳｽｹ</v>
          </cell>
        </row>
        <row r="61">
          <cell r="B61">
            <v>301</v>
          </cell>
          <cell r="C61" t="str">
            <v>ﾌﾞﾙﾎﾞﾝｳｫｰﾀｰﾎﾟﾛｸﾗﾌﾞ柏崎</v>
          </cell>
          <cell r="D61">
            <v>1</v>
          </cell>
          <cell r="F61" t="str">
            <v>棚村　英行</v>
          </cell>
          <cell r="G61" t="str">
            <v>ﾀﾅﾑﾗ ﾋﾃﾞﾕｷ</v>
          </cell>
        </row>
        <row r="62">
          <cell r="B62">
            <v>302</v>
          </cell>
          <cell r="D62">
            <v>2</v>
          </cell>
          <cell r="F62" t="str">
            <v>筈井　翔太</v>
          </cell>
          <cell r="G62" t="str">
            <v>ﾊｽﾞｲ ｼｮｳﾀ</v>
          </cell>
        </row>
        <row r="63">
          <cell r="B63">
            <v>303</v>
          </cell>
          <cell r="D63">
            <v>3</v>
          </cell>
          <cell r="F63" t="str">
            <v>伊禮　寛</v>
          </cell>
          <cell r="G63" t="str">
            <v>ｲﾚｲ ｶﾝ</v>
          </cell>
        </row>
        <row r="64">
          <cell r="B64">
            <v>304</v>
          </cell>
          <cell r="D64">
            <v>4</v>
          </cell>
          <cell r="F64" t="str">
            <v>布目　敬悟</v>
          </cell>
          <cell r="G64" t="str">
            <v>ﾇﾉﾒ ｹｲｺﾞ</v>
          </cell>
        </row>
        <row r="65">
          <cell r="B65">
            <v>305</v>
          </cell>
          <cell r="D65">
            <v>5</v>
          </cell>
          <cell r="F65" t="str">
            <v>保田　賢也</v>
          </cell>
          <cell r="G65" t="str">
            <v>ﾔｽﾀﾞ ｹﾝﾔ</v>
          </cell>
        </row>
        <row r="66">
          <cell r="B66">
            <v>306</v>
          </cell>
          <cell r="D66">
            <v>6</v>
          </cell>
        </row>
        <row r="67">
          <cell r="B67">
            <v>307</v>
          </cell>
          <cell r="D67">
            <v>7</v>
          </cell>
          <cell r="F67" t="str">
            <v>志水　祐介</v>
          </cell>
          <cell r="G67" t="str">
            <v>ｼﾐｽﾞ ﾕｳｽｹ</v>
          </cell>
        </row>
        <row r="68">
          <cell r="B68">
            <v>308</v>
          </cell>
          <cell r="D68">
            <v>8</v>
          </cell>
          <cell r="F68" t="str">
            <v>仲村　泰信</v>
          </cell>
          <cell r="G68" t="str">
            <v>ﾅｶﾑﾗ ﾔｽﾉﾌﾞ</v>
          </cell>
        </row>
        <row r="69">
          <cell r="B69">
            <v>309</v>
          </cell>
          <cell r="D69">
            <v>9</v>
          </cell>
          <cell r="F69" t="str">
            <v>青柳　勧</v>
          </cell>
          <cell r="G69" t="str">
            <v>ｱｵﾔｷﾞ ｶﾝ</v>
          </cell>
        </row>
        <row r="70">
          <cell r="B70">
            <v>310</v>
          </cell>
          <cell r="D70">
            <v>10</v>
          </cell>
          <cell r="F70" t="str">
            <v>舟崎　紘史</v>
          </cell>
          <cell r="G70" t="str">
            <v>ﾌﾅｻｷ ﾋﾛﾌﾐ</v>
          </cell>
        </row>
        <row r="71">
          <cell r="B71">
            <v>311</v>
          </cell>
          <cell r="D71">
            <v>11</v>
          </cell>
          <cell r="F71" t="str">
            <v>坂本　将一</v>
          </cell>
          <cell r="G71" t="str">
            <v>ｻｶﾓﾄ ｼｮｳｲﾁ</v>
          </cell>
        </row>
        <row r="72">
          <cell r="B72">
            <v>312</v>
          </cell>
          <cell r="D72">
            <v>12</v>
          </cell>
          <cell r="E72" t="str">
            <v>○</v>
          </cell>
          <cell r="F72" t="str">
            <v>永田　敏</v>
          </cell>
          <cell r="G72" t="str">
            <v>ﾅｶﾞﾀ ｻﾄｼ</v>
          </cell>
        </row>
        <row r="73">
          <cell r="B73">
            <v>313</v>
          </cell>
          <cell r="D73">
            <v>13</v>
          </cell>
        </row>
        <row r="74">
          <cell r="B74">
            <v>314</v>
          </cell>
          <cell r="D74">
            <v>14</v>
          </cell>
        </row>
        <row r="75">
          <cell r="B75">
            <v>315</v>
          </cell>
          <cell r="D75">
            <v>15</v>
          </cell>
        </row>
        <row r="76">
          <cell r="B76">
            <v>321</v>
          </cell>
          <cell r="D76" t="str">
            <v>H Coach</v>
          </cell>
          <cell r="F76" t="str">
            <v>青柳　勧</v>
          </cell>
          <cell r="G76" t="str">
            <v>ｱｵﾔｷﾞ ｶﾝ</v>
          </cell>
        </row>
        <row r="77">
          <cell r="B77">
            <v>401</v>
          </cell>
          <cell r="C77" t="str">
            <v>稲泳会</v>
          </cell>
          <cell r="D77">
            <v>1</v>
          </cell>
          <cell r="F77" t="str">
            <v>加藤　廉也</v>
          </cell>
          <cell r="G77" t="str">
            <v>ｶﾄｳ ﾚﾝﾔ</v>
          </cell>
        </row>
        <row r="78">
          <cell r="B78">
            <v>402</v>
          </cell>
          <cell r="D78">
            <v>2</v>
          </cell>
          <cell r="F78" t="str">
            <v>若松　弘樹</v>
          </cell>
          <cell r="G78" t="str">
            <v>ﾜｶﾏﾂ ﾋﾛｷ</v>
          </cell>
        </row>
        <row r="79">
          <cell r="B79">
            <v>403</v>
          </cell>
          <cell r="D79">
            <v>3</v>
          </cell>
          <cell r="E79">
            <v>0</v>
          </cell>
          <cell r="F79" t="str">
            <v>醍醐　裕也</v>
          </cell>
          <cell r="G79" t="str">
            <v>ﾀﾞｲｺﾞ ﾕｳﾔ</v>
          </cell>
        </row>
        <row r="80">
          <cell r="B80">
            <v>404</v>
          </cell>
          <cell r="D80">
            <v>4</v>
          </cell>
          <cell r="E80" t="str">
            <v>○</v>
          </cell>
          <cell r="F80" t="str">
            <v>木下　智貴</v>
          </cell>
          <cell r="G80" t="str">
            <v>ｷﾉｼﾀ ﾄﾓｷ</v>
          </cell>
        </row>
        <row r="81">
          <cell r="B81">
            <v>405</v>
          </cell>
          <cell r="D81">
            <v>5</v>
          </cell>
          <cell r="F81" t="str">
            <v>木村　豪孝</v>
          </cell>
          <cell r="G81" t="str">
            <v>ｷﾑﾗ ﾋﾃﾞﾀｶ</v>
          </cell>
        </row>
        <row r="82">
          <cell r="B82">
            <v>406</v>
          </cell>
          <cell r="D82">
            <v>6</v>
          </cell>
          <cell r="E82">
            <v>0</v>
          </cell>
          <cell r="F82" t="str">
            <v>近藤　祐貴</v>
          </cell>
          <cell r="G82" t="str">
            <v>ｺﾝﾄﾞｳ ﾕｳｷ</v>
          </cell>
        </row>
        <row r="83">
          <cell r="B83">
            <v>407</v>
          </cell>
          <cell r="D83">
            <v>7</v>
          </cell>
          <cell r="E83">
            <v>0</v>
          </cell>
          <cell r="F83" t="str">
            <v>江崎　大地</v>
          </cell>
          <cell r="G83" t="str">
            <v>ｴｻﾞｷ ﾀﾞｲﾁ</v>
          </cell>
        </row>
        <row r="84">
          <cell r="B84">
            <v>408</v>
          </cell>
          <cell r="D84">
            <v>8</v>
          </cell>
          <cell r="E84">
            <v>0</v>
          </cell>
          <cell r="F84" t="str">
            <v>塩田　義裕</v>
          </cell>
          <cell r="G84" t="str">
            <v>ｼｵﾀ ﾖｼﾋﾛ</v>
          </cell>
        </row>
        <row r="85">
          <cell r="B85">
            <v>409</v>
          </cell>
          <cell r="D85">
            <v>9</v>
          </cell>
          <cell r="E85">
            <v>0</v>
          </cell>
          <cell r="F85" t="str">
            <v>利川　悦久</v>
          </cell>
          <cell r="G85" t="str">
            <v>ﾄｼｶﾜ ﾖｼﾋｻ</v>
          </cell>
        </row>
        <row r="86">
          <cell r="B86">
            <v>410</v>
          </cell>
          <cell r="D86">
            <v>10</v>
          </cell>
          <cell r="E86">
            <v>0</v>
          </cell>
          <cell r="F86" t="str">
            <v>吉田　耕平</v>
          </cell>
          <cell r="G86" t="str">
            <v>ﾖｼﾀﾞ ｺｳﾍｲ</v>
          </cell>
        </row>
        <row r="87">
          <cell r="B87">
            <v>411</v>
          </cell>
          <cell r="D87">
            <v>11</v>
          </cell>
          <cell r="E87">
            <v>0</v>
          </cell>
          <cell r="F87" t="str">
            <v>植田　竜平</v>
          </cell>
          <cell r="G87" t="str">
            <v>ｳｴﾀﾞ ﾘｮｳﾍｲ</v>
          </cell>
        </row>
        <row r="88">
          <cell r="B88">
            <v>412</v>
          </cell>
          <cell r="D88">
            <v>12</v>
          </cell>
          <cell r="E88">
            <v>0</v>
          </cell>
          <cell r="F88" t="str">
            <v>三浦　悠佑</v>
          </cell>
          <cell r="G88" t="str">
            <v>ﾐｳﾗ ﾕｳｽｹ</v>
          </cell>
        </row>
        <row r="89">
          <cell r="B89">
            <v>413</v>
          </cell>
          <cell r="D89">
            <v>13</v>
          </cell>
          <cell r="E89">
            <v>0</v>
          </cell>
          <cell r="F89" t="str">
            <v>小川　航</v>
          </cell>
          <cell r="G89" t="str">
            <v>ｵｶﾞﾜ ｺｳ</v>
          </cell>
        </row>
        <row r="90">
          <cell r="B90">
            <v>414</v>
          </cell>
          <cell r="D90">
            <v>14</v>
          </cell>
          <cell r="F90" t="str">
            <v>武田　望</v>
          </cell>
          <cell r="G90" t="str">
            <v>ﾀｹﾀﾞ ﾉｿﾞﾑ</v>
          </cell>
        </row>
        <row r="91">
          <cell r="B91">
            <v>415</v>
          </cell>
          <cell r="D91">
            <v>15</v>
          </cell>
          <cell r="F91" t="str">
            <v>戸張　真寿</v>
          </cell>
          <cell r="G91" t="str">
            <v>ﾄﾊﾞﾘ ｼﾝｼﾞｭ</v>
          </cell>
        </row>
        <row r="92">
          <cell r="B92">
            <v>421</v>
          </cell>
          <cell r="D92" t="str">
            <v>H Coach</v>
          </cell>
          <cell r="E92">
            <v>0</v>
          </cell>
          <cell r="F92" t="str">
            <v>中嶋　孝行</v>
          </cell>
          <cell r="G92" t="str">
            <v>ﾅｶｼﾏ ﾀｶﾕｷ</v>
          </cell>
        </row>
        <row r="93">
          <cell r="B93">
            <v>501</v>
          </cell>
          <cell r="C93" t="str">
            <v>三建･３０ＷＡＲＲＩＯＲ</v>
          </cell>
          <cell r="D93">
            <v>1</v>
          </cell>
          <cell r="E93" t="str">
            <v>○</v>
          </cell>
          <cell r="F93" t="str">
            <v>中田　浩至</v>
          </cell>
          <cell r="G93" t="str">
            <v>ﾅｶﾀ ﾋﾛﾕｷ</v>
          </cell>
        </row>
        <row r="94">
          <cell r="B94">
            <v>502</v>
          </cell>
          <cell r="D94">
            <v>2</v>
          </cell>
          <cell r="F94" t="str">
            <v>遠藤　卓也</v>
          </cell>
          <cell r="G94" t="str">
            <v>ｴﾝﾄﾞｳ ﾀｸﾔ</v>
          </cell>
        </row>
        <row r="95">
          <cell r="B95">
            <v>503</v>
          </cell>
          <cell r="D95">
            <v>3</v>
          </cell>
          <cell r="F95" t="str">
            <v>宇田川　貴司</v>
          </cell>
          <cell r="G95" t="str">
            <v>ｳﾀﾞｶﾞﾜ ﾀｶｼ</v>
          </cell>
        </row>
        <row r="96">
          <cell r="B96">
            <v>504</v>
          </cell>
          <cell r="D96">
            <v>4</v>
          </cell>
          <cell r="F96" t="str">
            <v>佐藤　太一</v>
          </cell>
          <cell r="G96" t="str">
            <v>ｻﾄｳ ﾀｲﾁ</v>
          </cell>
        </row>
        <row r="97">
          <cell r="B97">
            <v>505</v>
          </cell>
          <cell r="D97">
            <v>5</v>
          </cell>
          <cell r="F97" t="str">
            <v>三上　大輔</v>
          </cell>
          <cell r="G97" t="str">
            <v>ﾐｶﾐ ﾀﾞｲｽｹ</v>
          </cell>
        </row>
        <row r="98">
          <cell r="B98">
            <v>506</v>
          </cell>
          <cell r="D98">
            <v>6</v>
          </cell>
          <cell r="F98" t="str">
            <v>平林　大生</v>
          </cell>
          <cell r="G98" t="str">
            <v>ﾋﾗﾊﾞﾔｼ ﾀﾞｲｷ</v>
          </cell>
        </row>
        <row r="99">
          <cell r="B99">
            <v>507</v>
          </cell>
          <cell r="D99">
            <v>7</v>
          </cell>
          <cell r="F99" t="str">
            <v>星合　郊</v>
          </cell>
          <cell r="G99" t="str">
            <v>ﾎｼｱｲ ﾋﾛｼ</v>
          </cell>
        </row>
        <row r="100">
          <cell r="B100">
            <v>508</v>
          </cell>
          <cell r="D100">
            <v>8</v>
          </cell>
          <cell r="F100" t="str">
            <v>石井　裕大</v>
          </cell>
          <cell r="G100" t="str">
            <v>ｲｼｲ ﾕｳﾀﾞｲ</v>
          </cell>
        </row>
        <row r="101">
          <cell r="B101">
            <v>509</v>
          </cell>
          <cell r="D101">
            <v>9</v>
          </cell>
          <cell r="F101" t="str">
            <v>河原　邦夫</v>
          </cell>
          <cell r="G101" t="str">
            <v>ｶﾜﾊﾗ ｸﾆｵ</v>
          </cell>
        </row>
        <row r="102">
          <cell r="B102">
            <v>510</v>
          </cell>
          <cell r="D102">
            <v>10</v>
          </cell>
          <cell r="F102" t="str">
            <v>渡邉　泰典</v>
          </cell>
          <cell r="G102" t="str">
            <v>ﾜﾀﾅﾍﾞ ﾔｽﾉﾘ</v>
          </cell>
        </row>
        <row r="103">
          <cell r="B103">
            <v>511</v>
          </cell>
          <cell r="D103">
            <v>11</v>
          </cell>
          <cell r="F103" t="str">
            <v>西栫　尚史</v>
          </cell>
          <cell r="G103" t="str">
            <v>ﾆｼｶｺｲ ﾅｵﾌﾐ</v>
          </cell>
        </row>
        <row r="104">
          <cell r="B104">
            <v>512</v>
          </cell>
          <cell r="D104">
            <v>12</v>
          </cell>
          <cell r="F104" t="str">
            <v>醍醐　拓海</v>
          </cell>
          <cell r="G104" t="str">
            <v>ﾀﾞｲｺﾞ ﾀｸﾐ</v>
          </cell>
        </row>
        <row r="105">
          <cell r="B105">
            <v>513</v>
          </cell>
          <cell r="D105">
            <v>13</v>
          </cell>
          <cell r="F105" t="str">
            <v>町田　洋平</v>
          </cell>
          <cell r="G105" t="str">
            <v>ﾏﾁﾀﾞ ﾖｳﾍｲ</v>
          </cell>
        </row>
        <row r="106">
          <cell r="B106">
            <v>514</v>
          </cell>
          <cell r="D106">
            <v>14</v>
          </cell>
          <cell r="F106" t="str">
            <v>神戸　航</v>
          </cell>
          <cell r="G106" t="str">
            <v>ｶﾝﾍﾞ ﾜﾀﾙ</v>
          </cell>
        </row>
        <row r="107">
          <cell r="B107">
            <v>515</v>
          </cell>
          <cell r="D107">
            <v>15</v>
          </cell>
          <cell r="F107" t="str">
            <v>笠原　聖彦</v>
          </cell>
          <cell r="G107" t="str">
            <v>ｶｻﾊﾗ ﾏｻﾋｺ</v>
          </cell>
        </row>
        <row r="108">
          <cell r="B108">
            <v>521</v>
          </cell>
          <cell r="D108" t="str">
            <v>H Coach</v>
          </cell>
          <cell r="F108" t="str">
            <v>上野　孝裕</v>
          </cell>
          <cell r="G108" t="str">
            <v>ｳｴﾉ ﾀｶﾋﾛ</v>
          </cell>
        </row>
        <row r="109">
          <cell r="B109">
            <v>601</v>
          </cell>
          <cell r="C109" t="str">
            <v>日本大学</v>
          </cell>
          <cell r="D109">
            <v>1</v>
          </cell>
          <cell r="F109" t="str">
            <v>加藤　久晃</v>
          </cell>
          <cell r="G109" t="str">
            <v>ｶﾄｳ ﾋｻｱｷ</v>
          </cell>
        </row>
        <row r="110">
          <cell r="B110">
            <v>602</v>
          </cell>
          <cell r="D110">
            <v>2</v>
          </cell>
          <cell r="E110" t="str">
            <v>○</v>
          </cell>
          <cell r="F110" t="str">
            <v>高嶺　航</v>
          </cell>
          <cell r="G110" t="str">
            <v>ﾀｶﾐﾈ ﾜﾀﾙ</v>
          </cell>
        </row>
        <row r="111">
          <cell r="B111">
            <v>603</v>
          </cell>
          <cell r="D111">
            <v>3</v>
          </cell>
          <cell r="F111" t="str">
            <v>関口　紀明</v>
          </cell>
          <cell r="G111" t="str">
            <v>ｾｷｸﾞﾁ ﾉﾘｱｷ</v>
          </cell>
        </row>
        <row r="112">
          <cell r="B112">
            <v>604</v>
          </cell>
          <cell r="D112">
            <v>4</v>
          </cell>
          <cell r="F112" t="str">
            <v>山脇　秀一</v>
          </cell>
          <cell r="G112" t="str">
            <v>ﾔﾏﾜｷ ﾋﾃﾞｶｽﾞ</v>
          </cell>
        </row>
        <row r="113">
          <cell r="B113">
            <v>605</v>
          </cell>
          <cell r="D113">
            <v>5</v>
          </cell>
          <cell r="F113" t="str">
            <v>山田　麻央</v>
          </cell>
          <cell r="G113" t="str">
            <v>ﾔﾏﾀﾞ ﾏｵ</v>
          </cell>
        </row>
        <row r="114">
          <cell r="B114">
            <v>606</v>
          </cell>
          <cell r="D114">
            <v>6</v>
          </cell>
          <cell r="F114" t="str">
            <v>南　一誠</v>
          </cell>
          <cell r="G114" t="str">
            <v>ﾐﾅﾐ ｲｯｾｲ</v>
          </cell>
        </row>
        <row r="115">
          <cell r="B115">
            <v>607</v>
          </cell>
          <cell r="D115">
            <v>7</v>
          </cell>
          <cell r="F115" t="str">
            <v>宿里　銀次</v>
          </cell>
          <cell r="G115" t="str">
            <v>ﾔﾄﾞﾘ ｷﾞﾝｼﾞ</v>
          </cell>
        </row>
        <row r="116">
          <cell r="B116">
            <v>608</v>
          </cell>
          <cell r="D116">
            <v>8</v>
          </cell>
          <cell r="F116" t="str">
            <v>丸山　真史</v>
          </cell>
          <cell r="G116" t="str">
            <v>ﾏﾙﾔﾏ ｼﾝｼﾞ</v>
          </cell>
        </row>
        <row r="117">
          <cell r="B117">
            <v>609</v>
          </cell>
          <cell r="D117">
            <v>9</v>
          </cell>
          <cell r="F117" t="str">
            <v>田中　辰樹</v>
          </cell>
          <cell r="G117" t="str">
            <v>ﾀﾅｶ ﾀﾂｷ</v>
          </cell>
        </row>
        <row r="118">
          <cell r="B118">
            <v>610</v>
          </cell>
          <cell r="D118">
            <v>10</v>
          </cell>
          <cell r="F118" t="str">
            <v>樺島　由裕</v>
          </cell>
          <cell r="G118" t="str">
            <v>ｶﾊﾞｼﾏ ﾖｼﾋﾛ</v>
          </cell>
        </row>
        <row r="119">
          <cell r="B119">
            <v>611</v>
          </cell>
          <cell r="D119">
            <v>11</v>
          </cell>
          <cell r="F119" t="str">
            <v>玉田　恭兵</v>
          </cell>
          <cell r="G119" t="str">
            <v>ﾀﾏﾀﾞ ｷｮｳﾍｲ</v>
          </cell>
        </row>
        <row r="120">
          <cell r="B120">
            <v>612</v>
          </cell>
          <cell r="D120">
            <v>12</v>
          </cell>
          <cell r="F120" t="str">
            <v>藤　宏典</v>
          </cell>
          <cell r="G120" t="str">
            <v>ﾄｳ ﾋﾛﾉﾘ</v>
          </cell>
        </row>
        <row r="121">
          <cell r="B121">
            <v>613</v>
          </cell>
          <cell r="D121">
            <v>13</v>
          </cell>
          <cell r="F121" t="str">
            <v>安部　貴大</v>
          </cell>
          <cell r="G121" t="str">
            <v>ｱﾍﾞ ﾀｶﾋﾛ</v>
          </cell>
        </row>
        <row r="122">
          <cell r="B122">
            <v>614</v>
          </cell>
          <cell r="D122">
            <v>14</v>
          </cell>
        </row>
        <row r="123">
          <cell r="B123">
            <v>615</v>
          </cell>
          <cell r="D123">
            <v>15</v>
          </cell>
        </row>
        <row r="124">
          <cell r="B124">
            <v>621</v>
          </cell>
          <cell r="D124" t="str">
            <v>H Coach</v>
          </cell>
          <cell r="F124" t="str">
            <v>金杉　純</v>
          </cell>
          <cell r="G124" t="str">
            <v>ｶﾅｽｷﾞ ｼﾞｭﾝ</v>
          </cell>
        </row>
        <row r="125">
          <cell r="B125">
            <v>701</v>
          </cell>
          <cell r="C125" t="str">
            <v>全慶應義塾</v>
          </cell>
          <cell r="D125">
            <v>1</v>
          </cell>
          <cell r="E125" t="str">
            <v>○</v>
          </cell>
          <cell r="F125" t="str">
            <v>松村　春樹</v>
          </cell>
          <cell r="G125" t="str">
            <v>ﾏﾂﾑﾗ ﾊﾙｷ</v>
          </cell>
        </row>
        <row r="126">
          <cell r="B126">
            <v>702</v>
          </cell>
          <cell r="D126">
            <v>2</v>
          </cell>
          <cell r="F126" t="str">
            <v>相澤　宏次</v>
          </cell>
          <cell r="G126" t="str">
            <v>ｱｲｻﾞﾜ ｺｳｼﾞ</v>
          </cell>
        </row>
        <row r="127">
          <cell r="B127">
            <v>703</v>
          </cell>
          <cell r="D127">
            <v>3</v>
          </cell>
          <cell r="F127" t="str">
            <v>阿部　亮介</v>
          </cell>
          <cell r="G127" t="str">
            <v>ｱﾍﾞ ﾘｮｳｽｹ</v>
          </cell>
        </row>
        <row r="128">
          <cell r="B128">
            <v>704</v>
          </cell>
          <cell r="D128">
            <v>4</v>
          </cell>
          <cell r="F128" t="str">
            <v>竹内　友佑</v>
          </cell>
          <cell r="G128" t="str">
            <v xml:space="preserve">ﾀｹｳﾁﾕｳｽｹ </v>
          </cell>
        </row>
        <row r="129">
          <cell r="B129">
            <v>705</v>
          </cell>
          <cell r="D129">
            <v>5</v>
          </cell>
          <cell r="F129" t="str">
            <v>藤田　啓一朗</v>
          </cell>
          <cell r="G129" t="str">
            <v>ﾌｼﾞﾀ ｹｲｲﾁﾛｳ</v>
          </cell>
        </row>
        <row r="130">
          <cell r="B130">
            <v>706</v>
          </cell>
          <cell r="D130">
            <v>6</v>
          </cell>
          <cell r="F130" t="str">
            <v>加藤　大輝</v>
          </cell>
          <cell r="G130" t="str">
            <v>ｶﾄｳ ﾀﾞｲｷ</v>
          </cell>
        </row>
        <row r="131">
          <cell r="B131">
            <v>707</v>
          </cell>
          <cell r="D131">
            <v>7</v>
          </cell>
          <cell r="F131" t="str">
            <v>永田　洋太</v>
          </cell>
          <cell r="G131" t="str">
            <v>ﾅｶﾞﾀ ﾖｳﾀ</v>
          </cell>
        </row>
        <row r="132">
          <cell r="B132">
            <v>708</v>
          </cell>
          <cell r="D132">
            <v>8</v>
          </cell>
          <cell r="F132" t="str">
            <v>福島　成貴</v>
          </cell>
          <cell r="G132" t="str">
            <v>ﾌｸｼﾏ ﾅﾙｷ</v>
          </cell>
        </row>
        <row r="133">
          <cell r="B133">
            <v>709</v>
          </cell>
          <cell r="D133">
            <v>9</v>
          </cell>
          <cell r="F133" t="str">
            <v>山田　悠人</v>
          </cell>
          <cell r="G133" t="str">
            <v>ﾔﾏﾀﾞ ﾕｳﾄ</v>
          </cell>
        </row>
        <row r="134">
          <cell r="B134">
            <v>710</v>
          </cell>
          <cell r="D134">
            <v>10</v>
          </cell>
          <cell r="F134" t="str">
            <v>吉森　央</v>
          </cell>
          <cell r="G134" t="str">
            <v>ﾖｼﾓﾘ ﾄｵﾙ</v>
          </cell>
        </row>
        <row r="135">
          <cell r="B135">
            <v>711</v>
          </cell>
          <cell r="D135">
            <v>11</v>
          </cell>
          <cell r="F135" t="str">
            <v>津守　昇平</v>
          </cell>
          <cell r="G135" t="str">
            <v>ﾂﾓﾘ ｼｮｳﾍｲ</v>
          </cell>
        </row>
        <row r="136">
          <cell r="B136">
            <v>712</v>
          </cell>
          <cell r="D136">
            <v>12</v>
          </cell>
          <cell r="F136" t="str">
            <v>相馬　一友</v>
          </cell>
          <cell r="G136" t="str">
            <v>ｿｳﾏ ｶｽﾞﾄﾓ</v>
          </cell>
        </row>
        <row r="137">
          <cell r="B137">
            <v>713</v>
          </cell>
          <cell r="D137">
            <v>13</v>
          </cell>
          <cell r="F137" t="str">
            <v>佐藤　誠昭</v>
          </cell>
          <cell r="G137" t="str">
            <v>ｻﾄｳ ﾏｻｱｷ</v>
          </cell>
        </row>
        <row r="138">
          <cell r="B138">
            <v>714</v>
          </cell>
          <cell r="D138">
            <v>14</v>
          </cell>
          <cell r="F138" t="str">
            <v>星川　太郎</v>
          </cell>
          <cell r="G138" t="str">
            <v>ﾎｼｶﾜ ﾀﾛｳ</v>
          </cell>
        </row>
        <row r="139">
          <cell r="B139">
            <v>715</v>
          </cell>
          <cell r="D139">
            <v>15</v>
          </cell>
          <cell r="F139" t="str">
            <v>成田　竣亮</v>
          </cell>
          <cell r="G139" t="str">
            <v>ﾅﾘﾀ ｼｭﾝｽｹ</v>
          </cell>
        </row>
        <row r="140">
          <cell r="B140">
            <v>721</v>
          </cell>
          <cell r="D140" t="str">
            <v>H Coach</v>
          </cell>
          <cell r="F140" t="str">
            <v>福澤　博之</v>
          </cell>
          <cell r="G140" t="str">
            <v>ﾌｸｻﾞﾜ ﾋﾛﾕｷ</v>
          </cell>
        </row>
        <row r="141">
          <cell r="B141">
            <v>801</v>
          </cell>
          <cell r="C141" t="str">
            <v>ｼﾞｮｲﾌﾙｱｽﾚﾃｨｯｸｸﾗﾌﾞ</v>
          </cell>
          <cell r="D141">
            <v>1</v>
          </cell>
          <cell r="F141" t="str">
            <v>佐藤　孝</v>
          </cell>
          <cell r="G141" t="str">
            <v>ｻﾄｳ ﾀｶｼ</v>
          </cell>
        </row>
        <row r="142">
          <cell r="B142">
            <v>802</v>
          </cell>
          <cell r="D142">
            <v>2</v>
          </cell>
          <cell r="F142" t="str">
            <v>鈴木　学</v>
          </cell>
          <cell r="G142" t="str">
            <v>ｽｽﾞｷ ﾏﾅﾌﾞ</v>
          </cell>
        </row>
        <row r="143">
          <cell r="B143">
            <v>803</v>
          </cell>
          <cell r="D143">
            <v>3</v>
          </cell>
          <cell r="E143" t="str">
            <v>○</v>
          </cell>
          <cell r="F143" t="str">
            <v>萩原　光治</v>
          </cell>
          <cell r="G143" t="str">
            <v>ﾊｷﾞﾜﾗ ｺｳｼﾞ</v>
          </cell>
        </row>
        <row r="144">
          <cell r="B144">
            <v>804</v>
          </cell>
          <cell r="D144">
            <v>4</v>
          </cell>
          <cell r="F144" t="str">
            <v>池田　誠</v>
          </cell>
          <cell r="G144" t="str">
            <v>ｲｹﾀﾞ ﾏｺﾄ</v>
          </cell>
        </row>
        <row r="145">
          <cell r="B145">
            <v>805</v>
          </cell>
          <cell r="D145">
            <v>5</v>
          </cell>
          <cell r="F145" t="str">
            <v>乙女　陽平</v>
          </cell>
          <cell r="G145" t="str">
            <v>ｵﾄﾒ ﾖｳﾍｲ</v>
          </cell>
        </row>
        <row r="146">
          <cell r="B146">
            <v>806</v>
          </cell>
          <cell r="D146">
            <v>6</v>
          </cell>
          <cell r="F146" t="str">
            <v>池田　和晃</v>
          </cell>
          <cell r="G146" t="str">
            <v>ｲｹﾀﾞ ｶｽﾞｱｷ</v>
          </cell>
        </row>
        <row r="147">
          <cell r="B147">
            <v>807</v>
          </cell>
          <cell r="D147">
            <v>7</v>
          </cell>
          <cell r="F147" t="str">
            <v>中根　涼太</v>
          </cell>
          <cell r="G147" t="str">
            <v>ﾅｶﾈ ﾘｮｳﾀ</v>
          </cell>
        </row>
        <row r="148">
          <cell r="B148">
            <v>808</v>
          </cell>
          <cell r="D148">
            <v>8</v>
          </cell>
          <cell r="F148" t="str">
            <v>鈴木　裕也</v>
          </cell>
          <cell r="G148" t="str">
            <v>ｽｽﾞｷ ﾕｳﾔ</v>
          </cell>
        </row>
        <row r="149">
          <cell r="B149">
            <v>809</v>
          </cell>
          <cell r="D149">
            <v>9</v>
          </cell>
          <cell r="F149" t="str">
            <v>高木　翔太</v>
          </cell>
          <cell r="G149" t="str">
            <v>ﾀｶｷﾞ ｼｮｳﾀ</v>
          </cell>
        </row>
        <row r="150">
          <cell r="B150">
            <v>810</v>
          </cell>
          <cell r="D150">
            <v>10</v>
          </cell>
          <cell r="F150" t="str">
            <v>田中　新也</v>
          </cell>
          <cell r="G150" t="str">
            <v>ﾀﾅｶ ｼﾝﾔ</v>
          </cell>
        </row>
        <row r="151">
          <cell r="B151">
            <v>811</v>
          </cell>
          <cell r="D151">
            <v>11</v>
          </cell>
          <cell r="F151" t="str">
            <v>倉持　怜王</v>
          </cell>
          <cell r="G151" t="str">
            <v>ｸﾗﾓﾁ ﾚｵ</v>
          </cell>
        </row>
        <row r="152">
          <cell r="B152">
            <v>812</v>
          </cell>
          <cell r="D152">
            <v>12</v>
          </cell>
        </row>
        <row r="153">
          <cell r="B153">
            <v>813</v>
          </cell>
          <cell r="D153">
            <v>13</v>
          </cell>
        </row>
        <row r="154">
          <cell r="B154">
            <v>814</v>
          </cell>
          <cell r="D154">
            <v>14</v>
          </cell>
        </row>
        <row r="155">
          <cell r="B155">
            <v>815</v>
          </cell>
          <cell r="D155">
            <v>15</v>
          </cell>
        </row>
        <row r="156">
          <cell r="B156">
            <v>821</v>
          </cell>
          <cell r="D156" t="str">
            <v>H Coach</v>
          </cell>
          <cell r="F156" t="str">
            <v>北村　敬司</v>
          </cell>
          <cell r="G156" t="str">
            <v>ｷﾀﾑﾗ ｹｲｼﾞ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チーム表"/>
      <sheetName val="A決勝結果用"/>
      <sheetName val="組み合わせ表"/>
      <sheetName val="時程"/>
      <sheetName val="表紙"/>
      <sheetName val="ブロック別チーム数"/>
      <sheetName val="試合日程"/>
      <sheetName val="A予選"/>
      <sheetName val="A決勝"/>
      <sheetName val="B "/>
      <sheetName val="C"/>
      <sheetName val="E"/>
      <sheetName val="対戦結果表①"/>
      <sheetName val="対戦結果表②"/>
      <sheetName val="対戦結果表③"/>
      <sheetName val="対戦結果表④"/>
      <sheetName val="対戦結果表⑤"/>
      <sheetName val="人数一覧"/>
    </sheetNames>
    <sheetDataSet>
      <sheetData sheetId="0">
        <row r="3">
          <cell r="N3">
            <v>101</v>
          </cell>
          <cell r="O3" t="str">
            <v>聖徳クラブ</v>
          </cell>
          <cell r="P3" t="str">
            <v>茨城</v>
          </cell>
        </row>
        <row r="4">
          <cell r="N4">
            <v>102</v>
          </cell>
          <cell r="O4" t="str">
            <v>鴨沂水球クラブ</v>
          </cell>
          <cell r="P4" t="str">
            <v>京都</v>
          </cell>
        </row>
        <row r="5">
          <cell r="N5">
            <v>103</v>
          </cell>
          <cell r="O5" t="str">
            <v>京都女子高等学校</v>
          </cell>
          <cell r="P5" t="str">
            <v>京都</v>
          </cell>
        </row>
        <row r="6">
          <cell r="D6" t="str">
            <v>福島</v>
          </cell>
          <cell r="L6" t="str">
            <v>東京</v>
          </cell>
          <cell r="N6">
            <v>104</v>
          </cell>
          <cell r="O6" t="str">
            <v>山形SHARKS</v>
          </cell>
          <cell r="P6" t="str">
            <v>山形</v>
          </cell>
        </row>
        <row r="7">
          <cell r="D7" t="str">
            <v>山形</v>
          </cell>
          <cell r="L7" t="str">
            <v>茨城</v>
          </cell>
          <cell r="N7">
            <v>105</v>
          </cell>
          <cell r="O7" t="str">
            <v>千葉水球クラブ</v>
          </cell>
          <cell r="P7" t="str">
            <v>千葉</v>
          </cell>
        </row>
        <row r="8">
          <cell r="D8" t="str">
            <v>秋田</v>
          </cell>
          <cell r="H8" t="str">
            <v>山形</v>
          </cell>
          <cell r="L8" t="str">
            <v>埼玉</v>
          </cell>
          <cell r="N8">
            <v>106</v>
          </cell>
          <cell r="O8" t="str">
            <v>花咲徳栄高等学校</v>
          </cell>
          <cell r="P8" t="str">
            <v>埼玉</v>
          </cell>
        </row>
        <row r="9">
          <cell r="D9" t="str">
            <v>群馬</v>
          </cell>
          <cell r="H9" t="str">
            <v>秋田</v>
          </cell>
          <cell r="L9" t="str">
            <v>神奈川</v>
          </cell>
          <cell r="N9">
            <v>107</v>
          </cell>
          <cell r="O9" t="str">
            <v>富士見高等学校</v>
          </cell>
          <cell r="P9" t="str">
            <v>東京</v>
          </cell>
        </row>
        <row r="10">
          <cell r="D10" t="str">
            <v>神奈川</v>
          </cell>
          <cell r="H10" t="str">
            <v>埼玉</v>
          </cell>
          <cell r="L10" t="str">
            <v>千葉</v>
          </cell>
          <cell r="N10">
            <v>108</v>
          </cell>
          <cell r="O10" t="str">
            <v>藤村女子高等学校</v>
          </cell>
          <cell r="P10" t="str">
            <v>東京</v>
          </cell>
        </row>
        <row r="11">
          <cell r="D11" t="str">
            <v>茨城</v>
          </cell>
          <cell r="H11" t="str">
            <v>千葉</v>
          </cell>
          <cell r="L11" t="str">
            <v>石川</v>
          </cell>
          <cell r="N11">
            <v>109</v>
          </cell>
          <cell r="O11" t="str">
            <v>柏崎アクアクラブ</v>
          </cell>
          <cell r="P11" t="str">
            <v>新潟</v>
          </cell>
        </row>
        <row r="12">
          <cell r="D12" t="str">
            <v>山梨</v>
          </cell>
          <cell r="H12" t="str">
            <v>埼玉</v>
          </cell>
          <cell r="L12" t="str">
            <v>石川</v>
          </cell>
          <cell r="N12">
            <v>110</v>
          </cell>
          <cell r="O12" t="str">
            <v>松任高等学校</v>
          </cell>
          <cell r="P12" t="str">
            <v>石川</v>
          </cell>
        </row>
        <row r="13">
          <cell r="D13" t="str">
            <v>東京</v>
          </cell>
          <cell r="H13" t="str">
            <v>茨城</v>
          </cell>
          <cell r="L13" t="str">
            <v>三重</v>
          </cell>
          <cell r="N13">
            <v>111</v>
          </cell>
          <cell r="O13" t="str">
            <v>東海レディース</v>
          </cell>
          <cell r="P13" t="str">
            <v>岐阜</v>
          </cell>
        </row>
        <row r="14">
          <cell r="D14" t="str">
            <v>石川</v>
          </cell>
          <cell r="H14" t="str">
            <v>埼玉</v>
          </cell>
          <cell r="L14" t="str">
            <v>兵庫</v>
          </cell>
          <cell r="N14">
            <v>112</v>
          </cell>
          <cell r="O14" t="str">
            <v>大阪府立茨木高等学校</v>
          </cell>
          <cell r="P14" t="str">
            <v>大阪</v>
          </cell>
        </row>
        <row r="15">
          <cell r="D15" t="str">
            <v>新潟</v>
          </cell>
          <cell r="H15" t="str">
            <v>東京</v>
          </cell>
          <cell r="L15" t="str">
            <v>兵庫</v>
          </cell>
          <cell r="N15">
            <v>113</v>
          </cell>
          <cell r="O15" t="str">
            <v>コナミスポーツクラブ明石西新町</v>
          </cell>
          <cell r="P15" t="str">
            <v>兵庫</v>
          </cell>
        </row>
        <row r="16">
          <cell r="D16" t="str">
            <v>三重</v>
          </cell>
          <cell r="H16" t="str">
            <v>富山</v>
          </cell>
          <cell r="L16" t="str">
            <v>鳥取</v>
          </cell>
          <cell r="N16">
            <v>114</v>
          </cell>
          <cell r="O16" t="str">
            <v>京都府立乙訓高等学校</v>
          </cell>
          <cell r="P16" t="str">
            <v>京都</v>
          </cell>
        </row>
        <row r="17">
          <cell r="D17" t="str">
            <v>岐阜</v>
          </cell>
          <cell r="H17" t="str">
            <v>新潟</v>
          </cell>
          <cell r="L17" t="str">
            <v>広島</v>
          </cell>
          <cell r="N17">
            <v>115</v>
          </cell>
          <cell r="O17" t="str">
            <v>鳥取水球クラブ</v>
          </cell>
          <cell r="P17" t="str">
            <v>鳥取</v>
          </cell>
        </row>
        <row r="18">
          <cell r="D18" t="str">
            <v>兵庫</v>
          </cell>
          <cell r="H18" t="str">
            <v>石川</v>
          </cell>
          <cell r="L18" t="str">
            <v>高知</v>
          </cell>
          <cell r="N18">
            <v>116</v>
          </cell>
          <cell r="O18" t="str">
            <v>早良ウォーターポロクラブ</v>
          </cell>
          <cell r="P18" t="str">
            <v>福岡</v>
          </cell>
        </row>
        <row r="19">
          <cell r="D19" t="str">
            <v>滋賀</v>
          </cell>
          <cell r="H19" t="str">
            <v>岐阜</v>
          </cell>
        </row>
        <row r="20">
          <cell r="D20" t="str">
            <v>大阪</v>
          </cell>
          <cell r="H20" t="str">
            <v>大阪</v>
          </cell>
        </row>
        <row r="21">
          <cell r="D21" t="str">
            <v>広島</v>
          </cell>
          <cell r="H21" t="str">
            <v>滋賀</v>
          </cell>
        </row>
        <row r="22">
          <cell r="D22" t="str">
            <v>岡山</v>
          </cell>
          <cell r="H22" t="str">
            <v>京都</v>
          </cell>
        </row>
        <row r="23">
          <cell r="D23" t="str">
            <v>高知</v>
          </cell>
          <cell r="H23" t="str">
            <v>広島</v>
          </cell>
        </row>
        <row r="24">
          <cell r="D24" t="str">
            <v>高知</v>
          </cell>
          <cell r="H24" t="str">
            <v>広島</v>
          </cell>
        </row>
        <row r="25">
          <cell r="D25" t="str">
            <v>鹿児島</v>
          </cell>
          <cell r="H25" t="str">
            <v>徳島</v>
          </cell>
        </row>
        <row r="26">
          <cell r="D26" t="str">
            <v>福岡</v>
          </cell>
          <cell r="H26" t="str">
            <v>沖縄</v>
          </cell>
        </row>
        <row r="27">
          <cell r="H27" t="str">
            <v>鹿児島</v>
          </cell>
        </row>
        <row r="32">
          <cell r="D32"/>
          <cell r="H32"/>
          <cell r="L32"/>
          <cell r="P32"/>
        </row>
        <row r="33">
          <cell r="D33"/>
          <cell r="H33"/>
          <cell r="L33"/>
          <cell r="P33"/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次第"/>
      <sheetName val="参加校"/>
      <sheetName val="予備抽選"/>
      <sheetName val="VT"/>
      <sheetName val="トーナメント表"/>
      <sheetName val="水球競技日程表"/>
      <sheetName val="学校名"/>
      <sheetName val="映像連携"/>
      <sheetName val="組み合わせ表"/>
      <sheetName val="戦評入力用"/>
      <sheetName val="結果表入力用"/>
      <sheetName val="対戦表"/>
      <sheetName val="メンバー表"/>
      <sheetName val="メンバー表 (3)"/>
      <sheetName val="ｾｸﾚＡ"/>
      <sheetName val="記録用紙"/>
      <sheetName val="ｾｸﾚＢ"/>
      <sheetName val="審判審査"/>
      <sheetName val="結果表"/>
      <sheetName val="通告"/>
      <sheetName val="メンバー表 (2)"/>
      <sheetName val="通告補助"/>
      <sheetName val="役員名簿"/>
      <sheetName val="選手名簿"/>
      <sheetName val="ﾍﾟﾅﾙﾃｨ"/>
      <sheetName val="表"/>
      <sheetName val="①"/>
      <sheetName val="②"/>
      <sheetName val="③"/>
      <sheetName val="④"/>
      <sheetName val="⑤"/>
      <sheetName val="⑥"/>
      <sheetName val="1日"/>
      <sheetName val="⑦"/>
      <sheetName val="⑧"/>
      <sheetName val="⑨"/>
      <sheetName val="⑩"/>
      <sheetName val="⑪"/>
      <sheetName val="⑫"/>
      <sheetName val="２日"/>
      <sheetName val="⑬"/>
      <sheetName val="⑭"/>
      <sheetName val="⑮"/>
      <sheetName val="⑯"/>
      <sheetName val="⑰"/>
      <sheetName val="⑱"/>
      <sheetName val="３日"/>
      <sheetName val="⑲"/>
      <sheetName val="⑳"/>
      <sheetName val="最終日"/>
    </sheetNames>
    <sheetDataSet>
      <sheetData sheetId="0" refreshError="1"/>
      <sheetData sheetId="1" refreshError="1"/>
      <sheetData sheetId="2"/>
      <sheetData sheetId="3"/>
      <sheetData sheetId="4">
        <row r="74">
          <cell r="B74" t="str">
            <v>前橋商業</v>
          </cell>
          <cell r="C74" t="str">
            <v>群馬県</v>
          </cell>
          <cell r="D74" t="str">
            <v>群馬県立前橋商業高等学校</v>
          </cell>
        </row>
        <row r="75">
          <cell r="B75">
            <v>0</v>
          </cell>
          <cell r="C75">
            <v>0</v>
          </cell>
        </row>
        <row r="77">
          <cell r="B77" t="str">
            <v>城　北</v>
          </cell>
          <cell r="C77" t="str">
            <v>東京都</v>
          </cell>
          <cell r="D77" t="str">
            <v>城北高等学校</v>
          </cell>
        </row>
        <row r="78">
          <cell r="B78">
            <v>0</v>
          </cell>
          <cell r="C78" t="e">
            <v>#N/A</v>
          </cell>
        </row>
        <row r="79">
          <cell r="B79" t="str">
            <v>高松南</v>
          </cell>
          <cell r="C79" t="str">
            <v>香川県</v>
          </cell>
          <cell r="D79" t="str">
            <v>香川県立高松南高等学校</v>
          </cell>
        </row>
        <row r="80">
          <cell r="B80">
            <v>0</v>
          </cell>
          <cell r="C80" t="e">
            <v>#N/A</v>
          </cell>
        </row>
        <row r="81">
          <cell r="B81" t="str">
            <v>四中工</v>
          </cell>
          <cell r="C81" t="str">
            <v>三重県</v>
          </cell>
          <cell r="D81" t="str">
            <v>三重県立四日市中央工業高等学校</v>
          </cell>
        </row>
        <row r="82">
          <cell r="B82">
            <v>0</v>
          </cell>
          <cell r="C82" t="e">
            <v>#N/A</v>
          </cell>
        </row>
        <row r="83">
          <cell r="B83" t="str">
            <v>山形工業</v>
          </cell>
          <cell r="C83" t="str">
            <v>山形県</v>
          </cell>
          <cell r="D83" t="str">
            <v>山形県立山形工業高等学校</v>
          </cell>
        </row>
        <row r="84">
          <cell r="B84">
            <v>0</v>
          </cell>
          <cell r="C84" t="e">
            <v>#N/A</v>
          </cell>
        </row>
        <row r="85">
          <cell r="B85" t="str">
            <v>長浜北星</v>
          </cell>
          <cell r="C85" t="str">
            <v>滋賀県</v>
          </cell>
          <cell r="D85" t="str">
            <v>滋賀県立長浜北星高等学校</v>
          </cell>
        </row>
        <row r="86">
          <cell r="B86">
            <v>0</v>
          </cell>
          <cell r="C86" t="e">
            <v>#N/A</v>
          </cell>
        </row>
        <row r="87">
          <cell r="B87" t="str">
            <v>関　西</v>
          </cell>
          <cell r="C87" t="str">
            <v>岡山県</v>
          </cell>
          <cell r="D87" t="str">
            <v>関西高等学校</v>
          </cell>
        </row>
        <row r="88">
          <cell r="B88">
            <v>0</v>
          </cell>
          <cell r="C88" t="e">
            <v>#N/A</v>
          </cell>
        </row>
        <row r="89">
          <cell r="B89" t="str">
            <v>大分商業</v>
          </cell>
          <cell r="C89" t="str">
            <v>大分県</v>
          </cell>
          <cell r="D89" t="str">
            <v>大分県立大分商業高等学校</v>
          </cell>
        </row>
        <row r="90">
          <cell r="B90">
            <v>0</v>
          </cell>
          <cell r="C90" t="e">
            <v>#N/A</v>
          </cell>
        </row>
        <row r="91">
          <cell r="B91" t="str">
            <v>福岡工業</v>
          </cell>
          <cell r="C91" t="str">
            <v>福岡県</v>
          </cell>
          <cell r="D91" t="str">
            <v>福岡県立福岡工業高等学校</v>
          </cell>
        </row>
        <row r="92">
          <cell r="B92">
            <v>0</v>
          </cell>
          <cell r="C92">
            <v>0</v>
          </cell>
        </row>
        <row r="94">
          <cell r="B94" t="str">
            <v>鹿児島南</v>
          </cell>
          <cell r="C94" t="str">
            <v>鹿児島県</v>
          </cell>
          <cell r="D94" t="str">
            <v>鹿児島県立鹿児島南高等学校</v>
          </cell>
        </row>
        <row r="95">
          <cell r="B95">
            <v>0</v>
          </cell>
          <cell r="C95" t="e">
            <v>#N/A</v>
          </cell>
        </row>
        <row r="96">
          <cell r="B96" t="str">
            <v>鳥　羽</v>
          </cell>
          <cell r="C96" t="str">
            <v>京都府</v>
          </cell>
          <cell r="D96" t="str">
            <v>京都府立鳥羽高等学校</v>
          </cell>
        </row>
        <row r="97">
          <cell r="B97">
            <v>0</v>
          </cell>
          <cell r="C97">
            <v>0</v>
          </cell>
        </row>
        <row r="99">
          <cell r="B99" t="str">
            <v>学法津田学園</v>
          </cell>
          <cell r="C99" t="str">
            <v>三重県</v>
          </cell>
          <cell r="D99" t="str">
            <v>学法津田学園高等学校</v>
          </cell>
        </row>
        <row r="100">
          <cell r="B100">
            <v>0</v>
          </cell>
          <cell r="C100" t="e">
            <v>#N/A</v>
          </cell>
        </row>
        <row r="101">
          <cell r="B101" t="str">
            <v>富山北部</v>
          </cell>
          <cell r="C101" t="str">
            <v>富山県</v>
          </cell>
          <cell r="D101" t="str">
            <v>富山県立富山北部高等学校</v>
          </cell>
        </row>
        <row r="102">
          <cell r="B102">
            <v>0</v>
          </cell>
          <cell r="C102" t="e">
            <v>#N/A</v>
          </cell>
        </row>
        <row r="103">
          <cell r="B103" t="str">
            <v>埼玉栄</v>
          </cell>
          <cell r="C103" t="str">
            <v>埼玉県</v>
          </cell>
          <cell r="D103" t="str">
            <v>埼玉栄高等学校</v>
          </cell>
        </row>
        <row r="104">
          <cell r="B104">
            <v>0</v>
          </cell>
          <cell r="C104" t="e">
            <v>#N/A</v>
          </cell>
        </row>
        <row r="105">
          <cell r="B105" t="str">
            <v>向　陽</v>
          </cell>
          <cell r="C105" t="str">
            <v>和歌山県</v>
          </cell>
          <cell r="D105" t="str">
            <v>和歌山県立向陽高等学校</v>
          </cell>
        </row>
        <row r="106">
          <cell r="B106">
            <v>0</v>
          </cell>
          <cell r="C106" t="e">
            <v>#N/A</v>
          </cell>
        </row>
        <row r="107">
          <cell r="B107" t="str">
            <v>茨　木</v>
          </cell>
          <cell r="C107" t="str">
            <v>大阪府</v>
          </cell>
          <cell r="D107" t="str">
            <v>大阪府立茨木高等学校</v>
          </cell>
        </row>
        <row r="108">
          <cell r="B108">
            <v>0</v>
          </cell>
          <cell r="C108" t="e">
            <v>#N/A</v>
          </cell>
        </row>
        <row r="109">
          <cell r="B109" t="str">
            <v>柴　田</v>
          </cell>
          <cell r="C109" t="str">
            <v>宮城県</v>
          </cell>
          <cell r="D109" t="str">
            <v>宮城県柴田高等学校</v>
          </cell>
        </row>
        <row r="110">
          <cell r="B110">
            <v>0</v>
          </cell>
          <cell r="C110" t="e">
            <v>#N/A</v>
          </cell>
        </row>
        <row r="111">
          <cell r="B111" t="str">
            <v>柏　崎</v>
          </cell>
          <cell r="C111" t="str">
            <v>新潟県</v>
          </cell>
          <cell r="D111" t="str">
            <v>新潟県立柏崎高等学校</v>
          </cell>
        </row>
        <row r="112">
          <cell r="B112">
            <v>0</v>
          </cell>
          <cell r="C112" t="e">
            <v>#N/A</v>
          </cell>
        </row>
        <row r="113">
          <cell r="B113" t="str">
            <v>鳥取中央育英</v>
          </cell>
          <cell r="C113" t="str">
            <v>鳥取県</v>
          </cell>
          <cell r="D113" t="str">
            <v>鳥取県立鳥取中央育英高等学校</v>
          </cell>
        </row>
        <row r="114">
          <cell r="B114">
            <v>0</v>
          </cell>
          <cell r="C114">
            <v>0</v>
          </cell>
        </row>
        <row r="116">
          <cell r="B116" t="str">
            <v>秀明英光</v>
          </cell>
          <cell r="C116" t="str">
            <v>埼玉県</v>
          </cell>
          <cell r="D116" t="str">
            <v>秀明英光高等学校</v>
          </cell>
        </row>
        <row r="117">
          <cell r="B117">
            <v>0</v>
          </cell>
          <cell r="C117">
            <v>0</v>
          </cell>
        </row>
      </sheetData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/>
      <sheetData sheetId="4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表"/>
      <sheetName val="記録用紙"/>
      <sheetName val="審査用紙"/>
      <sheetName val="メンバー表"/>
      <sheetName val="退水管理"/>
      <sheetName val="通告B"/>
      <sheetName val="通告A"/>
      <sheetName val="記録用紙記入例"/>
      <sheetName val="ぺナルティー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次第"/>
      <sheetName val="参加校"/>
      <sheetName val="予備抽選"/>
      <sheetName val="VT"/>
      <sheetName val="トーナメント表"/>
      <sheetName val="水球競技日程表"/>
      <sheetName val="学校名"/>
      <sheetName val="組み合わせ表"/>
      <sheetName val="戦評入力用"/>
      <sheetName val="結果表入力用"/>
      <sheetName val="対戦表"/>
      <sheetName val="結果表"/>
      <sheetName val="メンバー表"/>
      <sheetName val="メンバー表２"/>
      <sheetName val="記録表"/>
      <sheetName val="記録表２"/>
      <sheetName val="ｾｸﾚＡ"/>
      <sheetName val="通告"/>
      <sheetName val="審判審査"/>
      <sheetName val="役員名簿"/>
      <sheetName val="選手名簿"/>
      <sheetName val="ﾍﾟﾅﾙﾃｨ"/>
      <sheetName val="ｾｸﾚＢ"/>
      <sheetName val="①"/>
      <sheetName val="②"/>
      <sheetName val="③"/>
      <sheetName val="④"/>
      <sheetName val="⑤"/>
      <sheetName val="⑥"/>
      <sheetName val="1日"/>
      <sheetName val="⑦"/>
      <sheetName val="⑧"/>
      <sheetName val="⑨"/>
      <sheetName val="⑩"/>
      <sheetName val="⑪"/>
      <sheetName val="⑫"/>
      <sheetName val="２日"/>
      <sheetName val="⑬"/>
      <sheetName val="⑭"/>
      <sheetName val="⑮"/>
      <sheetName val="⑯"/>
      <sheetName val="⑰"/>
      <sheetName val="⑱"/>
      <sheetName val="３日"/>
      <sheetName val="⑲"/>
      <sheetName val="⑳"/>
      <sheetName val="最終日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NO</v>
          </cell>
          <cell r="B1" t="str">
            <v>チーム名</v>
          </cell>
          <cell r="C1" t="str">
            <v>県名</v>
          </cell>
          <cell r="D1" t="str">
            <v>チーム正式名</v>
          </cell>
          <cell r="F1" t="str">
            <v>チーム名短縮</v>
          </cell>
        </row>
        <row r="2">
          <cell r="A2">
            <v>1</v>
          </cell>
          <cell r="B2" t="str">
            <v>秋田西高校</v>
          </cell>
          <cell r="C2" t="str">
            <v>秋田県</v>
          </cell>
          <cell r="D2" t="str">
            <v>秋田県立秋田西高等学校</v>
          </cell>
          <cell r="E2" t="str">
            <v>(秋田県)</v>
          </cell>
          <cell r="F2" t="str">
            <v>秋田西</v>
          </cell>
        </row>
        <row r="3">
          <cell r="A3">
            <v>2</v>
          </cell>
          <cell r="B3" t="str">
            <v>山形工業高校</v>
          </cell>
          <cell r="C3" t="str">
            <v>山形県</v>
          </cell>
          <cell r="D3" t="str">
            <v>山形県立山形工業高等学校</v>
          </cell>
          <cell r="E3" t="str">
            <v>(山形県)</v>
          </cell>
          <cell r="F3" t="str">
            <v>山形工業</v>
          </cell>
        </row>
        <row r="4">
          <cell r="A4">
            <v>3</v>
          </cell>
          <cell r="B4" t="str">
            <v>前橋商業高校</v>
          </cell>
          <cell r="C4" t="str">
            <v>群馬県</v>
          </cell>
          <cell r="D4" t="str">
            <v>群馬県立前橋商業高等学校</v>
          </cell>
          <cell r="E4" t="str">
            <v>(群馬県)</v>
          </cell>
          <cell r="F4" t="str">
            <v>前橋商業</v>
          </cell>
        </row>
        <row r="5">
          <cell r="A5">
            <v>4</v>
          </cell>
          <cell r="B5" t="str">
            <v>秀明英光高校</v>
          </cell>
          <cell r="C5" t="str">
            <v>埼玉県</v>
          </cell>
          <cell r="D5" t="str">
            <v>秀明英光高等学校</v>
          </cell>
          <cell r="E5" t="str">
            <v>(埼玉県)</v>
          </cell>
          <cell r="F5" t="str">
            <v>秀明英光</v>
          </cell>
        </row>
        <row r="6">
          <cell r="A6">
            <v>5</v>
          </cell>
          <cell r="B6" t="str">
            <v>埼玉栄高校</v>
          </cell>
          <cell r="C6" t="str">
            <v>埼玉県</v>
          </cell>
          <cell r="D6" t="str">
            <v>埼玉栄高等学校</v>
          </cell>
          <cell r="E6" t="str">
            <v>(埼玉県)</v>
          </cell>
          <cell r="F6" t="str">
            <v>埼玉栄</v>
          </cell>
        </row>
        <row r="7">
          <cell r="A7">
            <v>6</v>
          </cell>
          <cell r="B7" t="str">
            <v>明治大学付属中野高校</v>
          </cell>
          <cell r="C7" t="str">
            <v>東京都</v>
          </cell>
          <cell r="D7" t="str">
            <v>明治大学付属中野高等学校</v>
          </cell>
          <cell r="E7" t="str">
            <v>(東京都)</v>
          </cell>
          <cell r="F7" t="str">
            <v>明大中野</v>
          </cell>
        </row>
        <row r="8">
          <cell r="A8">
            <v>7</v>
          </cell>
          <cell r="B8" t="str">
            <v>富山北部高校</v>
          </cell>
          <cell r="C8" t="str">
            <v>富山県</v>
          </cell>
          <cell r="D8" t="str">
            <v>富山県立富山北部高等学校</v>
          </cell>
          <cell r="E8" t="str">
            <v>(富山県)</v>
          </cell>
          <cell r="F8" t="str">
            <v>富山北部</v>
          </cell>
        </row>
        <row r="9">
          <cell r="A9">
            <v>8</v>
          </cell>
          <cell r="B9" t="str">
            <v>金沢市立工業高校</v>
          </cell>
          <cell r="C9" t="str">
            <v>石川県</v>
          </cell>
          <cell r="D9" t="str">
            <v>金沢市立工業高等学校</v>
          </cell>
          <cell r="E9" t="str">
            <v>(石川県)</v>
          </cell>
          <cell r="F9" t="str">
            <v>金沢市立工業</v>
          </cell>
        </row>
        <row r="10">
          <cell r="A10">
            <v>9</v>
          </cell>
          <cell r="B10" t="str">
            <v>学法津田学園高校</v>
          </cell>
          <cell r="C10" t="str">
            <v>三重県</v>
          </cell>
          <cell r="D10" t="str">
            <v>学法津田学園高等学校</v>
          </cell>
          <cell r="E10" t="str">
            <v>(三重県)</v>
          </cell>
          <cell r="F10" t="str">
            <v>津田学園</v>
          </cell>
        </row>
        <row r="11">
          <cell r="A11">
            <v>10</v>
          </cell>
          <cell r="B11" t="str">
            <v>四日市中央工業高校</v>
          </cell>
          <cell r="C11" t="str">
            <v>三重県</v>
          </cell>
          <cell r="D11" t="str">
            <v>三重県立四日市中央工業高等学校</v>
          </cell>
          <cell r="E11" t="str">
            <v>(三重県)</v>
          </cell>
          <cell r="F11" t="str">
            <v>四日市中工業</v>
          </cell>
        </row>
        <row r="12">
          <cell r="A12">
            <v>11</v>
          </cell>
          <cell r="B12" t="str">
            <v>長浜北星高校</v>
          </cell>
          <cell r="C12" t="str">
            <v>滋賀県</v>
          </cell>
          <cell r="D12" t="str">
            <v>滋賀県立長浜北星高等学校</v>
          </cell>
          <cell r="E12" t="str">
            <v>(滋賀県)</v>
          </cell>
          <cell r="F12" t="str">
            <v>長浜北星</v>
          </cell>
        </row>
        <row r="13">
          <cell r="A13">
            <v>12</v>
          </cell>
          <cell r="B13" t="str">
            <v>鳥羽高校</v>
          </cell>
          <cell r="C13" t="str">
            <v>京都府</v>
          </cell>
          <cell r="D13" t="str">
            <v>京都府立鳥羽高等学校</v>
          </cell>
          <cell r="E13" t="str">
            <v>(京都府)</v>
          </cell>
          <cell r="F13" t="str">
            <v>鳥　羽</v>
          </cell>
        </row>
        <row r="14">
          <cell r="A14">
            <v>13</v>
          </cell>
          <cell r="B14" t="str">
            <v>茨木高校</v>
          </cell>
          <cell r="C14" t="str">
            <v>大阪府</v>
          </cell>
          <cell r="D14" t="str">
            <v>大阪府立茨木高等学校</v>
          </cell>
          <cell r="E14" t="str">
            <v>(大阪府)</v>
          </cell>
          <cell r="F14" t="str">
            <v>茨　木</v>
          </cell>
        </row>
        <row r="15">
          <cell r="A15">
            <v>14</v>
          </cell>
          <cell r="B15" t="str">
            <v>尼崎北高校</v>
          </cell>
          <cell r="C15" t="str">
            <v>兵庫県</v>
          </cell>
          <cell r="D15" t="str">
            <v>兵庫県立尼崎北高等学校</v>
          </cell>
          <cell r="E15" t="str">
            <v>(兵庫県)</v>
          </cell>
          <cell r="F15" t="str">
            <v>尼崎北</v>
          </cell>
        </row>
        <row r="16">
          <cell r="A16">
            <v>15</v>
          </cell>
          <cell r="B16" t="str">
            <v>鳥取中央育英高校</v>
          </cell>
          <cell r="C16" t="str">
            <v>鳥取県</v>
          </cell>
          <cell r="D16" t="str">
            <v>鳥取県立鳥取中央育英高等学校</v>
          </cell>
          <cell r="E16" t="str">
            <v>(鳥取県)</v>
          </cell>
          <cell r="F16" t="str">
            <v>県立鳥取育英</v>
          </cell>
        </row>
        <row r="17">
          <cell r="A17">
            <v>16</v>
          </cell>
          <cell r="B17" t="str">
            <v>江津高校</v>
          </cell>
          <cell r="C17" t="str">
            <v>島根県</v>
          </cell>
          <cell r="D17" t="str">
            <v>島根県立江津高等学校</v>
          </cell>
          <cell r="E17" t="str">
            <v>(島根県)</v>
          </cell>
          <cell r="F17" t="str">
            <v>江　津</v>
          </cell>
        </row>
        <row r="18">
          <cell r="A18">
            <v>17</v>
          </cell>
          <cell r="B18" t="str">
            <v>高松南高校</v>
          </cell>
          <cell r="C18" t="str">
            <v>香川県</v>
          </cell>
          <cell r="D18" t="str">
            <v>香川県立高松南高等学校</v>
          </cell>
          <cell r="E18" t="str">
            <v>(香川県)</v>
          </cell>
          <cell r="F18" t="str">
            <v>高松南</v>
          </cell>
        </row>
        <row r="19">
          <cell r="A19">
            <v>18</v>
          </cell>
          <cell r="B19" t="str">
            <v>福岡工業高校</v>
          </cell>
          <cell r="C19" t="str">
            <v>福岡県</v>
          </cell>
          <cell r="D19" t="str">
            <v>福岡県立福岡工業高等学校</v>
          </cell>
          <cell r="E19" t="str">
            <v>(福岡県)</v>
          </cell>
          <cell r="F19" t="str">
            <v>福岡工業</v>
          </cell>
        </row>
        <row r="20">
          <cell r="A20">
            <v>19</v>
          </cell>
          <cell r="B20" t="str">
            <v>大分商業高校</v>
          </cell>
          <cell r="C20" t="str">
            <v>大分県</v>
          </cell>
          <cell r="D20" t="str">
            <v>大分県立大分商業高等学校</v>
          </cell>
          <cell r="E20" t="str">
            <v>(大分県)</v>
          </cell>
          <cell r="F20" t="str">
            <v>大分商業</v>
          </cell>
        </row>
        <row r="21">
          <cell r="A21">
            <v>20</v>
          </cell>
          <cell r="B21" t="str">
            <v>鹿児島南高校</v>
          </cell>
          <cell r="C21" t="str">
            <v>鹿児島県</v>
          </cell>
          <cell r="D21" t="str">
            <v>鹿児島県立鹿児島南高等学校</v>
          </cell>
          <cell r="E21" t="str">
            <v>(鹿児島県)</v>
          </cell>
          <cell r="F21" t="str">
            <v>鹿児島南</v>
          </cell>
        </row>
        <row r="23">
          <cell r="B23" t="str">
            <v>平成１８年全国高等学校総合体育大会水泳競技大会（水球競技）出場学校一覧</v>
          </cell>
        </row>
        <row r="25">
          <cell r="B25" t="str">
            <v>※印すべての学校名などの基本データです。</v>
          </cell>
        </row>
        <row r="26">
          <cell r="B26" t="str">
            <v>※チームNOを各所に入力する</v>
          </cell>
        </row>
        <row r="28">
          <cell r="B28" t="str">
            <v>抽選会出席出場学校</v>
          </cell>
          <cell r="C28" t="str">
            <v>滋賀</v>
          </cell>
          <cell r="D28" t="str">
            <v>長浜北星　成田新治</v>
          </cell>
        </row>
        <row r="29">
          <cell r="C29" t="str">
            <v>兵庫</v>
          </cell>
          <cell r="D29" t="str">
            <v>尼崎北　　真熊秀史</v>
          </cell>
        </row>
        <row r="30">
          <cell r="C30" t="str">
            <v>鹿児島</v>
          </cell>
          <cell r="D30" t="str">
            <v>鹿児島南　有村政彦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次第"/>
      <sheetName val="参加校"/>
      <sheetName val="予備抽選"/>
      <sheetName val="VT"/>
      <sheetName val="トーナメント表"/>
      <sheetName val="学校名"/>
      <sheetName val="組み合わせ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NO</v>
          </cell>
          <cell r="B1" t="str">
            <v>チーム名</v>
          </cell>
          <cell r="C1" t="str">
            <v>県名</v>
          </cell>
          <cell r="D1" t="str">
            <v>チーム正式名</v>
          </cell>
          <cell r="F1" t="str">
            <v>チーム名短縮</v>
          </cell>
        </row>
        <row r="2">
          <cell r="A2">
            <v>1</v>
          </cell>
          <cell r="B2" t="str">
            <v>黒沢尻工業高校</v>
          </cell>
          <cell r="C2" t="str">
            <v>岩手県</v>
          </cell>
          <cell r="D2" t="str">
            <v>岩手県立黒沢尻工業高等学校</v>
          </cell>
          <cell r="E2" t="str">
            <v>(岩手県)</v>
          </cell>
          <cell r="F2" t="str">
            <v>黒沢尻工</v>
          </cell>
        </row>
        <row r="3">
          <cell r="A3">
            <v>2</v>
          </cell>
          <cell r="B3" t="str">
            <v>山形工業高校</v>
          </cell>
          <cell r="C3" t="str">
            <v>山形県</v>
          </cell>
          <cell r="D3" t="str">
            <v>山形県立山形工業高等学校</v>
          </cell>
          <cell r="E3" t="str">
            <v>(山形県)</v>
          </cell>
          <cell r="F3" t="str">
            <v>山形工業</v>
          </cell>
        </row>
        <row r="4">
          <cell r="A4">
            <v>3</v>
          </cell>
          <cell r="B4" t="str">
            <v>前橋商業高校</v>
          </cell>
          <cell r="C4" t="str">
            <v>群馬県</v>
          </cell>
          <cell r="D4" t="str">
            <v>群馬県立前橋商業高等学校</v>
          </cell>
          <cell r="E4" t="str">
            <v>(群馬県)</v>
          </cell>
          <cell r="F4" t="str">
            <v>前橋商業</v>
          </cell>
        </row>
        <row r="5">
          <cell r="A5">
            <v>4</v>
          </cell>
          <cell r="B5" t="str">
            <v>秀明英光高校</v>
          </cell>
          <cell r="C5" t="str">
            <v>埼玉県</v>
          </cell>
          <cell r="D5" t="str">
            <v>秀明英光高等学校</v>
          </cell>
          <cell r="E5" t="str">
            <v>(埼玉県)</v>
          </cell>
          <cell r="F5" t="str">
            <v>秀明英光</v>
          </cell>
        </row>
        <row r="6">
          <cell r="A6">
            <v>5</v>
          </cell>
          <cell r="B6" t="str">
            <v>埼玉栄高校</v>
          </cell>
          <cell r="C6" t="str">
            <v>埼玉県</v>
          </cell>
          <cell r="D6" t="str">
            <v>埼玉栄高等学校</v>
          </cell>
          <cell r="E6" t="str">
            <v>(埼玉県)</v>
          </cell>
          <cell r="F6" t="str">
            <v>埼玉栄</v>
          </cell>
        </row>
        <row r="7">
          <cell r="A7">
            <v>6</v>
          </cell>
          <cell r="B7" t="str">
            <v>幕張総合高校</v>
          </cell>
          <cell r="C7" t="str">
            <v>千葉県</v>
          </cell>
          <cell r="D7" t="str">
            <v>千葉県立幕張総合高等学校</v>
          </cell>
          <cell r="E7" t="str">
            <v>(千葉県)</v>
          </cell>
          <cell r="F7" t="str">
            <v>幕張総合</v>
          </cell>
        </row>
        <row r="8">
          <cell r="A8">
            <v>7</v>
          </cell>
          <cell r="B8" t="str">
            <v>明治大学付属中野高校</v>
          </cell>
          <cell r="C8" t="str">
            <v>東京都</v>
          </cell>
          <cell r="D8" t="str">
            <v>明治大学付属中野高等学校</v>
          </cell>
          <cell r="E8" t="str">
            <v>(東京都)</v>
          </cell>
          <cell r="F8" t="str">
            <v>明大中野</v>
          </cell>
        </row>
        <row r="9">
          <cell r="A9">
            <v>8</v>
          </cell>
          <cell r="B9" t="str">
            <v>富山北部高校</v>
          </cell>
          <cell r="C9" t="str">
            <v>富山県</v>
          </cell>
          <cell r="D9" t="str">
            <v>富山県立富山北部高等学校</v>
          </cell>
          <cell r="E9" t="str">
            <v>(富山県)</v>
          </cell>
          <cell r="F9" t="str">
            <v>富山北部</v>
          </cell>
        </row>
        <row r="10">
          <cell r="A10">
            <v>9</v>
          </cell>
          <cell r="B10" t="str">
            <v>金沢市立工業高校</v>
          </cell>
          <cell r="C10" t="str">
            <v>石川県</v>
          </cell>
          <cell r="D10" t="str">
            <v>金沢市立工業高等学校</v>
          </cell>
          <cell r="E10" t="str">
            <v>(石川県)</v>
          </cell>
          <cell r="F10" t="str">
            <v>金沢市工</v>
          </cell>
        </row>
        <row r="11">
          <cell r="A11">
            <v>10</v>
          </cell>
          <cell r="B11" t="str">
            <v>大垣東高校</v>
          </cell>
          <cell r="C11" t="str">
            <v>岐阜県</v>
          </cell>
          <cell r="D11" t="str">
            <v>岐阜県立大垣東高等学校</v>
          </cell>
          <cell r="E11" t="str">
            <v>(岐阜県)</v>
          </cell>
          <cell r="F11" t="str">
            <v>大垣東</v>
          </cell>
        </row>
        <row r="12">
          <cell r="A12">
            <v>11</v>
          </cell>
          <cell r="B12" t="str">
            <v>学法津田学園高校</v>
          </cell>
          <cell r="C12" t="str">
            <v>三重県</v>
          </cell>
          <cell r="D12" t="str">
            <v>学法津田学園高等学校</v>
          </cell>
          <cell r="E12" t="str">
            <v>(三重県)</v>
          </cell>
          <cell r="F12" t="str">
            <v>津田学園</v>
          </cell>
        </row>
        <row r="13">
          <cell r="A13">
            <v>12</v>
          </cell>
          <cell r="B13" t="str">
            <v>長浜北星高校</v>
          </cell>
          <cell r="C13" t="str">
            <v>滋賀県</v>
          </cell>
          <cell r="D13" t="str">
            <v>滋賀県立長浜北星高等学校</v>
          </cell>
          <cell r="E13" t="str">
            <v>(滋賀県)</v>
          </cell>
          <cell r="F13" t="str">
            <v>長浜北星</v>
          </cell>
        </row>
        <row r="14">
          <cell r="A14">
            <v>13</v>
          </cell>
          <cell r="B14" t="str">
            <v>鳥羽高校</v>
          </cell>
          <cell r="C14" t="str">
            <v>京都府</v>
          </cell>
          <cell r="D14" t="str">
            <v>京都府立鳥羽高等学校</v>
          </cell>
          <cell r="E14" t="str">
            <v>(京都府)</v>
          </cell>
          <cell r="F14" t="str">
            <v>鳥　羽</v>
          </cell>
        </row>
        <row r="15">
          <cell r="A15">
            <v>14</v>
          </cell>
          <cell r="B15" t="str">
            <v>尼崎北高校</v>
          </cell>
          <cell r="C15" t="str">
            <v>兵庫県</v>
          </cell>
          <cell r="D15" t="str">
            <v>兵庫県立尼崎北高等学校</v>
          </cell>
          <cell r="E15" t="str">
            <v>(兵庫県)</v>
          </cell>
          <cell r="F15" t="str">
            <v>尼崎北</v>
          </cell>
        </row>
        <row r="16">
          <cell r="A16">
            <v>15</v>
          </cell>
          <cell r="B16" t="str">
            <v>鳥取中央育英高校</v>
          </cell>
          <cell r="C16" t="str">
            <v>鳥取県</v>
          </cell>
          <cell r="D16" t="str">
            <v>鳥取県立鳥取中央育英高等学校</v>
          </cell>
          <cell r="E16" t="str">
            <v>(鳥取県)</v>
          </cell>
          <cell r="F16" t="str">
            <v>鳥取中央育英</v>
          </cell>
        </row>
        <row r="17">
          <cell r="A17">
            <v>16</v>
          </cell>
          <cell r="B17" t="str">
            <v>関西高校</v>
          </cell>
          <cell r="C17" t="str">
            <v>岡山県</v>
          </cell>
          <cell r="D17" t="str">
            <v>関西高等学校</v>
          </cell>
          <cell r="E17" t="str">
            <v>(岡山県)</v>
          </cell>
          <cell r="F17" t="str">
            <v>関　西</v>
          </cell>
        </row>
        <row r="18">
          <cell r="A18">
            <v>17</v>
          </cell>
          <cell r="B18" t="str">
            <v>高松南高校</v>
          </cell>
          <cell r="C18" t="str">
            <v>香川県</v>
          </cell>
          <cell r="D18" t="str">
            <v>香川県立高松南高等学校</v>
          </cell>
          <cell r="E18" t="str">
            <v>(香川県)</v>
          </cell>
          <cell r="F18" t="str">
            <v>高松南</v>
          </cell>
        </row>
        <row r="19">
          <cell r="A19">
            <v>18</v>
          </cell>
          <cell r="B19" t="str">
            <v>福岡工業高校</v>
          </cell>
          <cell r="C19" t="str">
            <v>福岡県</v>
          </cell>
          <cell r="D19" t="str">
            <v>福岡県立福岡工業高等学校</v>
          </cell>
          <cell r="E19" t="str">
            <v>(福岡県)</v>
          </cell>
          <cell r="F19" t="str">
            <v>福岡工業</v>
          </cell>
        </row>
        <row r="20">
          <cell r="A20">
            <v>19</v>
          </cell>
          <cell r="B20" t="str">
            <v>鹿児島南高校</v>
          </cell>
          <cell r="C20" t="str">
            <v>鹿児島県</v>
          </cell>
          <cell r="D20" t="str">
            <v>鹿児島県立鹿児島南高等学校</v>
          </cell>
          <cell r="E20" t="str">
            <v>(鹿児島県)</v>
          </cell>
          <cell r="F20" t="str">
            <v>鹿児島南</v>
          </cell>
        </row>
        <row r="21">
          <cell r="A21">
            <v>20</v>
          </cell>
          <cell r="B21" t="str">
            <v>那覇商業高校</v>
          </cell>
          <cell r="C21" t="str">
            <v>沖縄県</v>
          </cell>
          <cell r="D21" t="str">
            <v>沖縄県立那覇商業高等学校</v>
          </cell>
          <cell r="E21" t="str">
            <v>（沖縄県）</v>
          </cell>
          <cell r="F21" t="str">
            <v>那覇商業</v>
          </cell>
        </row>
        <row r="25">
          <cell r="B25" t="str">
            <v>※印すべての学校名などの基本データです。</v>
          </cell>
        </row>
        <row r="26">
          <cell r="B26" t="str">
            <v>※チームNOを各所に入力する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一覧"/>
      <sheetName val="競技結果"/>
      <sheetName val="ﾁｰﾑｺｰﾄﾞ"/>
      <sheetName val="ﾒﾝﾊﾞｰ"/>
      <sheetName val="審判･役員"/>
      <sheetName val="大会情報・対戦"/>
      <sheetName val="出場登録"/>
      <sheetName val="メンバービジョン用"/>
      <sheetName val="メンバー表"/>
      <sheetName val="記録用紙"/>
      <sheetName val="退水管理"/>
      <sheetName val="通告"/>
      <sheetName val="審査用紙"/>
      <sheetName val="デレ"/>
      <sheetName val="結果"/>
      <sheetName val="通告Ｂ"/>
      <sheetName val="20秒管理"/>
      <sheetName val="PSO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29">
          <cell r="B29">
            <v>101</v>
          </cell>
        </row>
      </sheetData>
      <sheetData sheetId="4">
        <row r="4">
          <cell r="C4">
            <v>1</v>
          </cell>
        </row>
      </sheetData>
      <sheetData sheetId="5">
        <row r="4">
          <cell r="E4">
            <v>1</v>
          </cell>
        </row>
      </sheetData>
      <sheetData sheetId="6">
        <row r="5">
          <cell r="A5">
            <v>1</v>
          </cell>
          <cell r="B5" t="str">
            <v>鈴木　咲子</v>
          </cell>
          <cell r="C5" t="str">
            <v>スズキ　サキコ</v>
          </cell>
          <cell r="D5" t="e">
            <v>#REF!</v>
          </cell>
        </row>
        <row r="6">
          <cell r="A6">
            <v>2</v>
          </cell>
          <cell r="B6" t="str">
            <v>杉山　緑</v>
          </cell>
          <cell r="C6" t="str">
            <v>スギヤマ　ミドリ</v>
          </cell>
          <cell r="D6" t="e">
            <v>#REF!</v>
          </cell>
        </row>
        <row r="7">
          <cell r="A7">
            <v>3</v>
          </cell>
          <cell r="B7" t="str">
            <v>立川　直喜</v>
          </cell>
          <cell r="C7" t="str">
            <v>タチカワ　ナオキ</v>
          </cell>
          <cell r="D7" t="e">
            <v>#REF!</v>
          </cell>
        </row>
        <row r="8">
          <cell r="A8">
            <v>4</v>
          </cell>
          <cell r="B8" t="str">
            <v>固城　妃美</v>
          </cell>
          <cell r="C8" t="str">
            <v>コジョウ　ヒミ</v>
          </cell>
          <cell r="D8" t="e">
            <v>#REF!</v>
          </cell>
        </row>
        <row r="9">
          <cell r="A9">
            <v>5</v>
          </cell>
          <cell r="B9" t="str">
            <v>原　香織</v>
          </cell>
          <cell r="C9" t="str">
            <v>ハラ　カオリ</v>
          </cell>
          <cell r="D9" t="e">
            <v>#REF!</v>
          </cell>
        </row>
        <row r="10">
          <cell r="A10">
            <v>6</v>
          </cell>
          <cell r="B10" t="str">
            <v>橋本　みのり</v>
          </cell>
          <cell r="C10" t="str">
            <v>ハシモト　ミノリ</v>
          </cell>
          <cell r="D10" t="e">
            <v>#REF!</v>
          </cell>
        </row>
        <row r="11">
          <cell r="A11">
            <v>7</v>
          </cell>
          <cell r="B11" t="str">
            <v>行天　和世</v>
          </cell>
          <cell r="C11" t="str">
            <v>ギョウテン　カズセ</v>
          </cell>
          <cell r="D11" t="e">
            <v>#REF!</v>
          </cell>
        </row>
        <row r="12">
          <cell r="A12">
            <v>8</v>
          </cell>
          <cell r="B12" t="str">
            <v>志賀　美沙</v>
          </cell>
          <cell r="C12" t="str">
            <v>シガ　ミサ</v>
          </cell>
          <cell r="D12" t="e">
            <v>#REF!</v>
          </cell>
        </row>
        <row r="13">
          <cell r="A13">
            <v>9</v>
          </cell>
          <cell r="B13" t="str">
            <v>固城　侑美</v>
          </cell>
          <cell r="C13" t="str">
            <v>コジョウ　ユミ</v>
          </cell>
          <cell r="D13" t="e">
            <v>#REF!</v>
          </cell>
        </row>
        <row r="14">
          <cell r="A14">
            <v>10</v>
          </cell>
          <cell r="B14" t="str">
            <v>橋口　明希</v>
          </cell>
          <cell r="C14" t="str">
            <v>ハシグチ　ミツキ</v>
          </cell>
          <cell r="D14" t="e">
            <v>#REF!</v>
          </cell>
        </row>
        <row r="15">
          <cell r="A15">
            <v>11</v>
          </cell>
          <cell r="B15" t="str">
            <v>諏訪部　早紀</v>
          </cell>
          <cell r="C15" t="str">
            <v>スワベ　サキ</v>
          </cell>
          <cell r="D15" t="e">
            <v>#REF!</v>
          </cell>
        </row>
        <row r="16">
          <cell r="A16">
            <v>12</v>
          </cell>
          <cell r="B16" t="str">
            <v>中野　由美</v>
          </cell>
          <cell r="C16" t="str">
            <v>ナカノ　ユミ</v>
          </cell>
          <cell r="D16" t="e">
            <v>#REF!</v>
          </cell>
        </row>
        <row r="17">
          <cell r="A17">
            <v>13</v>
          </cell>
          <cell r="B17" t="str">
            <v>青木　美友</v>
          </cell>
          <cell r="C17" t="str">
            <v>アオキ　ミユウ</v>
          </cell>
          <cell r="D17" t="e">
            <v>#REF!</v>
          </cell>
        </row>
        <row r="18">
          <cell r="A18">
            <v>14</v>
          </cell>
          <cell r="B18">
            <v>0</v>
          </cell>
          <cell r="C18">
            <v>0</v>
          </cell>
          <cell r="D18" t="e">
            <v>#REF!</v>
          </cell>
        </row>
        <row r="19">
          <cell r="A19">
            <v>15</v>
          </cell>
          <cell r="B19">
            <v>0</v>
          </cell>
          <cell r="C19">
            <v>0</v>
          </cell>
          <cell r="D19" t="e">
            <v>#REF!</v>
          </cell>
        </row>
        <row r="20">
          <cell r="A20">
            <v>16</v>
          </cell>
          <cell r="B20" t="e">
            <v>#N/A</v>
          </cell>
          <cell r="C20" t="e">
            <v>#N/A</v>
          </cell>
          <cell r="D20" t="e">
            <v>#REF!</v>
          </cell>
        </row>
        <row r="21">
          <cell r="A21">
            <v>17</v>
          </cell>
          <cell r="B21" t="e">
            <v>#N/A</v>
          </cell>
          <cell r="C21" t="e">
            <v>#N/A</v>
          </cell>
          <cell r="D21" t="e">
            <v>#REF!</v>
          </cell>
        </row>
        <row r="22">
          <cell r="A22">
            <v>18</v>
          </cell>
          <cell r="B22" t="e">
            <v>#N/A</v>
          </cell>
          <cell r="C22" t="e">
            <v>#N/A</v>
          </cell>
          <cell r="D22" t="e">
            <v>#REF!</v>
          </cell>
        </row>
        <row r="23">
          <cell r="A23">
            <v>19</v>
          </cell>
          <cell r="B23" t="e">
            <v>#N/A</v>
          </cell>
          <cell r="C23" t="e">
            <v>#N/A</v>
          </cell>
          <cell r="D23" t="e">
            <v>#REF!</v>
          </cell>
        </row>
        <row r="24">
          <cell r="A24">
            <v>20</v>
          </cell>
          <cell r="B24" t="e">
            <v>#N/A</v>
          </cell>
          <cell r="C24" t="e">
            <v>#N/A</v>
          </cell>
          <cell r="D24" t="e">
            <v>#REF!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★対戦表"/>
      <sheetName val="●記録用紙"/>
      <sheetName val="●退水管理"/>
      <sheetName val="●メンバー表"/>
      <sheetName val="●通告A"/>
      <sheetName val="通告B"/>
      <sheetName val="●審判審査"/>
      <sheetName val="◆結果報告"/>
      <sheetName val="ぺナルティー"/>
      <sheetName val="通告K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名簿"/>
      <sheetName val="対戦表"/>
      <sheetName val="記録用紙"/>
      <sheetName val="審査用紙"/>
      <sheetName val="メンバー表"/>
      <sheetName val="退水管理"/>
      <sheetName val="通告B"/>
      <sheetName val="通告A"/>
      <sheetName val="記録用紙記入例"/>
      <sheetName val="ぺナルティー"/>
    </sheetNames>
    <sheetDataSet>
      <sheetData sheetId="0" refreshError="1"/>
      <sheetData sheetId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結果"/>
      <sheetName val="teamcode"/>
      <sheetName val="大会情報・対戦表"/>
      <sheetName val="出場選手登録"/>
      <sheetName val="メンバービジョン用"/>
      <sheetName val="メンバー表"/>
      <sheetName val="記録用紙"/>
      <sheetName val="通告"/>
      <sheetName val="審査用紙"/>
      <sheetName val="Re &amp; Sec"/>
      <sheetName val="デレゲート"/>
      <sheetName val="ぺナルティー"/>
      <sheetName val="member"/>
    </sheetNames>
    <sheetDataSet>
      <sheetData sheetId="0"/>
      <sheetData sheetId="1"/>
      <sheetData sheetId="2"/>
      <sheetData sheetId="3">
        <row r="5">
          <cell r="A5">
            <v>1</v>
          </cell>
          <cell r="B5" t="str">
            <v>井野　亜子</v>
          </cell>
          <cell r="C5" t="str">
            <v>ｲﾉ ｱｺ</v>
          </cell>
          <cell r="D5" t="e">
            <v>#REF!</v>
          </cell>
        </row>
        <row r="6">
          <cell r="A6">
            <v>2</v>
          </cell>
          <cell r="B6" t="str">
            <v>安本　智恵</v>
          </cell>
          <cell r="C6" t="str">
            <v>ﾔｽﾓﾄ ﾁｴ</v>
          </cell>
          <cell r="D6" t="e">
            <v>#REF!</v>
          </cell>
        </row>
        <row r="7">
          <cell r="A7">
            <v>3</v>
          </cell>
          <cell r="B7" t="str">
            <v>岡村　幸</v>
          </cell>
          <cell r="C7" t="str">
            <v>ｵｶﾑﾗ ﾕｷ</v>
          </cell>
          <cell r="D7" t="e">
            <v>#REF!</v>
          </cell>
        </row>
        <row r="8">
          <cell r="A8">
            <v>4</v>
          </cell>
          <cell r="B8" t="str">
            <v>鈴木　あやみ</v>
          </cell>
          <cell r="C8" t="str">
            <v>ｽｽﾞｷ ｱﾔﾐ</v>
          </cell>
          <cell r="D8" t="e">
            <v>#REF!</v>
          </cell>
        </row>
        <row r="9">
          <cell r="A9">
            <v>5</v>
          </cell>
          <cell r="B9" t="str">
            <v>吉田　奈央</v>
          </cell>
          <cell r="C9" t="str">
            <v>ﾖｼﾀﾞ ﾅｵ</v>
          </cell>
          <cell r="D9" t="e">
            <v>#REF!</v>
          </cell>
        </row>
        <row r="10">
          <cell r="A10">
            <v>6</v>
          </cell>
          <cell r="B10" t="str">
            <v>菅沼　潮美</v>
          </cell>
          <cell r="C10" t="str">
            <v>ｽｶﾞﾇﾏ ｼｵﾐ</v>
          </cell>
          <cell r="D10" t="e">
            <v>#REF!</v>
          </cell>
        </row>
        <row r="11">
          <cell r="A11">
            <v>7</v>
          </cell>
          <cell r="B11">
            <v>0</v>
          </cell>
          <cell r="C11">
            <v>0</v>
          </cell>
          <cell r="D11" t="e">
            <v>#REF!</v>
          </cell>
        </row>
        <row r="12">
          <cell r="A12">
            <v>8</v>
          </cell>
          <cell r="B12" t="str">
            <v>小中　美沙</v>
          </cell>
          <cell r="C12" t="str">
            <v>ｺﾅｶ ﾐｻ</v>
          </cell>
          <cell r="D12" t="e">
            <v>#REF!</v>
          </cell>
        </row>
        <row r="13">
          <cell r="A13">
            <v>9</v>
          </cell>
          <cell r="B13" t="str">
            <v>平山　緑</v>
          </cell>
          <cell r="C13" t="str">
            <v>ﾋﾗﾔﾏ ﾐﾄﾞﾘ</v>
          </cell>
          <cell r="D13" t="e">
            <v>#REF!</v>
          </cell>
        </row>
        <row r="14">
          <cell r="A14">
            <v>10</v>
          </cell>
          <cell r="B14" t="str">
            <v>上羽　千尋</v>
          </cell>
          <cell r="C14" t="str">
            <v>ｳｴﾊﾞ ﾁﾋﾛ</v>
          </cell>
          <cell r="D14" t="e">
            <v>#REF!</v>
          </cell>
        </row>
        <row r="15">
          <cell r="A15">
            <v>11</v>
          </cell>
          <cell r="B15" t="str">
            <v>塚西　文香</v>
          </cell>
          <cell r="C15" t="str">
            <v>ﾂｶﾆｼ ｱﾔｶ</v>
          </cell>
          <cell r="D15" t="e">
            <v>#REF!</v>
          </cell>
        </row>
        <row r="16">
          <cell r="A16">
            <v>12</v>
          </cell>
          <cell r="B16" t="str">
            <v>中野　由美</v>
          </cell>
          <cell r="C16" t="str">
            <v>ﾅｶﾉ ﾕﾐ</v>
          </cell>
          <cell r="D16" t="e">
            <v>#REF!</v>
          </cell>
        </row>
        <row r="17">
          <cell r="A17">
            <v>13</v>
          </cell>
          <cell r="B17" t="str">
            <v>武藤　千尋</v>
          </cell>
          <cell r="C17" t="str">
            <v>ﾑﾄｳ ﾁﾋﾛ</v>
          </cell>
          <cell r="D17" t="e">
            <v>#REF!</v>
          </cell>
        </row>
        <row r="18">
          <cell r="A18">
            <v>14</v>
          </cell>
          <cell r="B18">
            <v>0</v>
          </cell>
          <cell r="C18">
            <v>0</v>
          </cell>
          <cell r="D18" t="e">
            <v>#REF!</v>
          </cell>
        </row>
        <row r="19">
          <cell r="A19">
            <v>15</v>
          </cell>
          <cell r="B19">
            <v>0</v>
          </cell>
          <cell r="C19">
            <v>0</v>
          </cell>
          <cell r="D19" t="e">
            <v>#REF!</v>
          </cell>
        </row>
        <row r="20">
          <cell r="A20">
            <v>16</v>
          </cell>
          <cell r="B20" t="e">
            <v>#N/A</v>
          </cell>
          <cell r="C20" t="e">
            <v>#N/A</v>
          </cell>
          <cell r="D20" t="e">
            <v>#REF!</v>
          </cell>
        </row>
        <row r="21">
          <cell r="A21">
            <v>17</v>
          </cell>
          <cell r="B21" t="e">
            <v>#N/A</v>
          </cell>
          <cell r="C21" t="e">
            <v>#N/A</v>
          </cell>
          <cell r="D21" t="e">
            <v>#REF!</v>
          </cell>
        </row>
        <row r="22">
          <cell r="A22">
            <v>18</v>
          </cell>
          <cell r="B22" t="e">
            <v>#N/A</v>
          </cell>
          <cell r="C22" t="e">
            <v>#N/A</v>
          </cell>
          <cell r="D22" t="e">
            <v>#REF!</v>
          </cell>
        </row>
        <row r="23">
          <cell r="A23">
            <v>19</v>
          </cell>
          <cell r="B23" t="e">
            <v>#N/A</v>
          </cell>
          <cell r="C23" t="e">
            <v>#N/A</v>
          </cell>
          <cell r="D23" t="e">
            <v>#REF!</v>
          </cell>
        </row>
        <row r="24">
          <cell r="A24">
            <v>20</v>
          </cell>
          <cell r="B24" t="e">
            <v>#N/A</v>
          </cell>
          <cell r="C24" t="e">
            <v>#N/A</v>
          </cell>
          <cell r="D24" t="e">
            <v>#REF!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9">
          <cell r="B29">
            <v>101</v>
          </cell>
          <cell r="C29" t="str">
            <v>藤村スイムスクール</v>
          </cell>
          <cell r="D29">
            <v>1</v>
          </cell>
          <cell r="F29" t="str">
            <v>井野　亜子</v>
          </cell>
          <cell r="G29" t="str">
            <v>ｲﾉ ｱｺ</v>
          </cell>
        </row>
        <row r="30">
          <cell r="B30">
            <v>102</v>
          </cell>
          <cell r="D30">
            <v>2</v>
          </cell>
          <cell r="F30" t="str">
            <v>安本　智恵</v>
          </cell>
          <cell r="G30" t="str">
            <v>ﾔｽﾓﾄ ﾁｴ</v>
          </cell>
        </row>
        <row r="31">
          <cell r="B31">
            <v>103</v>
          </cell>
          <cell r="D31">
            <v>3</v>
          </cell>
          <cell r="F31" t="str">
            <v>岡村　幸</v>
          </cell>
          <cell r="G31" t="str">
            <v>ｵｶﾑﾗ ﾕｷ</v>
          </cell>
        </row>
        <row r="32">
          <cell r="B32">
            <v>104</v>
          </cell>
          <cell r="D32">
            <v>4</v>
          </cell>
          <cell r="F32" t="str">
            <v>鈴木　あやみ</v>
          </cell>
          <cell r="G32" t="str">
            <v>ｽｽﾞｷ ｱﾔﾐ</v>
          </cell>
        </row>
        <row r="33">
          <cell r="B33">
            <v>105</v>
          </cell>
          <cell r="D33">
            <v>5</v>
          </cell>
          <cell r="E33" t="str">
            <v>○</v>
          </cell>
          <cell r="F33" t="str">
            <v>吉田　奈央</v>
          </cell>
          <cell r="G33" t="str">
            <v>ﾖｼﾀﾞ ﾅｵ</v>
          </cell>
        </row>
        <row r="34">
          <cell r="B34">
            <v>106</v>
          </cell>
          <cell r="D34">
            <v>6</v>
          </cell>
          <cell r="F34" t="str">
            <v>菅沼　潮美</v>
          </cell>
          <cell r="G34" t="str">
            <v>ｽｶﾞﾇﾏ ｼｵﾐ</v>
          </cell>
        </row>
        <row r="35">
          <cell r="B35">
            <v>107</v>
          </cell>
          <cell r="D35">
            <v>7</v>
          </cell>
        </row>
        <row r="36">
          <cell r="B36">
            <v>108</v>
          </cell>
          <cell r="D36">
            <v>8</v>
          </cell>
          <cell r="F36" t="str">
            <v>小中　美沙</v>
          </cell>
          <cell r="G36" t="str">
            <v>ｺﾅｶ ﾐｻ</v>
          </cell>
        </row>
        <row r="37">
          <cell r="B37">
            <v>109</v>
          </cell>
          <cell r="D37">
            <v>9</v>
          </cell>
          <cell r="F37" t="str">
            <v>平山　緑</v>
          </cell>
          <cell r="G37" t="str">
            <v>ﾋﾗﾔﾏ ﾐﾄﾞﾘ</v>
          </cell>
        </row>
        <row r="38">
          <cell r="B38">
            <v>110</v>
          </cell>
          <cell r="D38">
            <v>10</v>
          </cell>
          <cell r="F38" t="str">
            <v>上羽　千尋</v>
          </cell>
          <cell r="G38" t="str">
            <v>ｳｴﾊﾞ ﾁﾋﾛ</v>
          </cell>
        </row>
        <row r="39">
          <cell r="B39">
            <v>111</v>
          </cell>
          <cell r="D39">
            <v>11</v>
          </cell>
          <cell r="F39" t="str">
            <v>塚西　文香</v>
          </cell>
          <cell r="G39" t="str">
            <v>ﾂｶﾆｼ ｱﾔｶ</v>
          </cell>
        </row>
        <row r="40">
          <cell r="B40">
            <v>112</v>
          </cell>
          <cell r="D40">
            <v>12</v>
          </cell>
          <cell r="F40" t="str">
            <v>中野　由美</v>
          </cell>
          <cell r="G40" t="str">
            <v>ﾅｶﾉ ﾕﾐ</v>
          </cell>
        </row>
        <row r="41">
          <cell r="B41">
            <v>113</v>
          </cell>
          <cell r="D41">
            <v>13</v>
          </cell>
          <cell r="F41" t="str">
            <v>武藤　千尋</v>
          </cell>
          <cell r="G41" t="str">
            <v>ﾑﾄｳ ﾁﾋﾛ</v>
          </cell>
        </row>
        <row r="42">
          <cell r="B42">
            <v>114</v>
          </cell>
          <cell r="D42">
            <v>14</v>
          </cell>
        </row>
        <row r="43">
          <cell r="B43">
            <v>115</v>
          </cell>
          <cell r="D43">
            <v>15</v>
          </cell>
        </row>
        <row r="44">
          <cell r="B44">
            <v>121</v>
          </cell>
          <cell r="D44" t="str">
            <v>H Coach</v>
          </cell>
          <cell r="F44" t="str">
            <v>宇田川　祐里子</v>
          </cell>
          <cell r="G44" t="str">
            <v>ｳﾀﾞｶﾞﾜ ﾕﾘｺ</v>
          </cell>
        </row>
        <row r="45">
          <cell r="B45">
            <v>201</v>
          </cell>
          <cell r="C45" t="str">
            <v>日体クラブ</v>
          </cell>
          <cell r="D45">
            <v>1</v>
          </cell>
          <cell r="F45" t="str">
            <v>三浦　里佳子</v>
          </cell>
          <cell r="G45" t="str">
            <v>ﾐｳﾗ ﾘｶｺ</v>
          </cell>
        </row>
        <row r="46">
          <cell r="B46">
            <v>202</v>
          </cell>
          <cell r="D46">
            <v>2</v>
          </cell>
          <cell r="E46" t="str">
            <v>○</v>
          </cell>
          <cell r="F46" t="str">
            <v>矢作　美香</v>
          </cell>
          <cell r="G46" t="str">
            <v>ﾔﾊｷﾞ ﾐｶ</v>
          </cell>
        </row>
        <row r="47">
          <cell r="B47">
            <v>203</v>
          </cell>
          <cell r="D47">
            <v>3</v>
          </cell>
          <cell r="F47" t="str">
            <v>大島　千佳</v>
          </cell>
          <cell r="G47" t="str">
            <v>ｵｵｼﾏ ﾁｶ</v>
          </cell>
        </row>
        <row r="48">
          <cell r="B48">
            <v>204</v>
          </cell>
          <cell r="D48">
            <v>4</v>
          </cell>
          <cell r="F48" t="str">
            <v>曲山　紫乃</v>
          </cell>
          <cell r="G48" t="str">
            <v>ﾏｶﾞﾘﾔﾏ ｼﾉ</v>
          </cell>
        </row>
        <row r="49">
          <cell r="B49">
            <v>205</v>
          </cell>
          <cell r="D49">
            <v>5</v>
          </cell>
          <cell r="F49" t="str">
            <v>大川原　さや香</v>
          </cell>
          <cell r="G49" t="str">
            <v>ｵｵｶﾜﾗ ｻﾔｶ</v>
          </cell>
        </row>
        <row r="50">
          <cell r="B50">
            <v>206</v>
          </cell>
          <cell r="D50">
            <v>6</v>
          </cell>
          <cell r="F50" t="str">
            <v>小川　沙希</v>
          </cell>
          <cell r="G50" t="str">
            <v>ｵｶﾞﾜ ｻｷ</v>
          </cell>
        </row>
        <row r="51">
          <cell r="B51">
            <v>207</v>
          </cell>
          <cell r="D51">
            <v>7</v>
          </cell>
          <cell r="F51" t="str">
            <v>須藤　由貴</v>
          </cell>
          <cell r="G51" t="str">
            <v>ｽﾄﾞｳ ﾕｷ</v>
          </cell>
        </row>
        <row r="52">
          <cell r="B52">
            <v>208</v>
          </cell>
          <cell r="D52">
            <v>8</v>
          </cell>
          <cell r="F52" t="str">
            <v>小椋　佳代子</v>
          </cell>
          <cell r="G52" t="str">
            <v>ｵｸﾞﾗ ｶﾖｺ</v>
          </cell>
        </row>
        <row r="53">
          <cell r="B53">
            <v>209</v>
          </cell>
          <cell r="D53">
            <v>9</v>
          </cell>
          <cell r="F53" t="str">
            <v>水野　成美</v>
          </cell>
          <cell r="G53" t="str">
            <v>ﾐｽﾞﾉ ﾅﾙﾐ</v>
          </cell>
        </row>
        <row r="54">
          <cell r="B54">
            <v>210</v>
          </cell>
          <cell r="D54">
            <v>10</v>
          </cell>
          <cell r="F54" t="str">
            <v>柿市　衣里奈</v>
          </cell>
          <cell r="G54" t="str">
            <v>ｶｷｲﾁ ｴﾘﾅ</v>
          </cell>
        </row>
        <row r="55">
          <cell r="B55">
            <v>211</v>
          </cell>
          <cell r="D55">
            <v>11</v>
          </cell>
          <cell r="F55" t="str">
            <v>田中　綾帆</v>
          </cell>
          <cell r="G55" t="str">
            <v>ﾀﾅｶ ｱﾔﾎ</v>
          </cell>
        </row>
        <row r="56">
          <cell r="B56">
            <v>212</v>
          </cell>
          <cell r="D56">
            <v>12</v>
          </cell>
          <cell r="F56" t="str">
            <v>中田　萌</v>
          </cell>
          <cell r="G56" t="str">
            <v>ﾅｶﾀ ﾓｴ</v>
          </cell>
        </row>
        <row r="57">
          <cell r="B57">
            <v>213</v>
          </cell>
          <cell r="D57">
            <v>13</v>
          </cell>
          <cell r="F57" t="str">
            <v>高橋　綾佳</v>
          </cell>
          <cell r="G57" t="str">
            <v>ﾀｶﾊｼ ｱﾔｶ</v>
          </cell>
        </row>
        <row r="58">
          <cell r="B58">
            <v>214</v>
          </cell>
          <cell r="D58">
            <v>14</v>
          </cell>
          <cell r="F58" t="str">
            <v>細川　奈央</v>
          </cell>
          <cell r="G58" t="str">
            <v>ﾎｿｶﾜ ﾅｵ</v>
          </cell>
        </row>
        <row r="59">
          <cell r="B59">
            <v>215</v>
          </cell>
          <cell r="D59">
            <v>15</v>
          </cell>
          <cell r="F59" t="str">
            <v>水野　会予</v>
          </cell>
          <cell r="G59" t="str">
            <v>ﾐｽﾞﾉ ﾊﾙﾖ</v>
          </cell>
        </row>
        <row r="60">
          <cell r="B60">
            <v>221</v>
          </cell>
          <cell r="D60" t="str">
            <v>H Coach</v>
          </cell>
          <cell r="F60" t="str">
            <v>大本　洋嗣</v>
          </cell>
          <cell r="G60" t="str">
            <v>ｵｵﾓﾄ ﾖｳｼﾞ</v>
          </cell>
        </row>
        <row r="61">
          <cell r="B61">
            <v>301</v>
          </cell>
          <cell r="C61" t="str">
            <v>東京女子体育大学</v>
          </cell>
          <cell r="D61">
            <v>1</v>
          </cell>
          <cell r="F61" t="str">
            <v>鈴木咲子</v>
          </cell>
          <cell r="G61" t="str">
            <v>スズキサキコ</v>
          </cell>
        </row>
        <row r="62">
          <cell r="B62">
            <v>302</v>
          </cell>
          <cell r="D62">
            <v>2</v>
          </cell>
          <cell r="F62" t="str">
            <v>大橋　愛美</v>
          </cell>
          <cell r="G62" t="str">
            <v>オオハシ　マナミ</v>
          </cell>
        </row>
        <row r="63">
          <cell r="B63">
            <v>303</v>
          </cell>
          <cell r="D63">
            <v>3</v>
          </cell>
          <cell r="E63" t="str">
            <v>○</v>
          </cell>
          <cell r="F63" t="str">
            <v>菅野　優美</v>
          </cell>
          <cell r="G63" t="str">
            <v>カンノ　ユウミ</v>
          </cell>
        </row>
        <row r="64">
          <cell r="B64">
            <v>304</v>
          </cell>
          <cell r="D64">
            <v>4</v>
          </cell>
          <cell r="F64" t="str">
            <v>丸川　葉子</v>
          </cell>
          <cell r="G64" t="str">
            <v>マルカワ　ヨウコ</v>
          </cell>
        </row>
        <row r="65">
          <cell r="B65">
            <v>305</v>
          </cell>
          <cell r="D65">
            <v>5</v>
          </cell>
          <cell r="F65" t="str">
            <v>長谷川　陽子</v>
          </cell>
          <cell r="G65" t="str">
            <v>ハセガワ　ヨウコ</v>
          </cell>
        </row>
        <row r="66">
          <cell r="B66">
            <v>306</v>
          </cell>
          <cell r="D66">
            <v>6</v>
          </cell>
          <cell r="F66" t="str">
            <v>羽田　瑛子</v>
          </cell>
          <cell r="G66" t="str">
            <v>ハネダ　エイコ</v>
          </cell>
        </row>
        <row r="67">
          <cell r="B67">
            <v>307</v>
          </cell>
          <cell r="D67">
            <v>7</v>
          </cell>
          <cell r="F67" t="str">
            <v>諏訪部　早紀</v>
          </cell>
          <cell r="G67" t="str">
            <v>スワベ　サキ</v>
          </cell>
        </row>
        <row r="68">
          <cell r="B68">
            <v>308</v>
          </cell>
          <cell r="D68">
            <v>8</v>
          </cell>
          <cell r="F68" t="str">
            <v>遊佐　千尋</v>
          </cell>
          <cell r="G68" t="str">
            <v>ユサ　チヒロ</v>
          </cell>
        </row>
        <row r="69">
          <cell r="B69">
            <v>309</v>
          </cell>
          <cell r="D69">
            <v>9</v>
          </cell>
          <cell r="F69" t="str">
            <v>原　香織</v>
          </cell>
          <cell r="G69" t="str">
            <v>ハラ　カオリ</v>
          </cell>
        </row>
        <row r="70">
          <cell r="B70">
            <v>310</v>
          </cell>
          <cell r="D70">
            <v>10</v>
          </cell>
          <cell r="G70">
            <v>0</v>
          </cell>
        </row>
        <row r="71">
          <cell r="B71">
            <v>311</v>
          </cell>
          <cell r="D71">
            <v>11</v>
          </cell>
          <cell r="G71">
            <v>0</v>
          </cell>
        </row>
        <row r="72">
          <cell r="B72">
            <v>312</v>
          </cell>
          <cell r="D72">
            <v>12</v>
          </cell>
          <cell r="G72">
            <v>0</v>
          </cell>
        </row>
        <row r="73">
          <cell r="B73">
            <v>313</v>
          </cell>
          <cell r="D73">
            <v>13</v>
          </cell>
          <cell r="F73" t="str">
            <v>杉山　緑</v>
          </cell>
          <cell r="G73" t="str">
            <v>スギヤマ　ミドリ</v>
          </cell>
        </row>
        <row r="74">
          <cell r="B74">
            <v>314</v>
          </cell>
          <cell r="D74">
            <v>14</v>
          </cell>
        </row>
        <row r="75">
          <cell r="B75">
            <v>315</v>
          </cell>
          <cell r="D75">
            <v>15</v>
          </cell>
        </row>
        <row r="76">
          <cell r="B76">
            <v>321</v>
          </cell>
          <cell r="D76" t="str">
            <v>H Coach</v>
          </cell>
          <cell r="F76" t="str">
            <v>飛田　菜七子</v>
          </cell>
          <cell r="G76" t="str">
            <v>ヒダ　ナナコ</v>
          </cell>
        </row>
        <row r="77">
          <cell r="B77">
            <v>401</v>
          </cell>
          <cell r="C77" t="str">
            <v>秀明英光高等学校</v>
          </cell>
          <cell r="D77">
            <v>1</v>
          </cell>
          <cell r="F77" t="str">
            <v>大島　季恵</v>
          </cell>
          <cell r="G77" t="str">
            <v>オオシマ　キエ</v>
          </cell>
        </row>
        <row r="78">
          <cell r="B78">
            <v>402</v>
          </cell>
          <cell r="D78">
            <v>2</v>
          </cell>
        </row>
        <row r="79">
          <cell r="B79">
            <v>403</v>
          </cell>
          <cell r="D79">
            <v>3</v>
          </cell>
          <cell r="E79" t="str">
            <v>○</v>
          </cell>
          <cell r="F79" t="str">
            <v>小西　晃代</v>
          </cell>
          <cell r="G79" t="str">
            <v>コニシ　アキヨ</v>
          </cell>
        </row>
        <row r="80">
          <cell r="B80">
            <v>404</v>
          </cell>
          <cell r="D80">
            <v>4</v>
          </cell>
          <cell r="F80" t="str">
            <v>高橋　千尋</v>
          </cell>
          <cell r="G80" t="str">
            <v>タカハシ　チヒロ</v>
          </cell>
        </row>
        <row r="81">
          <cell r="B81">
            <v>405</v>
          </cell>
          <cell r="D81">
            <v>5</v>
          </cell>
          <cell r="F81" t="str">
            <v>田中　寧葉</v>
          </cell>
          <cell r="G81" t="str">
            <v>タナカ ヤスハ</v>
          </cell>
        </row>
        <row r="82">
          <cell r="B82">
            <v>406</v>
          </cell>
          <cell r="D82">
            <v>6</v>
          </cell>
          <cell r="F82" t="str">
            <v>根井　絵里奈</v>
          </cell>
          <cell r="G82" t="str">
            <v>ネノイ　エリナ</v>
          </cell>
        </row>
        <row r="83">
          <cell r="B83">
            <v>407</v>
          </cell>
          <cell r="D83">
            <v>7</v>
          </cell>
          <cell r="F83" t="str">
            <v>池田　佳寿美</v>
          </cell>
          <cell r="G83" t="str">
            <v>イケダ　カスミ</v>
          </cell>
        </row>
        <row r="84">
          <cell r="B84">
            <v>408</v>
          </cell>
          <cell r="D84">
            <v>8</v>
          </cell>
          <cell r="F84" t="str">
            <v>小路　安希</v>
          </cell>
          <cell r="G84" t="str">
            <v>コウジ　アキ</v>
          </cell>
        </row>
        <row r="85">
          <cell r="B85">
            <v>409</v>
          </cell>
          <cell r="D85">
            <v>9</v>
          </cell>
          <cell r="F85" t="str">
            <v>山田　絵美</v>
          </cell>
          <cell r="G85" t="str">
            <v>ヤマダ　アミ</v>
          </cell>
        </row>
        <row r="86">
          <cell r="B86">
            <v>410</v>
          </cell>
          <cell r="D86">
            <v>10</v>
          </cell>
          <cell r="F86" t="str">
            <v>吉里　優香</v>
          </cell>
          <cell r="G86" t="str">
            <v>ヨシザト　ユウカ</v>
          </cell>
        </row>
        <row r="87">
          <cell r="B87">
            <v>411</v>
          </cell>
          <cell r="D87">
            <v>11</v>
          </cell>
          <cell r="F87" t="str">
            <v>北口　友夏</v>
          </cell>
          <cell r="G87" t="str">
            <v>キタグチ　トモカ</v>
          </cell>
        </row>
        <row r="88">
          <cell r="B88">
            <v>412</v>
          </cell>
          <cell r="D88">
            <v>12</v>
          </cell>
          <cell r="F88" t="str">
            <v>徳用　万里奈</v>
          </cell>
          <cell r="G88" t="str">
            <v>ﾄｸﾓﾄ ﾏﾘﾅ</v>
          </cell>
        </row>
        <row r="89">
          <cell r="B89">
            <v>413</v>
          </cell>
          <cell r="D89">
            <v>13</v>
          </cell>
          <cell r="F89" t="str">
            <v>安並　華蓮</v>
          </cell>
          <cell r="G89" t="str">
            <v>ヤスナミ　カレン</v>
          </cell>
        </row>
        <row r="90">
          <cell r="B90">
            <v>414</v>
          </cell>
          <cell r="D90">
            <v>14</v>
          </cell>
        </row>
        <row r="91">
          <cell r="B91">
            <v>415</v>
          </cell>
          <cell r="D91">
            <v>15</v>
          </cell>
        </row>
        <row r="92">
          <cell r="B92">
            <v>421</v>
          </cell>
          <cell r="D92" t="str">
            <v>H Coach</v>
          </cell>
          <cell r="F92" t="str">
            <v>加藤　英雄</v>
          </cell>
          <cell r="G92" t="str">
            <v>カトウ　ヒデオ</v>
          </cell>
        </row>
        <row r="93">
          <cell r="B93">
            <v>501</v>
          </cell>
          <cell r="C93" t="str">
            <v>びわこ成蹊スポーツ大学</v>
          </cell>
          <cell r="D93">
            <v>1</v>
          </cell>
          <cell r="F93" t="str">
            <v>北本　清帆</v>
          </cell>
          <cell r="G93" t="str">
            <v>キタモト　シホ</v>
          </cell>
        </row>
        <row r="94">
          <cell r="B94">
            <v>502</v>
          </cell>
          <cell r="D94">
            <v>2</v>
          </cell>
          <cell r="E94" t="str">
            <v>○</v>
          </cell>
          <cell r="F94" t="str">
            <v>川北　美央</v>
          </cell>
          <cell r="G94" t="str">
            <v>カワキタ　ミナカ</v>
          </cell>
        </row>
        <row r="95">
          <cell r="B95">
            <v>503</v>
          </cell>
          <cell r="D95">
            <v>3</v>
          </cell>
          <cell r="F95" t="str">
            <v>大西　彩仁</v>
          </cell>
          <cell r="G95" t="str">
            <v>オオニシ　アヤミ</v>
          </cell>
        </row>
        <row r="96">
          <cell r="B96">
            <v>504</v>
          </cell>
          <cell r="D96">
            <v>4</v>
          </cell>
          <cell r="F96" t="str">
            <v>畠山　夕佳</v>
          </cell>
          <cell r="G96" t="str">
            <v>ハタケヤマ　ユカ</v>
          </cell>
        </row>
        <row r="97">
          <cell r="B97">
            <v>505</v>
          </cell>
          <cell r="D97">
            <v>5</v>
          </cell>
          <cell r="F97" t="str">
            <v>亀井　美沙</v>
          </cell>
          <cell r="G97" t="str">
            <v>ｶﾒｲ ﾐｻ</v>
          </cell>
        </row>
        <row r="98">
          <cell r="B98">
            <v>506</v>
          </cell>
          <cell r="D98">
            <v>6</v>
          </cell>
          <cell r="F98" t="str">
            <v>本田　小晴</v>
          </cell>
          <cell r="G98" t="str">
            <v>ホンダ　コハル</v>
          </cell>
        </row>
        <row r="99">
          <cell r="B99">
            <v>507</v>
          </cell>
          <cell r="D99">
            <v>7</v>
          </cell>
          <cell r="F99" t="str">
            <v>枝松　美紀</v>
          </cell>
          <cell r="G99" t="str">
            <v>ｴﾀﾞﾏﾂ ﾐｷ</v>
          </cell>
        </row>
        <row r="100">
          <cell r="B100">
            <v>508</v>
          </cell>
          <cell r="D100">
            <v>8</v>
          </cell>
          <cell r="F100" t="str">
            <v>浅田　倫佳</v>
          </cell>
          <cell r="G100" t="str">
            <v>アサダ　ノリカ</v>
          </cell>
        </row>
        <row r="101">
          <cell r="B101">
            <v>509</v>
          </cell>
          <cell r="D101">
            <v>9</v>
          </cell>
          <cell r="F101" t="str">
            <v>森　翼</v>
          </cell>
          <cell r="G101" t="str">
            <v>ﾓﾘ ﾂﾊﾞｻ</v>
          </cell>
        </row>
        <row r="102">
          <cell r="B102">
            <v>510</v>
          </cell>
          <cell r="D102">
            <v>10</v>
          </cell>
          <cell r="F102" t="str">
            <v>瀧川　侑香</v>
          </cell>
          <cell r="G102" t="str">
            <v>タキガワ　ユカ</v>
          </cell>
        </row>
        <row r="103">
          <cell r="B103">
            <v>511</v>
          </cell>
          <cell r="D103">
            <v>11</v>
          </cell>
        </row>
        <row r="104">
          <cell r="B104">
            <v>512</v>
          </cell>
          <cell r="D104">
            <v>12</v>
          </cell>
          <cell r="G104">
            <v>0</v>
          </cell>
        </row>
        <row r="105">
          <cell r="B105">
            <v>513</v>
          </cell>
          <cell r="D105">
            <v>13</v>
          </cell>
        </row>
        <row r="106">
          <cell r="B106">
            <v>514</v>
          </cell>
          <cell r="D106">
            <v>14</v>
          </cell>
        </row>
        <row r="107">
          <cell r="B107">
            <v>515</v>
          </cell>
          <cell r="D107">
            <v>15</v>
          </cell>
        </row>
        <row r="108">
          <cell r="B108">
            <v>521</v>
          </cell>
          <cell r="D108" t="str">
            <v>H Coach</v>
          </cell>
          <cell r="F108" t="str">
            <v>隅田　大介</v>
          </cell>
          <cell r="G108" t="str">
            <v>ｽﾐﾀﾞ ﾀﾞｲｽｹ</v>
          </cell>
        </row>
        <row r="109">
          <cell r="B109">
            <v>601</v>
          </cell>
          <cell r="C109" t="str">
            <v>藤村女子高等学校</v>
          </cell>
          <cell r="D109">
            <v>1</v>
          </cell>
          <cell r="F109" t="str">
            <v>青木　美友</v>
          </cell>
          <cell r="G109" t="str">
            <v>ｱｵｷ ﾐﾕｳ</v>
          </cell>
        </row>
        <row r="110">
          <cell r="B110">
            <v>602</v>
          </cell>
          <cell r="D110">
            <v>2</v>
          </cell>
          <cell r="E110" t="str">
            <v>○</v>
          </cell>
          <cell r="F110" t="str">
            <v>染谷　真里</v>
          </cell>
          <cell r="G110" t="str">
            <v>ｿﾒﾔ ﾏﾘ</v>
          </cell>
        </row>
        <row r="111">
          <cell r="B111">
            <v>603</v>
          </cell>
          <cell r="D111">
            <v>3</v>
          </cell>
          <cell r="F111" t="str">
            <v>橋本　みのり</v>
          </cell>
          <cell r="G111" t="str">
            <v>ﾊｼﾓﾄ ﾐﾉﾘ</v>
          </cell>
        </row>
        <row r="112">
          <cell r="B112">
            <v>604</v>
          </cell>
          <cell r="D112">
            <v>4</v>
          </cell>
          <cell r="F112" t="str">
            <v>橋口　明希</v>
          </cell>
          <cell r="G112" t="str">
            <v>ハシグチ　ミツキ</v>
          </cell>
        </row>
        <row r="113">
          <cell r="B113">
            <v>605</v>
          </cell>
          <cell r="D113">
            <v>5</v>
          </cell>
          <cell r="F113" t="str">
            <v>平井　智奈美</v>
          </cell>
          <cell r="G113" t="str">
            <v>ﾋﾗｲ ﾁﾅﾐ</v>
          </cell>
        </row>
        <row r="114">
          <cell r="B114">
            <v>606</v>
          </cell>
          <cell r="D114">
            <v>6</v>
          </cell>
          <cell r="F114" t="str">
            <v>今村　文香</v>
          </cell>
          <cell r="G114" t="str">
            <v>ｲﾏﾑﾗ ｱﾔｶ</v>
          </cell>
        </row>
        <row r="115">
          <cell r="B115">
            <v>607</v>
          </cell>
          <cell r="D115">
            <v>7</v>
          </cell>
          <cell r="F115" t="str">
            <v>細田　眞未</v>
          </cell>
          <cell r="G115" t="str">
            <v>ﾎｿﾀﾞ ﾏﾐ</v>
          </cell>
        </row>
        <row r="116">
          <cell r="B116">
            <v>608</v>
          </cell>
          <cell r="D116">
            <v>8</v>
          </cell>
          <cell r="F116" t="str">
            <v>宇田川悠希</v>
          </cell>
          <cell r="G116" t="str">
            <v>ウダガワ　ユウキ</v>
          </cell>
        </row>
        <row r="117">
          <cell r="B117">
            <v>609</v>
          </cell>
          <cell r="D117">
            <v>9</v>
          </cell>
          <cell r="F117" t="str">
            <v>秋山　汐里</v>
          </cell>
          <cell r="G117" t="str">
            <v>アキヤマ　シオリ</v>
          </cell>
        </row>
        <row r="118">
          <cell r="B118">
            <v>610</v>
          </cell>
          <cell r="D118">
            <v>10</v>
          </cell>
          <cell r="F118" t="str">
            <v>田川　瑞記</v>
          </cell>
          <cell r="G118" t="str">
            <v>ﾀｶﾞﾜ ﾐｽﾞｷ</v>
          </cell>
        </row>
        <row r="119">
          <cell r="B119">
            <v>611</v>
          </cell>
          <cell r="D119">
            <v>11</v>
          </cell>
          <cell r="F119" t="str">
            <v>大竹　いこい</v>
          </cell>
          <cell r="G119" t="str">
            <v>ｵｵﾀｹ ｲｺｲ</v>
          </cell>
        </row>
        <row r="120">
          <cell r="B120">
            <v>612</v>
          </cell>
          <cell r="D120">
            <v>12</v>
          </cell>
          <cell r="F120" t="str">
            <v>佐藤　奈緒乃</v>
          </cell>
          <cell r="G120" t="str">
            <v>ｻﾄｳ ﾅｵﾉ</v>
          </cell>
        </row>
        <row r="121">
          <cell r="B121">
            <v>613</v>
          </cell>
          <cell r="D121">
            <v>13</v>
          </cell>
          <cell r="F121" t="str">
            <v>高岡　智里</v>
          </cell>
          <cell r="G121" t="str">
            <v>ﾀｶｵｶ ﾁｻﾄ</v>
          </cell>
        </row>
        <row r="122">
          <cell r="B122">
            <v>614</v>
          </cell>
          <cell r="D122">
            <v>14</v>
          </cell>
          <cell r="F122" t="str">
            <v>片岡　弓真</v>
          </cell>
          <cell r="G122" t="str">
            <v>カタオカ　ユマ</v>
          </cell>
        </row>
        <row r="123">
          <cell r="B123">
            <v>615</v>
          </cell>
          <cell r="D123">
            <v>15</v>
          </cell>
        </row>
        <row r="124">
          <cell r="B124">
            <v>621</v>
          </cell>
          <cell r="D124" t="str">
            <v>H Coach</v>
          </cell>
          <cell r="F124" t="str">
            <v>永田　研史</v>
          </cell>
          <cell r="G124" t="str">
            <v>ナガタ　ケンシ</v>
          </cell>
        </row>
        <row r="125">
          <cell r="B125">
            <v>701</v>
          </cell>
          <cell r="C125" t="str">
            <v>稲泳会</v>
          </cell>
          <cell r="D125">
            <v>1</v>
          </cell>
          <cell r="F125" t="str">
            <v>山本　ちなみ</v>
          </cell>
          <cell r="G125" t="str">
            <v>ヤマモト　チナミ</v>
          </cell>
        </row>
        <row r="126">
          <cell r="B126">
            <v>702</v>
          </cell>
          <cell r="D126">
            <v>2</v>
          </cell>
          <cell r="E126" t="str">
            <v>○</v>
          </cell>
          <cell r="F126" t="str">
            <v>田中　千尋</v>
          </cell>
          <cell r="G126" t="str">
            <v>タナカ　チヒロ</v>
          </cell>
        </row>
        <row r="127">
          <cell r="B127">
            <v>703</v>
          </cell>
          <cell r="D127">
            <v>3</v>
          </cell>
          <cell r="F127" t="str">
            <v>野澤　由衣</v>
          </cell>
          <cell r="G127" t="str">
            <v>ノザワ　ユイ</v>
          </cell>
        </row>
        <row r="128">
          <cell r="B128">
            <v>704</v>
          </cell>
          <cell r="D128">
            <v>4</v>
          </cell>
          <cell r="F128" t="str">
            <v>吉澤　花波</v>
          </cell>
          <cell r="G128" t="str">
            <v>ヨシザワ　カナミ</v>
          </cell>
        </row>
        <row r="129">
          <cell r="B129">
            <v>705</v>
          </cell>
          <cell r="D129">
            <v>5</v>
          </cell>
          <cell r="F129" t="str">
            <v>大原　奈津希</v>
          </cell>
          <cell r="G129" t="str">
            <v>オオハラ　ナツキ</v>
          </cell>
        </row>
        <row r="130">
          <cell r="B130">
            <v>706</v>
          </cell>
          <cell r="D130">
            <v>6</v>
          </cell>
        </row>
        <row r="131">
          <cell r="B131">
            <v>707</v>
          </cell>
          <cell r="D131">
            <v>7</v>
          </cell>
          <cell r="F131" t="str">
            <v>川村　真愛子</v>
          </cell>
          <cell r="G131" t="str">
            <v>カワムラ　マアコ</v>
          </cell>
        </row>
        <row r="132">
          <cell r="B132">
            <v>708</v>
          </cell>
          <cell r="D132">
            <v>8</v>
          </cell>
          <cell r="F132" t="str">
            <v>固城　侑美</v>
          </cell>
          <cell r="G132" t="str">
            <v>コジョウ　ユミ</v>
          </cell>
        </row>
        <row r="133">
          <cell r="B133">
            <v>709</v>
          </cell>
          <cell r="D133">
            <v>9</v>
          </cell>
          <cell r="F133" t="str">
            <v>斉藤　美奈都</v>
          </cell>
          <cell r="G133" t="str">
            <v>サイトウ　ミナト</v>
          </cell>
        </row>
        <row r="134">
          <cell r="B134">
            <v>710</v>
          </cell>
          <cell r="D134">
            <v>10</v>
          </cell>
          <cell r="F134" t="str">
            <v>小安　恵里奈</v>
          </cell>
          <cell r="G134" t="str">
            <v>コヤス　エリナ</v>
          </cell>
        </row>
        <row r="135">
          <cell r="B135">
            <v>711</v>
          </cell>
          <cell r="D135">
            <v>11</v>
          </cell>
          <cell r="G135">
            <v>0</v>
          </cell>
        </row>
        <row r="136">
          <cell r="B136">
            <v>712</v>
          </cell>
          <cell r="D136">
            <v>12</v>
          </cell>
          <cell r="G136">
            <v>0</v>
          </cell>
        </row>
        <row r="137">
          <cell r="B137">
            <v>713</v>
          </cell>
          <cell r="D137">
            <v>13</v>
          </cell>
        </row>
        <row r="138">
          <cell r="B138">
            <v>714</v>
          </cell>
          <cell r="D138">
            <v>14</v>
          </cell>
          <cell r="G138">
            <v>0</v>
          </cell>
        </row>
        <row r="139">
          <cell r="B139">
            <v>715</v>
          </cell>
          <cell r="D139">
            <v>15</v>
          </cell>
          <cell r="G139">
            <v>0</v>
          </cell>
        </row>
        <row r="140">
          <cell r="B140">
            <v>721</v>
          </cell>
          <cell r="D140" t="str">
            <v>H Coach</v>
          </cell>
          <cell r="F140" t="str">
            <v>地平　達郎</v>
          </cell>
          <cell r="G140" t="str">
            <v>ｼﾞﾋﾗ ﾀﾂｵ</v>
          </cell>
        </row>
        <row r="141">
          <cell r="B141">
            <v>801</v>
          </cell>
          <cell r="C141" t="str">
            <v>新潟産業大学</v>
          </cell>
          <cell r="D141">
            <v>1</v>
          </cell>
          <cell r="F141" t="str">
            <v>能村　美優</v>
          </cell>
          <cell r="G141" t="str">
            <v>ノムラ　ミユ</v>
          </cell>
        </row>
        <row r="142">
          <cell r="B142">
            <v>802</v>
          </cell>
          <cell r="D142">
            <v>2</v>
          </cell>
          <cell r="E142" t="str">
            <v>○</v>
          </cell>
          <cell r="F142" t="str">
            <v>岸野　典子</v>
          </cell>
          <cell r="G142" t="str">
            <v>キシノ　ノリコ</v>
          </cell>
        </row>
        <row r="143">
          <cell r="B143">
            <v>803</v>
          </cell>
          <cell r="D143">
            <v>3</v>
          </cell>
          <cell r="F143" t="str">
            <v>水科　彩香</v>
          </cell>
          <cell r="G143" t="str">
            <v>ミズナシ　アヤカ</v>
          </cell>
        </row>
        <row r="144">
          <cell r="B144">
            <v>804</v>
          </cell>
          <cell r="D144">
            <v>4</v>
          </cell>
          <cell r="F144" t="str">
            <v>吉田　雅美</v>
          </cell>
          <cell r="G144" t="str">
            <v>ヨシダ　マサミ</v>
          </cell>
        </row>
        <row r="145">
          <cell r="B145">
            <v>805</v>
          </cell>
          <cell r="D145">
            <v>5</v>
          </cell>
          <cell r="F145" t="str">
            <v>池田　桜子</v>
          </cell>
          <cell r="G145" t="str">
            <v>イケダ　サクラコ</v>
          </cell>
        </row>
        <row r="146">
          <cell r="B146">
            <v>806</v>
          </cell>
          <cell r="D146">
            <v>6</v>
          </cell>
          <cell r="F146" t="str">
            <v>小出　未来</v>
          </cell>
          <cell r="G146" t="str">
            <v>コイデ　ミク</v>
          </cell>
        </row>
        <row r="147">
          <cell r="B147">
            <v>807</v>
          </cell>
          <cell r="D147">
            <v>7</v>
          </cell>
          <cell r="F147" t="str">
            <v>前原　みどり</v>
          </cell>
          <cell r="G147" t="str">
            <v>マエハラ　ミドリ</v>
          </cell>
        </row>
        <row r="148">
          <cell r="B148">
            <v>808</v>
          </cell>
          <cell r="D148">
            <v>8</v>
          </cell>
          <cell r="G148">
            <v>0</v>
          </cell>
        </row>
        <row r="149">
          <cell r="B149">
            <v>809</v>
          </cell>
          <cell r="D149">
            <v>9</v>
          </cell>
          <cell r="G149">
            <v>0</v>
          </cell>
        </row>
        <row r="150">
          <cell r="B150">
            <v>810</v>
          </cell>
          <cell r="D150">
            <v>10</v>
          </cell>
          <cell r="G150">
            <v>0</v>
          </cell>
        </row>
        <row r="151">
          <cell r="B151">
            <v>811</v>
          </cell>
          <cell r="D151">
            <v>11</v>
          </cell>
          <cell r="G151">
            <v>0</v>
          </cell>
        </row>
        <row r="152">
          <cell r="B152">
            <v>812</v>
          </cell>
          <cell r="D152">
            <v>12</v>
          </cell>
          <cell r="G152">
            <v>0</v>
          </cell>
        </row>
        <row r="153">
          <cell r="B153">
            <v>813</v>
          </cell>
          <cell r="D153">
            <v>13</v>
          </cell>
          <cell r="F153" t="str">
            <v>村井　愛美</v>
          </cell>
          <cell r="G153" t="str">
            <v>ムライ　アイミ</v>
          </cell>
        </row>
        <row r="154">
          <cell r="B154">
            <v>814</v>
          </cell>
          <cell r="D154">
            <v>14</v>
          </cell>
        </row>
        <row r="155">
          <cell r="B155">
            <v>815</v>
          </cell>
          <cell r="D155">
            <v>15</v>
          </cell>
        </row>
        <row r="156">
          <cell r="B156">
            <v>821</v>
          </cell>
          <cell r="D156" t="str">
            <v>H Coach</v>
          </cell>
          <cell r="F156" t="str">
            <v>青柳　勧</v>
          </cell>
          <cell r="G156" t="str">
            <v>アオヤギ　カン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選手・監督・チームスタッフ"/>
      <sheetName val="組合"/>
      <sheetName val="teamcode"/>
      <sheetName val="member"/>
      <sheetName val="審判･役員"/>
      <sheetName val="大会情報・対戦"/>
      <sheetName val="出場登録"/>
      <sheetName val="ﾋﾞｼﾞｮﾝ用ﾒﾝﾊﾞｰ"/>
      <sheetName val="ｽﾀｰﾄﾘｽﾄ"/>
      <sheetName val="記録用紙"/>
      <sheetName val="退水管理"/>
      <sheetName val="通告"/>
      <sheetName val="審査用紙"/>
      <sheetName val="デレ"/>
      <sheetName val="結果速報"/>
      <sheetName val="通告Ｂ"/>
      <sheetName val="20秒管理"/>
      <sheetName val="PSO"/>
    </sheetNames>
    <sheetDataSet>
      <sheetData sheetId="0"/>
      <sheetData sheetId="1"/>
      <sheetData sheetId="2">
        <row r="2">
          <cell r="A2">
            <v>1</v>
          </cell>
        </row>
      </sheetData>
      <sheetData sheetId="3">
        <row r="29">
          <cell r="B29">
            <v>101</v>
          </cell>
        </row>
      </sheetData>
      <sheetData sheetId="4">
        <row r="4">
          <cell r="C4">
            <v>1</v>
          </cell>
        </row>
        <row r="29">
          <cell r="C29">
            <v>1</v>
          </cell>
          <cell r="D29" t="str">
            <v>福元　寿夫</v>
          </cell>
          <cell r="E29" t="str">
            <v>ＪＰＮ</v>
          </cell>
          <cell r="F29" t="str">
            <v>ﾌｸﾓﾄ ﾄｼｵ</v>
          </cell>
        </row>
        <row r="30">
          <cell r="C30">
            <v>2</v>
          </cell>
          <cell r="D30" t="str">
            <v>牧田　和彦</v>
          </cell>
          <cell r="E30" t="str">
            <v>ＪＰＮ</v>
          </cell>
          <cell r="F30" t="str">
            <v>ﾏｷﾀ ｶｽﾞﾋｺ</v>
          </cell>
        </row>
        <row r="31">
          <cell r="C31">
            <v>3</v>
          </cell>
          <cell r="D31" t="str">
            <v>折笠　敬一</v>
          </cell>
          <cell r="E31" t="str">
            <v>ＪＰＮ</v>
          </cell>
          <cell r="F31" t="str">
            <v>ｵﾘｶｻ ｹｲｲﾁ</v>
          </cell>
        </row>
        <row r="32">
          <cell r="C32">
            <v>4</v>
          </cell>
          <cell r="D32" t="str">
            <v>田原　忠雄</v>
          </cell>
          <cell r="E32" t="str">
            <v>ＪＰＮ</v>
          </cell>
          <cell r="F32" t="str">
            <v>ﾀﾊﾗ ﾀﾀﾞｵ</v>
          </cell>
        </row>
        <row r="33">
          <cell r="C33">
            <v>5</v>
          </cell>
          <cell r="D33" t="str">
            <v>潮崎　正一</v>
          </cell>
          <cell r="E33" t="str">
            <v>ＪＰＮ</v>
          </cell>
          <cell r="F33" t="str">
            <v>ｼｵｻｷ ｼｮｳｲﾁ</v>
          </cell>
        </row>
        <row r="34">
          <cell r="C34">
            <v>6</v>
          </cell>
          <cell r="D34" t="str">
            <v>槇橋　邦広</v>
          </cell>
          <cell r="E34" t="str">
            <v>ＪＰＮ</v>
          </cell>
          <cell r="F34" t="str">
            <v>ﾏｷﾊｼ ｸﾆﾋﾛ</v>
          </cell>
        </row>
        <row r="35">
          <cell r="C35">
            <v>7</v>
          </cell>
          <cell r="D35" t="str">
            <v>梶原　洋祐</v>
          </cell>
          <cell r="E35" t="str">
            <v>ＪＰＮ</v>
          </cell>
          <cell r="F35" t="str">
            <v>ｶｼﾞﾜﾗ ﾖｳｽｹ</v>
          </cell>
        </row>
        <row r="36">
          <cell r="C36">
            <v>8</v>
          </cell>
          <cell r="D36" t="str">
            <v>森林　和三</v>
          </cell>
          <cell r="E36" t="str">
            <v>ＪＰＮ</v>
          </cell>
          <cell r="F36" t="str">
            <v>ﾓﾘﾊﾞﾔｼ ｶｽﾞｿﾞｳ</v>
          </cell>
        </row>
        <row r="37">
          <cell r="C37">
            <v>9</v>
          </cell>
          <cell r="D37" t="str">
            <v>荻野　浩明</v>
          </cell>
          <cell r="E37" t="str">
            <v>ＪＰＮ</v>
          </cell>
          <cell r="F37" t="str">
            <v>ｵｷﾞﾉ ﾋﾛｱｷ</v>
          </cell>
        </row>
        <row r="38">
          <cell r="C38">
            <v>10</v>
          </cell>
          <cell r="D38" t="str">
            <v>小谷　正</v>
          </cell>
          <cell r="E38" t="str">
            <v>ＪＰＮ</v>
          </cell>
          <cell r="F38" t="str">
            <v>ｺﾀﾆ ﾀﾀﾞｼ</v>
          </cell>
        </row>
        <row r="39">
          <cell r="C39">
            <v>11</v>
          </cell>
          <cell r="D39" t="str">
            <v>大島　明</v>
          </cell>
          <cell r="E39" t="str">
            <v>ＪＰＮ</v>
          </cell>
          <cell r="F39" t="str">
            <v>ｵｵｼﾏ ｱｷﾗ</v>
          </cell>
          <cell r="AG39" t="str">
            <v>　　　　</v>
          </cell>
        </row>
        <row r="40">
          <cell r="C40">
            <v>12</v>
          </cell>
          <cell r="D40" t="str">
            <v>黒田　克己</v>
          </cell>
          <cell r="E40" t="str">
            <v>ＪＰＮ</v>
          </cell>
          <cell r="F40" t="str">
            <v>ｸﾛﾀﾞ ｶﾂﾐ</v>
          </cell>
        </row>
        <row r="41">
          <cell r="C41">
            <v>13</v>
          </cell>
          <cell r="D41" t="str">
            <v>尾上　幸児</v>
          </cell>
          <cell r="E41" t="str">
            <v>JPN</v>
          </cell>
          <cell r="F41" t="str">
            <v>ｵﾉｳｴ ｺｳｼﾞ</v>
          </cell>
        </row>
        <row r="42">
          <cell r="C42">
            <v>14</v>
          </cell>
          <cell r="D42" t="str">
            <v>堀　信一郎</v>
          </cell>
          <cell r="E42" t="str">
            <v>JPN</v>
          </cell>
          <cell r="F42" t="str">
            <v>ﾎﾘ ｼﾝｲﾁﾛｳ</v>
          </cell>
        </row>
        <row r="43">
          <cell r="C43">
            <v>15</v>
          </cell>
          <cell r="D43" t="str">
            <v>Xavi Buch</v>
          </cell>
          <cell r="E43" t="str">
            <v>ＥＳＰ</v>
          </cell>
          <cell r="F43" t="str">
            <v>ﾊﾋﾞ ﾌﾞｯｸ</v>
          </cell>
        </row>
        <row r="44">
          <cell r="C44">
            <v>16</v>
          </cell>
          <cell r="D44" t="str">
            <v>山崎　昇</v>
          </cell>
          <cell r="E44" t="str">
            <v>ＪＰＮ</v>
          </cell>
          <cell r="F44" t="str">
            <v>ﾔﾏｻﾞｷ ﾉﾎﾞﾙ</v>
          </cell>
        </row>
        <row r="45">
          <cell r="C45">
            <v>17</v>
          </cell>
          <cell r="D45" t="str">
            <v>佐藤　國寛</v>
          </cell>
          <cell r="E45" t="str">
            <v>ＪＰＮ</v>
          </cell>
          <cell r="F45" t="str">
            <v>ｻﾄｳ ｸﾆﾋﾛ</v>
          </cell>
        </row>
        <row r="46">
          <cell r="C46">
            <v>18</v>
          </cell>
          <cell r="D46" t="str">
            <v>橋本  寛一</v>
          </cell>
          <cell r="E46" t="str">
            <v>ＪＰＮ</v>
          </cell>
          <cell r="F46" t="str">
            <v>ﾊｼﾓﾄ ｶﾝｲﾁ</v>
          </cell>
        </row>
        <row r="47">
          <cell r="C47">
            <v>19</v>
          </cell>
        </row>
        <row r="48">
          <cell r="C48">
            <v>20</v>
          </cell>
        </row>
        <row r="49">
          <cell r="C49">
            <v>21</v>
          </cell>
        </row>
        <row r="50">
          <cell r="C50">
            <v>22</v>
          </cell>
        </row>
        <row r="51">
          <cell r="C51">
            <v>23</v>
          </cell>
        </row>
        <row r="52">
          <cell r="C52">
            <v>24</v>
          </cell>
        </row>
        <row r="53">
          <cell r="C53">
            <v>25</v>
          </cell>
        </row>
        <row r="54">
          <cell r="C54">
            <v>26</v>
          </cell>
        </row>
        <row r="55">
          <cell r="C55">
            <v>27</v>
          </cell>
        </row>
        <row r="56">
          <cell r="C56">
            <v>28</v>
          </cell>
        </row>
        <row r="57">
          <cell r="C57">
            <v>29</v>
          </cell>
        </row>
        <row r="58">
          <cell r="C58">
            <v>30</v>
          </cell>
        </row>
        <row r="59">
          <cell r="C59">
            <v>31</v>
          </cell>
        </row>
        <row r="60">
          <cell r="C60">
            <v>32</v>
          </cell>
        </row>
        <row r="61">
          <cell r="C61">
            <v>33</v>
          </cell>
        </row>
        <row r="62">
          <cell r="C62">
            <v>34</v>
          </cell>
        </row>
        <row r="63">
          <cell r="C63">
            <v>35</v>
          </cell>
        </row>
      </sheetData>
      <sheetData sheetId="5">
        <row r="4">
          <cell r="C4" t="str">
            <v>第93回日本選手権水泳競技大会（女子）</v>
          </cell>
        </row>
      </sheetData>
      <sheetData sheetId="6">
        <row r="5">
          <cell r="A5">
            <v>1</v>
          </cell>
        </row>
      </sheetData>
      <sheetData sheetId="7"/>
      <sheetData sheetId="8">
        <row r="10">
          <cell r="B10" t="str">
            <v>泉尾　麻貴子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8">
    <tabColor rgb="FF00B0F0"/>
  </sheetPr>
  <dimension ref="A1:HX2058"/>
  <sheetViews>
    <sheetView zoomScale="85" zoomScaleNormal="85" zoomScaleSheetLayoutView="85" workbookViewId="0">
      <pane xSplit="3" ySplit="44" topLeftCell="D45" activePane="bottomRight" state="frozenSplit"/>
      <selection activeCell="A44" sqref="A44"/>
      <selection pane="topRight" activeCell="S44" sqref="S44"/>
      <selection pane="bottomLeft" activeCell="A64" sqref="A64"/>
      <selection pane="bottomRight" activeCell="A44" sqref="A44"/>
    </sheetView>
  </sheetViews>
  <sheetFormatPr defaultColWidth="9" defaultRowHeight="19.5" customHeight="1"/>
  <cols>
    <col min="1" max="1" width="5.69921875" style="380" customWidth="1"/>
    <col min="2" max="2" width="5.69921875" style="380" hidden="1" customWidth="1"/>
    <col min="3" max="3" width="6.5" style="380" hidden="1" customWidth="1"/>
    <col min="4" max="4" width="6.5" style="381" bestFit="1" customWidth="1"/>
    <col min="5" max="5" width="7" style="382" bestFit="1" customWidth="1"/>
    <col min="6" max="6" width="16" style="383" bestFit="1" customWidth="1"/>
    <col min="7" max="7" width="18" style="383" customWidth="1"/>
    <col min="8" max="8" width="23" style="384" bestFit="1" customWidth="1"/>
    <col min="9" max="9" width="1.69921875" style="380" customWidth="1"/>
    <col min="10" max="10" width="3.09765625" style="380" customWidth="1"/>
    <col min="11" max="11" width="9" style="380"/>
    <col min="12" max="12" width="9" style="380" phonetic="1"/>
    <col min="13" max="18" width="9" style="380"/>
    <col min="19" max="19" width="9" style="380" phonetic="1"/>
    <col min="20" max="25" width="9" style="380"/>
    <col min="26" max="26" width="9" style="380" phonetic="1"/>
    <col min="27" max="32" width="9" style="380"/>
    <col min="33" max="33" width="9" style="380" phonetic="1"/>
    <col min="34" max="39" width="9" style="380"/>
    <col min="40" max="40" width="9" style="380" phonetic="1"/>
    <col min="41" max="46" width="9" style="380"/>
    <col min="47" max="47" width="9" style="380" phonetic="1"/>
    <col min="48" max="53" width="9" style="380"/>
    <col min="54" max="54" width="9" style="380" phonetic="1"/>
    <col min="55" max="60" width="9" style="380"/>
    <col min="61" max="61" width="9" style="380" phonetic="1"/>
    <col min="62" max="67" width="9" style="380"/>
    <col min="68" max="68" width="9" style="380" phonetic="1"/>
    <col min="69" max="74" width="9" style="380"/>
    <col min="75" max="75" width="9" style="380" phonetic="1"/>
    <col min="76" max="81" width="9" style="380"/>
    <col min="82" max="82" width="9" style="380" phonetic="1"/>
    <col min="83" max="88" width="9" style="380"/>
    <col min="89" max="89" width="9" style="380" phonetic="1"/>
    <col min="90" max="95" width="9" style="380"/>
    <col min="96" max="96" width="9" style="380" phonetic="1"/>
    <col min="97" max="102" width="9" style="380"/>
    <col min="103" max="103" width="9" style="380" phonetic="1"/>
    <col min="104" max="109" width="9" style="380"/>
    <col min="110" max="110" width="9" style="380" phonetic="1"/>
    <col min="111" max="116" width="9" style="380"/>
    <col min="117" max="117" width="9" style="380" phonetic="1"/>
    <col min="118" max="123" width="9" style="380"/>
    <col min="124" max="124" width="9" style="380" phonetic="1"/>
    <col min="125" max="130" width="9" style="380"/>
    <col min="131" max="131" width="9" style="380" phonetic="1"/>
    <col min="132" max="137" width="9" style="380"/>
    <col min="138" max="138" width="9" style="380" phonetic="1"/>
    <col min="139" max="144" width="9" style="380"/>
    <col min="145" max="145" width="9" style="380" phonetic="1"/>
    <col min="146" max="151" width="9" style="380"/>
    <col min="152" max="152" width="9" style="380" phonetic="1"/>
    <col min="153" max="158" width="9" style="380"/>
    <col min="159" max="159" width="9" style="380" phonetic="1"/>
    <col min="160" max="165" width="9" style="380"/>
    <col min="166" max="166" width="9" style="380" phonetic="1"/>
    <col min="167" max="172" width="9" style="380"/>
    <col min="173" max="173" width="9" style="380" phonetic="1"/>
    <col min="174" max="179" width="9" style="380"/>
    <col min="180" max="180" width="9" style="380" phonetic="1"/>
    <col min="181" max="186" width="9" style="380"/>
    <col min="187" max="187" width="9" style="380" phonetic="1"/>
    <col min="188" max="208" width="9" style="380"/>
    <col min="209" max="209" width="9" style="380" phonetic="1"/>
    <col min="210" max="215" width="9" style="380"/>
    <col min="216" max="216" width="9" style="380" phonetic="1"/>
    <col min="217" max="16384" width="9" style="380"/>
  </cols>
  <sheetData>
    <row r="1" spans="3:232" ht="25.8" hidden="1" customHeight="1">
      <c r="GL1" s="380" ph="1"/>
      <c r="GN1" s="380" ph="1"/>
      <c r="GS1" s="380" ph="1"/>
      <c r="GU1" s="380" ph="1"/>
      <c r="HO1" s="380" ph="1"/>
      <c r="HQ1" s="380" ph="1"/>
      <c r="HV1" s="380" ph="1"/>
      <c r="HX1" s="380" ph="1"/>
    </row>
    <row r="2" spans="3:232" s="381" customFormat="1" ht="25.8" hidden="1" customHeight="1" thickBot="1">
      <c r="E2" s="382"/>
      <c r="F2" s="383"/>
      <c r="G2" s="383"/>
      <c r="H2" s="382"/>
      <c r="L2" s="381" ph="1"/>
      <c r="S2" s="381" ph="1"/>
      <c r="Z2" s="381" ph="1"/>
      <c r="AG2" s="381" ph="1"/>
      <c r="AN2" s="381" ph="1"/>
      <c r="AU2" s="381" ph="1"/>
      <c r="BB2" s="381" ph="1"/>
      <c r="BI2" s="381" ph="1"/>
      <c r="BP2" s="381" ph="1"/>
      <c r="BW2" s="381" ph="1"/>
      <c r="CD2" s="381" ph="1"/>
      <c r="CK2" s="381" ph="1"/>
      <c r="CR2" s="381" ph="1"/>
      <c r="CY2" s="381" ph="1"/>
      <c r="DF2" s="381" ph="1"/>
      <c r="DM2" s="381" ph="1"/>
      <c r="DT2" s="381" ph="1"/>
      <c r="EA2" s="381" ph="1"/>
      <c r="EH2" s="381" ph="1"/>
      <c r="EO2" s="381" ph="1"/>
      <c r="EV2" s="381" ph="1"/>
      <c r="FC2" s="381" ph="1"/>
      <c r="FJ2" s="381" ph="1"/>
      <c r="FQ2" s="381" ph="1"/>
      <c r="FX2" s="381" ph="1"/>
      <c r="GE2" s="381" ph="1"/>
      <c r="HA2" s="381" ph="1"/>
      <c r="HH2" s="381" ph="1"/>
    </row>
    <row r="3" spans="3:232" ht="25.8" hidden="1" customHeight="1" thickTop="1">
      <c r="C3" s="385" t="s">
        <v>627</v>
      </c>
      <c r="D3" s="386" t="s">
        <v>628</v>
      </c>
      <c r="E3" s="387" t="s">
        <v>629</v>
      </c>
      <c r="F3" s="388" t="s">
        <v>630</v>
      </c>
      <c r="G3" s="388" t="s" ph="1">
        <v>631</v>
      </c>
      <c r="H3" s="387" t="s">
        <v>632</v>
      </c>
      <c r="I3" s="389" t="s">
        <v>633</v>
      </c>
      <c r="GL3" s="380" ph="1"/>
      <c r="GN3" s="380" ph="1"/>
      <c r="GS3" s="380" ph="1"/>
      <c r="GU3" s="380" ph="1"/>
      <c r="HO3" s="380" ph="1"/>
      <c r="HQ3" s="380" ph="1"/>
      <c r="HV3" s="380" ph="1"/>
      <c r="HX3" s="380" ph="1"/>
    </row>
    <row r="4" spans="3:232" ht="25.8" hidden="1" customHeight="1">
      <c r="C4" s="390">
        <f>VLOOKUP(★対戦表!$Y$4*100+$D4,$B$45:$I$2084,2)</f>
        <v>0</v>
      </c>
      <c r="D4" s="390">
        <v>1</v>
      </c>
      <c r="E4" s="391">
        <f>VLOOKUP(★対戦表!$Y$4*100+$D4,$B$45:$I$2084,4)</f>
        <v>0</v>
      </c>
      <c r="F4" s="392">
        <f>VLOOKUP(★対戦表!$Y$4*100+$D4,$B$45:$I$2084,5)</f>
        <v>0</v>
      </c>
      <c r="G4" s="392">
        <f>VLOOKUP(★対戦表!$Y$4*100+$D4,$B$45:$I$14134,6)</f>
        <v>0</v>
      </c>
      <c r="H4" s="393">
        <f>VLOOKUP(★対戦表!$Y$4*100+$D4,$B$45:$I$2084,7)</f>
        <v>0</v>
      </c>
      <c r="I4" s="394">
        <f>VLOOKUP(★対戦表!$Y$4*100+$D4,$B$45:$I$2084,8)</f>
        <v>0</v>
      </c>
      <c r="GL4" s="380" ph="1"/>
      <c r="GN4" s="380" ph="1"/>
      <c r="GS4" s="380" ph="1"/>
      <c r="GU4" s="380" ph="1"/>
      <c r="HO4" s="380" ph="1"/>
      <c r="HQ4" s="380" ph="1"/>
      <c r="HV4" s="380" ph="1"/>
      <c r="HX4" s="380" ph="1"/>
    </row>
    <row r="5" spans="3:232" ht="25.8" hidden="1" customHeight="1">
      <c r="C5" s="390">
        <f>VLOOKUP(★対戦表!$Y$4*100+$D5,$B$45:$I$2084,2)</f>
        <v>0</v>
      </c>
      <c r="D5" s="390">
        <v>2</v>
      </c>
      <c r="E5" s="391">
        <f>VLOOKUP(★対戦表!$Y$4*100+$D5,$B$45:$I$2084,4)</f>
        <v>0</v>
      </c>
      <c r="F5" s="392">
        <f>VLOOKUP(★対戦表!$Y$4*100+$D5,$B$45:$I$2084,5)</f>
        <v>0</v>
      </c>
      <c r="G5" s="392">
        <f>VLOOKUP(★対戦表!$Y$4*100+$D5,$B$45:$I$14134,6)</f>
        <v>0</v>
      </c>
      <c r="H5" s="393">
        <f>VLOOKUP(★対戦表!$Y$4*100+$D5,$B$45:$I$2084,7)</f>
        <v>0</v>
      </c>
      <c r="I5" s="394">
        <f>VLOOKUP(★対戦表!$Y$4*100+$D5,$B$45:$I$2084,8)</f>
        <v>0</v>
      </c>
      <c r="GL5" s="380" ph="1"/>
      <c r="GN5" s="380" ph="1"/>
      <c r="GS5" s="380" ph="1"/>
      <c r="GU5" s="380" ph="1"/>
      <c r="HO5" s="380" ph="1"/>
      <c r="HQ5" s="380" ph="1"/>
      <c r="HV5" s="380" ph="1"/>
      <c r="HX5" s="380" ph="1"/>
    </row>
    <row r="6" spans="3:232" ht="25.8" hidden="1" customHeight="1">
      <c r="C6" s="390">
        <f>VLOOKUP(★対戦表!$Y$4*100+$D6,$B$45:$I$2084,2)</f>
        <v>0</v>
      </c>
      <c r="D6" s="390">
        <v>3</v>
      </c>
      <c r="E6" s="391">
        <f>VLOOKUP(★対戦表!$Y$4*100+$D6,$B$45:$I$2084,4)</f>
        <v>0</v>
      </c>
      <c r="F6" s="392">
        <f>VLOOKUP(★対戦表!$Y$4*100+$D6,$B$45:$I$2084,5)</f>
        <v>0</v>
      </c>
      <c r="G6" s="392">
        <f>VLOOKUP(★対戦表!$Y$4*100+$D6,$B$45:$I$14134,6)</f>
        <v>0</v>
      </c>
      <c r="H6" s="393">
        <f>VLOOKUP(★対戦表!$Y$4*100+$D6,$B$45:$I$2084,7)</f>
        <v>0</v>
      </c>
      <c r="I6" s="394">
        <f>VLOOKUP(★対戦表!$Y$4*100+$D6,$B$45:$I$2084,8)</f>
        <v>0</v>
      </c>
      <c r="GL6" s="380" ph="1"/>
      <c r="GN6" s="380" ph="1"/>
      <c r="GS6" s="380" ph="1"/>
      <c r="GU6" s="380" ph="1"/>
      <c r="HO6" s="380" ph="1"/>
      <c r="HQ6" s="380" ph="1"/>
      <c r="HV6" s="380" ph="1"/>
      <c r="HX6" s="380" ph="1"/>
    </row>
    <row r="7" spans="3:232" ht="25.8" hidden="1" customHeight="1">
      <c r="C7" s="390">
        <f>VLOOKUP(★対戦表!$Y$4*100+$D7,$B$45:$I$2084,2)</f>
        <v>0</v>
      </c>
      <c r="D7" s="390">
        <v>4</v>
      </c>
      <c r="E7" s="391">
        <f>VLOOKUP(★対戦表!$Y$4*100+$D7,$B$45:$I$2084,4)</f>
        <v>0</v>
      </c>
      <c r="F7" s="392">
        <f>VLOOKUP(★対戦表!$Y$4*100+$D7,$B$45:$I$2084,5)</f>
        <v>0</v>
      </c>
      <c r="G7" s="392">
        <f>VLOOKUP(★対戦表!$Y$4*100+$D7,$B$45:$I$14134,6)</f>
        <v>0</v>
      </c>
      <c r="H7" s="393">
        <f>VLOOKUP(★対戦表!$Y$4*100+$D7,$B$45:$I$2084,7)</f>
        <v>0</v>
      </c>
      <c r="I7" s="394">
        <f>VLOOKUP(★対戦表!$Y$4*100+$D7,$B$45:$I$2084,8)</f>
        <v>0</v>
      </c>
      <c r="GL7" s="380" ph="1"/>
      <c r="GN7" s="380" ph="1"/>
      <c r="GS7" s="380" ph="1"/>
      <c r="GU7" s="380" ph="1"/>
      <c r="HO7" s="380" ph="1"/>
      <c r="HQ7" s="380" ph="1"/>
      <c r="HV7" s="380" ph="1"/>
      <c r="HX7" s="380" ph="1"/>
    </row>
    <row r="8" spans="3:232" ht="25.8" hidden="1" customHeight="1">
      <c r="C8" s="390">
        <f>VLOOKUP(★対戦表!$Y$4*100+$D8,$B$45:$I$2084,2)</f>
        <v>0</v>
      </c>
      <c r="D8" s="390">
        <v>5</v>
      </c>
      <c r="E8" s="391">
        <f>VLOOKUP(★対戦表!$Y$4*100+$D8,$B$45:$I$2084,4)</f>
        <v>0</v>
      </c>
      <c r="F8" s="392">
        <f>VLOOKUP(★対戦表!$Y$4*100+$D8,$B$45:$I$2084,5)</f>
        <v>0</v>
      </c>
      <c r="G8" s="392">
        <f>VLOOKUP(★対戦表!$Y$4*100+$D8,$B$45:$I$14134,6)</f>
        <v>0</v>
      </c>
      <c r="H8" s="393">
        <f>VLOOKUP(★対戦表!$Y$4*100+$D8,$B$45:$I$2084,7)</f>
        <v>0</v>
      </c>
      <c r="I8" s="394">
        <f>VLOOKUP(★対戦表!$Y$4*100+$D8,$B$45:$I$2084,8)</f>
        <v>0</v>
      </c>
      <c r="GL8" s="380" ph="1"/>
      <c r="GN8" s="380" ph="1"/>
      <c r="GS8" s="380" ph="1"/>
      <c r="GU8" s="380" ph="1"/>
      <c r="HO8" s="380" ph="1"/>
      <c r="HQ8" s="380" ph="1"/>
      <c r="HV8" s="380" ph="1"/>
      <c r="HX8" s="380" ph="1"/>
    </row>
    <row r="9" spans="3:232" ht="25.8" hidden="1" customHeight="1">
      <c r="C9" s="390">
        <f>VLOOKUP(★対戦表!$Y$4*100+$D9,$B$45:$I$2084,2)</f>
        <v>0</v>
      </c>
      <c r="D9" s="390">
        <v>6</v>
      </c>
      <c r="E9" s="391">
        <f>VLOOKUP(★対戦表!$Y$4*100+$D9,$B$45:$I$2084,4)</f>
        <v>0</v>
      </c>
      <c r="F9" s="392">
        <f>VLOOKUP(★対戦表!$Y$4*100+$D9,$B$45:$I$2084,5)</f>
        <v>0</v>
      </c>
      <c r="G9" s="392">
        <f>VLOOKUP(★対戦表!$Y$4*100+$D9,$B$45:$I$14134,6)</f>
        <v>0</v>
      </c>
      <c r="H9" s="393">
        <f>VLOOKUP(★対戦表!$Y$4*100+$D9,$B$45:$I$2084,7)</f>
        <v>0</v>
      </c>
      <c r="I9" s="394">
        <f>VLOOKUP(★対戦表!$Y$4*100+$D9,$B$45:$I$2084,8)</f>
        <v>0</v>
      </c>
      <c r="GL9" s="380" ph="1"/>
      <c r="GN9" s="380" ph="1"/>
      <c r="GS9" s="380" ph="1"/>
      <c r="GU9" s="380" ph="1"/>
      <c r="HO9" s="380" ph="1"/>
      <c r="HQ9" s="380" ph="1"/>
      <c r="HV9" s="380" ph="1"/>
      <c r="HX9" s="380" ph="1"/>
    </row>
    <row r="10" spans="3:232" ht="25.8" hidden="1" customHeight="1">
      <c r="C10" s="390">
        <f>VLOOKUP(★対戦表!$Y$4*100+$D10,$B$45:$I$2084,2)</f>
        <v>0</v>
      </c>
      <c r="D10" s="390">
        <v>7</v>
      </c>
      <c r="E10" s="391">
        <f>VLOOKUP(★対戦表!$Y$4*100+$D10,$B$45:$I$2084,4)</f>
        <v>0</v>
      </c>
      <c r="F10" s="392">
        <f>VLOOKUP(★対戦表!$Y$4*100+$D10,$B$45:$I$2084,5)</f>
        <v>0</v>
      </c>
      <c r="G10" s="392">
        <f>VLOOKUP(★対戦表!$Y$4*100+$D10,$B$45:$I$14134,6)</f>
        <v>0</v>
      </c>
      <c r="H10" s="393">
        <f>VLOOKUP(★対戦表!$Y$4*100+$D10,$B$45:$I$2084,7)</f>
        <v>0</v>
      </c>
      <c r="I10" s="394">
        <f>VLOOKUP(★対戦表!$Y$4*100+$D10,$B$45:$I$2084,8)</f>
        <v>0</v>
      </c>
      <c r="GL10" s="380" ph="1"/>
      <c r="GN10" s="380" ph="1"/>
      <c r="GS10" s="380" ph="1"/>
      <c r="GU10" s="380" ph="1"/>
      <c r="HO10" s="380" ph="1"/>
      <c r="HQ10" s="380" ph="1"/>
      <c r="HV10" s="380" ph="1"/>
      <c r="HX10" s="380" ph="1"/>
    </row>
    <row r="11" spans="3:232" ht="25.8" hidden="1" customHeight="1">
      <c r="C11" s="390">
        <f>VLOOKUP(★対戦表!$Y$4*100+$D11,$B$45:$I$2084,2)</f>
        <v>0</v>
      </c>
      <c r="D11" s="390">
        <v>8</v>
      </c>
      <c r="E11" s="391">
        <f>VLOOKUP(★対戦表!$Y$4*100+$D11,$B$45:$I$2084,4)</f>
        <v>0</v>
      </c>
      <c r="F11" s="392">
        <f>VLOOKUP(★対戦表!$Y$4*100+$D11,$B$45:$I$2084,5)</f>
        <v>0</v>
      </c>
      <c r="G11" s="392">
        <f>VLOOKUP(★対戦表!$Y$4*100+$D11,$B$45:$I$14134,6)</f>
        <v>0</v>
      </c>
      <c r="H11" s="393">
        <f>VLOOKUP(★対戦表!$Y$4*100+$D11,$B$45:$I$2084,7)</f>
        <v>0</v>
      </c>
      <c r="I11" s="394">
        <f>VLOOKUP(★対戦表!$Y$4*100+$D11,$B$45:$I$2084,8)</f>
        <v>0</v>
      </c>
      <c r="GL11" s="380" ph="1"/>
      <c r="GN11" s="380" ph="1"/>
      <c r="GS11" s="380" ph="1"/>
      <c r="GU11" s="380" ph="1"/>
      <c r="HO11" s="380" ph="1"/>
      <c r="HQ11" s="380" ph="1"/>
      <c r="HV11" s="380" ph="1"/>
      <c r="HX11" s="380" ph="1"/>
    </row>
    <row r="12" spans="3:232" ht="25.8" hidden="1" customHeight="1">
      <c r="C12" s="390">
        <f>VLOOKUP(★対戦表!$Y$4*100+$D12,$B$45:$I$2084,2)</f>
        <v>0</v>
      </c>
      <c r="D12" s="390">
        <v>9</v>
      </c>
      <c r="E12" s="391">
        <f>VLOOKUP(★対戦表!$Y$4*100+$D12,$B$45:$I$2084,4)</f>
        <v>0</v>
      </c>
      <c r="F12" s="392">
        <f>VLOOKUP(★対戦表!$Y$4*100+$D12,$B$45:$I$2084,5)</f>
        <v>0</v>
      </c>
      <c r="G12" s="392">
        <f>VLOOKUP(★対戦表!$Y$4*100+$D12,$B$45:$I$14134,6)</f>
        <v>0</v>
      </c>
      <c r="H12" s="393">
        <f>VLOOKUP(★対戦表!$Y$4*100+$D12,$B$45:$I$2084,7)</f>
        <v>0</v>
      </c>
      <c r="I12" s="394">
        <f>VLOOKUP(★対戦表!$Y$4*100+$D12,$B$45:$I$2084,8)</f>
        <v>0</v>
      </c>
      <c r="GL12" s="380" ph="1"/>
      <c r="GN12" s="380" ph="1"/>
      <c r="GS12" s="380" ph="1"/>
      <c r="GU12" s="380" ph="1"/>
      <c r="HO12" s="380" ph="1"/>
      <c r="HQ12" s="380" ph="1"/>
      <c r="HV12" s="380" ph="1"/>
      <c r="HX12" s="380" ph="1"/>
    </row>
    <row r="13" spans="3:232" ht="25.8" hidden="1" customHeight="1">
      <c r="C13" s="390">
        <f>VLOOKUP(★対戦表!$Y$4*100+$D13,$B$45:$I$2084,2)</f>
        <v>0</v>
      </c>
      <c r="D13" s="390">
        <v>10</v>
      </c>
      <c r="E13" s="391">
        <f>VLOOKUP(★対戦表!$Y$4*100+$D13,$B$45:$I$2084,4)</f>
        <v>0</v>
      </c>
      <c r="F13" s="392">
        <f>VLOOKUP(★対戦表!$Y$4*100+$D13,$B$45:$I$2084,5)</f>
        <v>0</v>
      </c>
      <c r="G13" s="392">
        <f>VLOOKUP(★対戦表!$Y$4*100+$D13,$B$45:$I$14134,6)</f>
        <v>0</v>
      </c>
      <c r="H13" s="393">
        <f>VLOOKUP(★対戦表!$Y$4*100+$D13,$B$45:$I$2084,7)</f>
        <v>0</v>
      </c>
      <c r="I13" s="394">
        <f>VLOOKUP(★対戦表!$Y$4*100+$D13,$B$45:$I$2084,8)</f>
        <v>0</v>
      </c>
      <c r="GL13" s="380" ph="1"/>
      <c r="GN13" s="380" ph="1"/>
      <c r="GS13" s="380" ph="1"/>
      <c r="GU13" s="380" ph="1"/>
      <c r="HO13" s="380" ph="1"/>
      <c r="HQ13" s="380" ph="1"/>
      <c r="HV13" s="380" ph="1"/>
      <c r="HX13" s="380" ph="1"/>
    </row>
    <row r="14" spans="3:232" ht="25.8" hidden="1" customHeight="1">
      <c r="C14" s="390">
        <f>VLOOKUP(★対戦表!$Y$4*100+$D14,$B$45:$I$2084,2)</f>
        <v>0</v>
      </c>
      <c r="D14" s="390">
        <v>11</v>
      </c>
      <c r="E14" s="391">
        <f>VLOOKUP(★対戦表!$Y$4*100+$D14,$B$45:$I$2084,4)</f>
        <v>0</v>
      </c>
      <c r="F14" s="392">
        <f>VLOOKUP(★対戦表!$Y$4*100+$D14,$B$45:$I$2084,5)</f>
        <v>0</v>
      </c>
      <c r="G14" s="392">
        <f>VLOOKUP(★対戦表!$Y$4*100+$D14,$B$45:$I$14134,6)</f>
        <v>0</v>
      </c>
      <c r="H14" s="393">
        <f>VLOOKUP(★対戦表!$Y$4*100+$D14,$B$45:$I$2084,7)</f>
        <v>0</v>
      </c>
      <c r="I14" s="394">
        <f>VLOOKUP(★対戦表!$Y$4*100+$D14,$B$45:$I$2084,8)</f>
        <v>0</v>
      </c>
      <c r="GL14" s="380" ph="1"/>
      <c r="GN14" s="380" ph="1"/>
      <c r="GS14" s="380" ph="1"/>
      <c r="GU14" s="380" ph="1"/>
      <c r="HO14" s="380" ph="1"/>
      <c r="HQ14" s="380" ph="1"/>
      <c r="HV14" s="380" ph="1"/>
      <c r="HX14" s="380" ph="1"/>
    </row>
    <row r="15" spans="3:232" ht="25.8" hidden="1" customHeight="1">
      <c r="C15" s="390">
        <f>VLOOKUP(★対戦表!$Y$4*100+$D15,$B$45:$I$2084,2)</f>
        <v>0</v>
      </c>
      <c r="D15" s="390">
        <v>12</v>
      </c>
      <c r="E15" s="391">
        <f>VLOOKUP(★対戦表!$Y$4*100+$D15,$B$45:$I$2084,4)</f>
        <v>0</v>
      </c>
      <c r="F15" s="392">
        <f>VLOOKUP(★対戦表!$Y$4*100+$D15,$B$45:$I$2084,5)</f>
        <v>0</v>
      </c>
      <c r="G15" s="392">
        <f>VLOOKUP(★対戦表!$Y$4*100+$D15,$B$45:$I$14134,6)</f>
        <v>0</v>
      </c>
      <c r="H15" s="393">
        <f>VLOOKUP(★対戦表!$Y$4*100+$D15,$B$45:$I$2084,7)</f>
        <v>0</v>
      </c>
      <c r="I15" s="394">
        <f>VLOOKUP(★対戦表!$Y$4*100+$D15,$B$45:$I$2084,8)</f>
        <v>0</v>
      </c>
      <c r="GL15" s="380" ph="1"/>
      <c r="GN15" s="380" ph="1"/>
      <c r="GS15" s="380" ph="1"/>
      <c r="GU15" s="380" ph="1"/>
      <c r="HO15" s="380" ph="1"/>
      <c r="HQ15" s="380" ph="1"/>
      <c r="HV15" s="380" ph="1"/>
      <c r="HX15" s="380" ph="1"/>
    </row>
    <row r="16" spans="3:232" ht="25.8" hidden="1" customHeight="1">
      <c r="C16" s="390">
        <f>VLOOKUP(★対戦表!$Y$4*100+$D16,$B$45:$I$2084,2)</f>
        <v>0</v>
      </c>
      <c r="D16" s="390">
        <v>13</v>
      </c>
      <c r="E16" s="391">
        <f>VLOOKUP(★対戦表!$Y$4*100+$D16,$B$45:$I$2084,4)</f>
        <v>0</v>
      </c>
      <c r="F16" s="392">
        <f>VLOOKUP(★対戦表!$Y$4*100+$D16,$B$45:$I$2084,5)</f>
        <v>0</v>
      </c>
      <c r="G16" s="392">
        <f>VLOOKUP(★対戦表!$Y$4*100+$D16,$B$45:$I$14134,6)</f>
        <v>0</v>
      </c>
      <c r="H16" s="393">
        <f>VLOOKUP(★対戦表!$Y$4*100+$D16,$B$45:$I$2084,7)</f>
        <v>0</v>
      </c>
      <c r="I16" s="394">
        <f>VLOOKUP(★対戦表!$Y$4*100+$D16,$B$45:$I$2084,8)</f>
        <v>0</v>
      </c>
      <c r="GL16" s="380" ph="1"/>
      <c r="GN16" s="380" ph="1"/>
      <c r="GS16" s="380" ph="1"/>
      <c r="GU16" s="380" ph="1"/>
      <c r="HO16" s="380" ph="1"/>
      <c r="HQ16" s="380" ph="1"/>
      <c r="HV16" s="380" ph="1"/>
      <c r="HX16" s="380" ph="1"/>
    </row>
    <row r="17" spans="3:232" ht="25.8" hidden="1" customHeight="1">
      <c r="C17" s="390">
        <f>VLOOKUP(★対戦表!$Y$4*100+$D17,$B$45:$I$2084,2)</f>
        <v>0</v>
      </c>
      <c r="D17" s="390">
        <v>14</v>
      </c>
      <c r="E17" s="391">
        <f>VLOOKUP(★対戦表!$Y$4*100+$D17,$B$45:$I$2084,4)</f>
        <v>0</v>
      </c>
      <c r="F17" s="392">
        <f>VLOOKUP(★対戦表!$Y$4*100+$D17,$B$45:$I$2084,5)</f>
        <v>0</v>
      </c>
      <c r="G17" s="392">
        <f>VLOOKUP(★対戦表!$Y$4*100+$D17,$B$45:$I$14134,6)</f>
        <v>0</v>
      </c>
      <c r="H17" s="393">
        <f>VLOOKUP(★対戦表!$Y$4*100+$D17,$B$45:$I$2084,7)</f>
        <v>0</v>
      </c>
      <c r="I17" s="394">
        <f>VLOOKUP(★対戦表!$Y$4*100+$D17,$B$45:$I$2084,8)</f>
        <v>0</v>
      </c>
      <c r="GL17" s="380" ph="1"/>
      <c r="GN17" s="380" ph="1"/>
      <c r="GS17" s="380" ph="1"/>
      <c r="GU17" s="380" ph="1"/>
      <c r="HO17" s="380" ph="1"/>
      <c r="HQ17" s="380" ph="1"/>
      <c r="HV17" s="380" ph="1"/>
      <c r="HX17" s="380" ph="1"/>
    </row>
    <row r="18" spans="3:232" ht="25.8" hidden="1" customHeight="1">
      <c r="C18" s="390">
        <f>VLOOKUP(★対戦表!$Y$4*100+$D18,$B$45:$I$2084,2)</f>
        <v>0</v>
      </c>
      <c r="D18" s="390">
        <v>15</v>
      </c>
      <c r="E18" s="391">
        <f>VLOOKUP(★対戦表!$Y$4*100+$D18,$B$45:$I$2084,4)</f>
        <v>0</v>
      </c>
      <c r="F18" s="392">
        <f>VLOOKUP(★対戦表!$Y$4*100+$D18,$B$45:$I$2084,5)</f>
        <v>0</v>
      </c>
      <c r="G18" s="392">
        <f>VLOOKUP(★対戦表!$Y$4*100+$D18,$B$45:$I$14134,6)</f>
        <v>0</v>
      </c>
      <c r="H18" s="393">
        <f>VLOOKUP(★対戦表!$Y$4*100+$D18,$B$45:$I$2084,7)</f>
        <v>0</v>
      </c>
      <c r="I18" s="394">
        <f>VLOOKUP(★対戦表!$Y$4*100+$D18,$B$45:$I$2084,8)</f>
        <v>0</v>
      </c>
      <c r="GL18" s="380" ph="1"/>
      <c r="GN18" s="380" ph="1"/>
      <c r="GS18" s="380" ph="1"/>
      <c r="GU18" s="380" ph="1"/>
      <c r="HO18" s="380" ph="1"/>
      <c r="HQ18" s="380" ph="1"/>
      <c r="HV18" s="380" ph="1"/>
      <c r="HX18" s="380" ph="1"/>
    </row>
    <row r="19" spans="3:232" ht="25.8" hidden="1" customHeight="1">
      <c r="C19" s="390">
        <f>VLOOKUP(★対戦表!$Y$4*100+$D19,$B$45:$I$2084,2)</f>
        <v>0</v>
      </c>
      <c r="D19" s="390">
        <v>16</v>
      </c>
      <c r="E19" s="391" t="s">
        <v>567</v>
      </c>
      <c r="F19" s="392">
        <f>VLOOKUP(★対戦表!$Y$4*100+$D19,$B$45:$I$2084,5)</f>
        <v>0</v>
      </c>
      <c r="G19" s="392">
        <f>VLOOKUP(★対戦表!$Y$4*100+$D19,$B$45:$I$14134,6)</f>
        <v>0</v>
      </c>
      <c r="H19" s="393">
        <f>VLOOKUP(★対戦表!$Y$4*100+$D19,$B$45:$I$2084,7)</f>
        <v>0</v>
      </c>
      <c r="I19" s="394">
        <f>VLOOKUP(★対戦表!$Y$4*100+$D19,$B$45:$I$2084,8)</f>
        <v>0</v>
      </c>
    </row>
    <row r="20" spans="3:232" ht="25.8" hidden="1" customHeight="1">
      <c r="C20" s="417"/>
      <c r="D20" s="390">
        <v>17</v>
      </c>
      <c r="E20" s="418"/>
      <c r="F20" s="392">
        <f>VLOOKUP(★対戦表!$Y$4*100+$D20,$B$45:$I$2084,5)</f>
        <v>0</v>
      </c>
      <c r="G20" s="392">
        <f>VLOOKUP(★対戦表!$Y$4*100+$D20,$B$45:$I$14134,6)</f>
        <v>0</v>
      </c>
      <c r="H20" s="393" t="str">
        <f>VLOOKUP(★対戦表!$Y$4*100+$D20,$B$45:$I$2084,7)</f>
        <v>←記録用紙に印刷される</v>
      </c>
      <c r="I20" s="394">
        <f>VLOOKUP(★対戦表!$Y$4*100+$D20,$B$45:$I$2084,8)</f>
        <v>0</v>
      </c>
    </row>
    <row r="21" spans="3:232" ht="25.8" hidden="1" customHeight="1">
      <c r="C21" s="417"/>
      <c r="D21" s="390">
        <v>18</v>
      </c>
      <c r="E21" s="418"/>
      <c r="F21" s="392">
        <f>VLOOKUP(★対戦表!$Y$4*100+$D21,$B$45:$I$2084,5)</f>
        <v>0</v>
      </c>
      <c r="G21" s="392">
        <f>VLOOKUP(★対戦表!$Y$4*100+$D21,$B$45:$I$14134,6)</f>
        <v>0</v>
      </c>
      <c r="H21" s="393" t="str">
        <f>VLOOKUP(★対戦表!$Y$4*100+$D21,$B$45:$I$2084,7)</f>
        <v>←記録用紙に印刷される</v>
      </c>
      <c r="I21" s="394">
        <f>VLOOKUP(★対戦表!$Y$4*100+$D21,$B$45:$I$2084,8)</f>
        <v>0</v>
      </c>
    </row>
    <row r="22" spans="3:232" ht="25.8" hidden="1" customHeight="1" thickBot="1"/>
    <row r="23" spans="3:232" ht="25.8" hidden="1" customHeight="1" thickTop="1">
      <c r="C23" s="395" t="s">
        <v>627</v>
      </c>
      <c r="D23" s="396" t="s">
        <v>628</v>
      </c>
      <c r="E23" s="397" t="s">
        <v>629</v>
      </c>
      <c r="F23" s="398" t="s">
        <v>630</v>
      </c>
      <c r="G23" s="398" t="s" ph="1">
        <v>631</v>
      </c>
      <c r="H23" s="397" t="s">
        <v>632</v>
      </c>
      <c r="I23" s="399" t="s">
        <v>633</v>
      </c>
    </row>
    <row r="24" spans="3:232" ht="25.8" hidden="1" customHeight="1">
      <c r="C24" s="390">
        <f>VLOOKUP(★対戦表!$AA$4*100+$D4,$B$45:$I$2084,2)</f>
        <v>0</v>
      </c>
      <c r="D24" s="390">
        <v>1</v>
      </c>
      <c r="E24" s="391">
        <f>VLOOKUP(★対戦表!$AA$4*100+$D4,$B$45:$I$2084,4)</f>
        <v>0</v>
      </c>
      <c r="F24" s="392">
        <f>VLOOKUP(★対戦表!$AA$4*100+$D4,$B$45:$I$2084,5)</f>
        <v>0</v>
      </c>
      <c r="G24" s="392">
        <f>VLOOKUP(★対戦表!$AA$4*100+$D4,$B$45:$I$2084,6)</f>
        <v>0</v>
      </c>
      <c r="H24" s="393">
        <f>VLOOKUP(★対戦表!$AA$4*100+$D4,$B$45:$I$2084,7)</f>
        <v>0</v>
      </c>
      <c r="I24" s="394">
        <f>VLOOKUP(★対戦表!$AA$4*100+$D4,$B$45:$I$2084,8)</f>
        <v>0</v>
      </c>
    </row>
    <row r="25" spans="3:232" ht="25.8" hidden="1" customHeight="1">
      <c r="C25" s="390">
        <f>VLOOKUP(★対戦表!$AA$4*100+$D5,$B$45:$I$2084,2)</f>
        <v>0</v>
      </c>
      <c r="D25" s="390">
        <v>2</v>
      </c>
      <c r="E25" s="391">
        <f>VLOOKUP(★対戦表!$AA$4*100+$D5,$B$45:$I$2084,4)</f>
        <v>0</v>
      </c>
      <c r="F25" s="392">
        <f>VLOOKUP(★対戦表!$AA$4*100+$D5,$B$45:$I$2084,5)</f>
        <v>0</v>
      </c>
      <c r="G25" s="392">
        <f>VLOOKUP(★対戦表!$AA$4*100+$D5,$B$45:$I$2084,6)</f>
        <v>0</v>
      </c>
      <c r="H25" s="393">
        <f>VLOOKUP(★対戦表!$AA$4*100+$D5,$B$45:$I$2084,7)</f>
        <v>0</v>
      </c>
      <c r="I25" s="394">
        <f>VLOOKUP(★対戦表!$AA$4*100+$D5,$B$45:$I$2084,8)</f>
        <v>0</v>
      </c>
    </row>
    <row r="26" spans="3:232" ht="25.8" hidden="1" customHeight="1">
      <c r="C26" s="390">
        <f>VLOOKUP(★対戦表!$AA$4*100+$D6,$B$45:$I$2084,2)</f>
        <v>0</v>
      </c>
      <c r="D26" s="390">
        <v>3</v>
      </c>
      <c r="E26" s="391">
        <f>VLOOKUP(★対戦表!$AA$4*100+$D6,$B$45:$I$2084,4)</f>
        <v>0</v>
      </c>
      <c r="F26" s="392">
        <f>VLOOKUP(★対戦表!$AA$4*100+$D6,$B$45:$I$2084,5)</f>
        <v>0</v>
      </c>
      <c r="G26" s="392">
        <f>VLOOKUP(★対戦表!$AA$4*100+$D6,$B$45:$I$2084,6)</f>
        <v>0</v>
      </c>
      <c r="H26" s="393">
        <f>VLOOKUP(★対戦表!$AA$4*100+$D6,$B$45:$I$2084,7)</f>
        <v>0</v>
      </c>
      <c r="I26" s="394">
        <f>VLOOKUP(★対戦表!$AA$4*100+$D6,$B$45:$I$2084,8)</f>
        <v>0</v>
      </c>
    </row>
    <row r="27" spans="3:232" ht="25.8" hidden="1" customHeight="1">
      <c r="C27" s="390">
        <f>VLOOKUP(★対戦表!$AA$4*100+$D7,$B$45:$I$2084,2)</f>
        <v>0</v>
      </c>
      <c r="D27" s="390">
        <v>4</v>
      </c>
      <c r="E27" s="391">
        <f>VLOOKUP(★対戦表!$AA$4*100+$D7,$B$45:$I$2084,4)</f>
        <v>0</v>
      </c>
      <c r="F27" s="392">
        <f>VLOOKUP(★対戦表!$AA$4*100+$D7,$B$45:$I$2084,5)</f>
        <v>0</v>
      </c>
      <c r="G27" s="392">
        <f>VLOOKUP(★対戦表!$AA$4*100+$D7,$B$45:$I$2084,6)</f>
        <v>0</v>
      </c>
      <c r="H27" s="393">
        <f>VLOOKUP(★対戦表!$AA$4*100+$D7,$B$45:$I$2084,7)</f>
        <v>0</v>
      </c>
      <c r="I27" s="394">
        <f>VLOOKUP(★対戦表!$AA$4*100+$D7,$B$45:$I$2084,8)</f>
        <v>0</v>
      </c>
    </row>
    <row r="28" spans="3:232" ht="25.8" hidden="1" customHeight="1">
      <c r="C28" s="390">
        <f>VLOOKUP(★対戦表!$AA$4*100+$D8,$B$45:$I$2084,2)</f>
        <v>0</v>
      </c>
      <c r="D28" s="390">
        <v>5</v>
      </c>
      <c r="E28" s="391">
        <f>VLOOKUP(★対戦表!$AA$4*100+$D8,$B$45:$I$2084,4)</f>
        <v>0</v>
      </c>
      <c r="F28" s="392">
        <f>VLOOKUP(★対戦表!$AA$4*100+$D8,$B$45:$I$2084,5)</f>
        <v>0</v>
      </c>
      <c r="G28" s="392">
        <f>VLOOKUP(★対戦表!$AA$4*100+$D8,$B$45:$I$2084,6)</f>
        <v>0</v>
      </c>
      <c r="H28" s="393">
        <f>VLOOKUP(★対戦表!$AA$4*100+$D8,$B$45:$I$2084,7)</f>
        <v>0</v>
      </c>
      <c r="I28" s="394">
        <f>VLOOKUP(★対戦表!$AA$4*100+$D8,$B$45:$I$2084,8)</f>
        <v>0</v>
      </c>
    </row>
    <row r="29" spans="3:232" ht="25.8" hidden="1" customHeight="1">
      <c r="C29" s="390">
        <f>VLOOKUP(★対戦表!$AA$4*100+$D9,$B$45:$I$2084,2)</f>
        <v>0</v>
      </c>
      <c r="D29" s="390">
        <v>6</v>
      </c>
      <c r="E29" s="391">
        <f>VLOOKUP(★対戦表!$AA$4*100+$D9,$B$45:$I$2084,4)</f>
        <v>0</v>
      </c>
      <c r="F29" s="392">
        <f>VLOOKUP(★対戦表!$AA$4*100+$D9,$B$45:$I$2084,5)</f>
        <v>0</v>
      </c>
      <c r="G29" s="392">
        <f>VLOOKUP(★対戦表!$AA$4*100+$D9,$B$45:$I$2084,6)</f>
        <v>0</v>
      </c>
      <c r="H29" s="393">
        <f>VLOOKUP(★対戦表!$AA$4*100+$D9,$B$45:$I$2084,7)</f>
        <v>0</v>
      </c>
      <c r="I29" s="394">
        <f>VLOOKUP(★対戦表!$AA$4*100+$D9,$B$45:$I$2084,8)</f>
        <v>0</v>
      </c>
    </row>
    <row r="30" spans="3:232" ht="25.8" hidden="1" customHeight="1">
      <c r="C30" s="390">
        <f>VLOOKUP(★対戦表!$AA$4*100+$D10,$B$45:$I$2084,2)</f>
        <v>0</v>
      </c>
      <c r="D30" s="390">
        <v>7</v>
      </c>
      <c r="E30" s="391">
        <f>VLOOKUP(★対戦表!$AA$4*100+$D10,$B$45:$I$2084,4)</f>
        <v>0</v>
      </c>
      <c r="F30" s="392">
        <f>VLOOKUP(★対戦表!$AA$4*100+$D10,$B$45:$I$2084,5)</f>
        <v>0</v>
      </c>
      <c r="G30" s="392">
        <f>VLOOKUP(★対戦表!$AA$4*100+$D10,$B$45:$I$2084,6)</f>
        <v>0</v>
      </c>
      <c r="H30" s="393">
        <f>VLOOKUP(★対戦表!$AA$4*100+$D10,$B$45:$I$2084,7)</f>
        <v>0</v>
      </c>
      <c r="I30" s="394">
        <f>VLOOKUP(★対戦表!$AA$4*100+$D10,$B$45:$I$2084,8)</f>
        <v>0</v>
      </c>
    </row>
    <row r="31" spans="3:232" ht="25.8" hidden="1" customHeight="1">
      <c r="C31" s="390">
        <f>VLOOKUP(★対戦表!$AA$4*100+$D11,$B$45:$I$2084,2)</f>
        <v>0</v>
      </c>
      <c r="D31" s="390">
        <v>8</v>
      </c>
      <c r="E31" s="391">
        <f>VLOOKUP(★対戦表!$AA$4*100+$D11,$B$45:$I$2084,4)</f>
        <v>0</v>
      </c>
      <c r="F31" s="392">
        <f>VLOOKUP(★対戦表!$AA$4*100+$D11,$B$45:$I$2084,5)</f>
        <v>0</v>
      </c>
      <c r="G31" s="392">
        <f>VLOOKUP(★対戦表!$AA$4*100+$D11,$B$45:$I$2084,6)</f>
        <v>0</v>
      </c>
      <c r="H31" s="393">
        <f>VLOOKUP(★対戦表!$AA$4*100+$D11,$B$45:$I$2084,7)</f>
        <v>0</v>
      </c>
      <c r="I31" s="394">
        <f>VLOOKUP(★対戦表!$AA$4*100+$D11,$B$45:$I$2084,8)</f>
        <v>0</v>
      </c>
    </row>
    <row r="32" spans="3:232" ht="25.8" hidden="1" customHeight="1">
      <c r="C32" s="390">
        <f>VLOOKUP(★対戦表!$AA$4*100+$D12,$B$45:$I$2084,2)</f>
        <v>0</v>
      </c>
      <c r="D32" s="390">
        <v>9</v>
      </c>
      <c r="E32" s="391">
        <f>VLOOKUP(★対戦表!$AA$4*100+$D12,$B$45:$I$2084,4)</f>
        <v>0</v>
      </c>
      <c r="F32" s="392">
        <f>VLOOKUP(★対戦表!$AA$4*100+$D12,$B$45:$I$2084,5)</f>
        <v>0</v>
      </c>
      <c r="G32" s="392">
        <f>VLOOKUP(★対戦表!$AA$4*100+$D12,$B$45:$I$2084,6)</f>
        <v>0</v>
      </c>
      <c r="H32" s="393">
        <f>VLOOKUP(★対戦表!$AA$4*100+$D12,$B$45:$I$2084,7)</f>
        <v>0</v>
      </c>
      <c r="I32" s="394">
        <f>VLOOKUP(★対戦表!$AA$4*100+$D12,$B$45:$I$2084,8)</f>
        <v>0</v>
      </c>
    </row>
    <row r="33" spans="1:216" ht="25.8" hidden="1" customHeight="1">
      <c r="C33" s="390">
        <f>VLOOKUP(★対戦表!$AA$4*100+$D13,$B$45:$I$2084,2)</f>
        <v>0</v>
      </c>
      <c r="D33" s="390">
        <v>10</v>
      </c>
      <c r="E33" s="391">
        <f>VLOOKUP(★対戦表!$AA$4*100+$D13,$B$45:$I$2084,4)</f>
        <v>0</v>
      </c>
      <c r="F33" s="392">
        <f>VLOOKUP(★対戦表!$AA$4*100+$D13,$B$45:$I$2084,5)</f>
        <v>0</v>
      </c>
      <c r="G33" s="392">
        <f>VLOOKUP(★対戦表!$AA$4*100+$D13,$B$45:$I$2084,6)</f>
        <v>0</v>
      </c>
      <c r="H33" s="393">
        <f>VLOOKUP(★対戦表!$AA$4*100+$D13,$B$45:$I$2084,7)</f>
        <v>0</v>
      </c>
      <c r="I33" s="394">
        <f>VLOOKUP(★対戦表!$AA$4*100+$D13,$B$45:$I$2084,8)</f>
        <v>0</v>
      </c>
    </row>
    <row r="34" spans="1:216" ht="25.8" hidden="1" customHeight="1">
      <c r="C34" s="390">
        <f>VLOOKUP(★対戦表!$AA$4*100+$D14,$B$45:$I$2084,2)</f>
        <v>0</v>
      </c>
      <c r="D34" s="390">
        <v>11</v>
      </c>
      <c r="E34" s="391">
        <f>VLOOKUP(★対戦表!$AA$4*100+$D14,$B$45:$I$2084,4)</f>
        <v>0</v>
      </c>
      <c r="F34" s="392">
        <f>VLOOKUP(★対戦表!$AA$4*100+$D14,$B$45:$I$2084,5)</f>
        <v>0</v>
      </c>
      <c r="G34" s="392">
        <f>VLOOKUP(★対戦表!$AA$4*100+$D14,$B$45:$I$2084,6)</f>
        <v>0</v>
      </c>
      <c r="H34" s="393">
        <f>VLOOKUP(★対戦表!$AA$4*100+$D14,$B$45:$I$2084,7)</f>
        <v>0</v>
      </c>
      <c r="I34" s="394">
        <f>VLOOKUP(★対戦表!$AA$4*100+$D14,$B$45:$I$2084,8)</f>
        <v>0</v>
      </c>
    </row>
    <row r="35" spans="1:216" ht="25.8" hidden="1" customHeight="1">
      <c r="C35" s="390">
        <f>VLOOKUP(★対戦表!$AA$4*100+$D15,$B$45:$I$2084,2)</f>
        <v>0</v>
      </c>
      <c r="D35" s="390">
        <v>12</v>
      </c>
      <c r="E35" s="391">
        <f>VLOOKUP(★対戦表!$AA$4*100+$D15,$B$45:$I$2084,4)</f>
        <v>0</v>
      </c>
      <c r="F35" s="392">
        <f>VLOOKUP(★対戦表!$AA$4*100+$D15,$B$45:$I$2084,5)</f>
        <v>0</v>
      </c>
      <c r="G35" s="392">
        <f>VLOOKUP(★対戦表!$AA$4*100+$D15,$B$45:$I$2084,6)</f>
        <v>0</v>
      </c>
      <c r="H35" s="393">
        <f>VLOOKUP(★対戦表!$AA$4*100+$D15,$B$45:$I$2084,7)</f>
        <v>0</v>
      </c>
      <c r="I35" s="394">
        <f>VLOOKUP(★対戦表!$AA$4*100+$D15,$B$45:$I$2084,8)</f>
        <v>0</v>
      </c>
      <c r="S35" s="380"/>
      <c r="Z35" s="380"/>
      <c r="AG35" s="380"/>
      <c r="AN35" s="380"/>
      <c r="AU35" s="380"/>
      <c r="BB35" s="380"/>
      <c r="BI35" s="380"/>
      <c r="BP35" s="380"/>
      <c r="BW35" s="380"/>
      <c r="CD35" s="380"/>
      <c r="CK35" s="380"/>
      <c r="CR35" s="380"/>
      <c r="CY35" s="380"/>
      <c r="DF35" s="380"/>
      <c r="DM35" s="380"/>
      <c r="DT35" s="380"/>
      <c r="EA35" s="380"/>
      <c r="EH35" s="380"/>
      <c r="EO35" s="380"/>
      <c r="EV35" s="380"/>
      <c r="FC35" s="380"/>
      <c r="FJ35" s="380"/>
      <c r="FQ35" s="380"/>
      <c r="FX35" s="380"/>
      <c r="GE35" s="380"/>
      <c r="HA35" s="380"/>
      <c r="HH35" s="380"/>
    </row>
    <row r="36" spans="1:216" ht="25.8" hidden="1" customHeight="1">
      <c r="C36" s="390">
        <f>VLOOKUP(★対戦表!$AA$4*100+$D16,$B$45:$I$2084,2)</f>
        <v>0</v>
      </c>
      <c r="D36" s="390">
        <v>13</v>
      </c>
      <c r="E36" s="391">
        <f>VLOOKUP(★対戦表!$AA$4*100+$D16,$B$45:$I$2084,4)</f>
        <v>0</v>
      </c>
      <c r="F36" s="392">
        <f>VLOOKUP(★対戦表!$AA$4*100+$D16,$B$45:$I$2084,5)</f>
        <v>0</v>
      </c>
      <c r="G36" s="392">
        <f>VLOOKUP(★対戦表!$AA$4*100+$D16,$B$45:$I$2084,6)</f>
        <v>0</v>
      </c>
      <c r="H36" s="393">
        <f>VLOOKUP(★対戦表!$AA$4*100+$D16,$B$45:$I$2084,7)</f>
        <v>0</v>
      </c>
      <c r="I36" s="394">
        <f>VLOOKUP(★対戦表!$AA$4*100+$D16,$B$45:$I$2084,8)</f>
        <v>0</v>
      </c>
      <c r="S36" s="380"/>
      <c r="Z36" s="380"/>
      <c r="AG36" s="380"/>
      <c r="AN36" s="380"/>
      <c r="AU36" s="380"/>
      <c r="BB36" s="380"/>
      <c r="BI36" s="380"/>
      <c r="BP36" s="380"/>
      <c r="BW36" s="380"/>
      <c r="CD36" s="380"/>
      <c r="CK36" s="380"/>
      <c r="CR36" s="380"/>
      <c r="CY36" s="380"/>
      <c r="DF36" s="380"/>
      <c r="DM36" s="380"/>
      <c r="DT36" s="380"/>
      <c r="EA36" s="380"/>
      <c r="EH36" s="380"/>
      <c r="EO36" s="380"/>
      <c r="EV36" s="380"/>
      <c r="FC36" s="380"/>
      <c r="FJ36" s="380"/>
      <c r="FQ36" s="380"/>
      <c r="FX36" s="380"/>
      <c r="GE36" s="380"/>
      <c r="HA36" s="380"/>
      <c r="HH36" s="380"/>
    </row>
    <row r="37" spans="1:216" ht="25.8" hidden="1" customHeight="1">
      <c r="C37" s="390">
        <f>VLOOKUP(★対戦表!$AA$4*100+$D17,$B$45:$I$2084,2)</f>
        <v>0</v>
      </c>
      <c r="D37" s="390">
        <v>14</v>
      </c>
      <c r="E37" s="391">
        <f>VLOOKUP(★対戦表!$AA$4*100+$D17,$B$45:$I$2084,4)</f>
        <v>0</v>
      </c>
      <c r="F37" s="392">
        <f>VLOOKUP(★対戦表!$AA$4*100+$D17,$B$45:$I$2084,5)</f>
        <v>0</v>
      </c>
      <c r="G37" s="392">
        <f>VLOOKUP(★対戦表!$AA$4*100+$D17,$B$45:$I$2084,6)</f>
        <v>0</v>
      </c>
      <c r="H37" s="393">
        <f>VLOOKUP(★対戦表!$AA$4*100+$D17,$B$45:$I$2084,7)</f>
        <v>0</v>
      </c>
      <c r="I37" s="394">
        <f>VLOOKUP(★対戦表!$AA$4*100+$D17,$B$45:$I$2084,8)</f>
        <v>0</v>
      </c>
      <c r="S37" s="380"/>
      <c r="Z37" s="380"/>
      <c r="AG37" s="380"/>
      <c r="AN37" s="380"/>
      <c r="AU37" s="380"/>
      <c r="BB37" s="380"/>
      <c r="BI37" s="380"/>
      <c r="BP37" s="380"/>
      <c r="BW37" s="380"/>
      <c r="CD37" s="380"/>
      <c r="CK37" s="380"/>
      <c r="CR37" s="380"/>
      <c r="CY37" s="380"/>
      <c r="DF37" s="380"/>
      <c r="DM37" s="380"/>
      <c r="DT37" s="380"/>
      <c r="EA37" s="380"/>
      <c r="EH37" s="380"/>
      <c r="EO37" s="380"/>
      <c r="EV37" s="380"/>
      <c r="FC37" s="380"/>
      <c r="FJ37" s="380"/>
      <c r="FQ37" s="380"/>
      <c r="FX37" s="380"/>
      <c r="GE37" s="380"/>
      <c r="HA37" s="380"/>
      <c r="HH37" s="380"/>
    </row>
    <row r="38" spans="1:216" ht="25.8" hidden="1" customHeight="1">
      <c r="C38" s="390">
        <f>VLOOKUP(★対戦表!$AA$4*100+$D18,$B$45:$I$2084,2)</f>
        <v>0</v>
      </c>
      <c r="D38" s="390">
        <v>15</v>
      </c>
      <c r="E38" s="391">
        <f>VLOOKUP(★対戦表!$AA$4*100+$D18,$B$45:$I$2084,4)</f>
        <v>0</v>
      </c>
      <c r="F38" s="392">
        <f>VLOOKUP(★対戦表!$AA$4*100+$D18,$B$45:$I$2084,5)</f>
        <v>0</v>
      </c>
      <c r="G38" s="392">
        <f>VLOOKUP(★対戦表!$AA$4*100+$D18,$B$45:$I$2084,6)</f>
        <v>0</v>
      </c>
      <c r="H38" s="393">
        <f>VLOOKUP(★対戦表!$AA$4*100+$D18,$B$45:$I$2084,7)</f>
        <v>0</v>
      </c>
      <c r="I38" s="394">
        <f>VLOOKUP(★対戦表!$AA$4*100+$D18,$B$45:$I$2084,8)</f>
        <v>0</v>
      </c>
      <c r="S38" s="380"/>
      <c r="Z38" s="380"/>
      <c r="AG38" s="380"/>
      <c r="AN38" s="380"/>
      <c r="AU38" s="380"/>
      <c r="BB38" s="380"/>
      <c r="BI38" s="380"/>
      <c r="BP38" s="380"/>
      <c r="BW38" s="380"/>
      <c r="CD38" s="380"/>
      <c r="CK38" s="380"/>
      <c r="CR38" s="380"/>
      <c r="CY38" s="380"/>
      <c r="DF38" s="380"/>
      <c r="DM38" s="380"/>
      <c r="DT38" s="380"/>
      <c r="EA38" s="380"/>
      <c r="EH38" s="380"/>
      <c r="EO38" s="380"/>
      <c r="EV38" s="380"/>
      <c r="FC38" s="380"/>
      <c r="FJ38" s="380"/>
      <c r="FQ38" s="380"/>
      <c r="FX38" s="380"/>
      <c r="GE38" s="380"/>
      <c r="HA38" s="380"/>
      <c r="HH38" s="380"/>
    </row>
    <row r="39" spans="1:216" ht="25.8" hidden="1" customHeight="1">
      <c r="C39" s="390">
        <f>VLOOKUP(★対戦表!$AA$4*100+$D19,$B$45:$I$2084,2)</f>
        <v>0</v>
      </c>
      <c r="D39" s="390">
        <v>16</v>
      </c>
      <c r="E39" s="391" t="s">
        <v>567</v>
      </c>
      <c r="F39" s="392">
        <f>VLOOKUP(★対戦表!$AA$4*100+$D19,$B$45:$I$2084,5)</f>
        <v>0</v>
      </c>
      <c r="G39" s="392">
        <f>VLOOKUP(★対戦表!$AA$4*100+$D19,$B$45:$I$2084,6)</f>
        <v>0</v>
      </c>
      <c r="H39" s="393">
        <f>VLOOKUP(★対戦表!$AA$4*100+$D19,$B$45:$I$2084,7)</f>
        <v>0</v>
      </c>
      <c r="I39" s="394">
        <f>VLOOKUP(★対戦表!$AA$4*100+$D19,$B$45:$I$2084,8)</f>
        <v>0</v>
      </c>
      <c r="S39" s="380"/>
      <c r="Z39" s="380"/>
      <c r="AG39" s="380"/>
      <c r="AN39" s="380"/>
      <c r="AU39" s="380"/>
      <c r="BB39" s="380"/>
      <c r="BI39" s="380"/>
      <c r="BP39" s="380"/>
      <c r="BW39" s="380"/>
      <c r="CD39" s="380"/>
      <c r="CK39" s="380"/>
      <c r="CR39" s="380"/>
      <c r="CY39" s="380"/>
      <c r="DF39" s="380"/>
      <c r="DM39" s="380"/>
      <c r="DT39" s="380"/>
      <c r="EA39" s="380"/>
      <c r="EH39" s="380"/>
      <c r="EO39" s="380"/>
      <c r="EV39" s="380"/>
      <c r="FC39" s="380"/>
      <c r="FJ39" s="380"/>
      <c r="FQ39" s="380"/>
      <c r="FX39" s="380"/>
      <c r="GE39" s="380"/>
      <c r="HA39" s="380"/>
      <c r="HH39" s="380"/>
    </row>
    <row r="40" spans="1:216" ht="25.8" hidden="1" customHeight="1">
      <c r="D40" s="390">
        <v>17</v>
      </c>
      <c r="E40" s="391"/>
      <c r="F40" s="392">
        <f>VLOOKUP(★対戦表!$AA$4*100+$D20,$B$45:$I$2084,5)</f>
        <v>0</v>
      </c>
      <c r="G40" s="392">
        <f>VLOOKUP(★対戦表!$AA$4*100+$D20,$B$45:$I$2084,6)</f>
        <v>0</v>
      </c>
      <c r="H40" s="393">
        <f>VLOOKUP(★対戦表!$AA$4*100+$D20,$B$45:$I$2084,7)</f>
        <v>0</v>
      </c>
      <c r="I40" s="394">
        <f>VLOOKUP(★対戦表!$AA$4*100+$D20,$B$45:$I$2084,8)</f>
        <v>0</v>
      </c>
      <c r="S40" s="380"/>
      <c r="Z40" s="380"/>
      <c r="AG40" s="380"/>
      <c r="AN40" s="380"/>
      <c r="AU40" s="380"/>
      <c r="BB40" s="380"/>
      <c r="BI40" s="380"/>
      <c r="BP40" s="380"/>
      <c r="BW40" s="380"/>
      <c r="CD40" s="380"/>
      <c r="CK40" s="380"/>
      <c r="CR40" s="380"/>
      <c r="CY40" s="380"/>
      <c r="DF40" s="380"/>
      <c r="DM40" s="380"/>
      <c r="DT40" s="380"/>
      <c r="EA40" s="380"/>
      <c r="EH40" s="380"/>
      <c r="EO40" s="380"/>
      <c r="EV40" s="380"/>
      <c r="FC40" s="380"/>
      <c r="FJ40" s="380"/>
      <c r="FQ40" s="380"/>
      <c r="FX40" s="380"/>
      <c r="GE40" s="380"/>
      <c r="HA40" s="380"/>
      <c r="HH40" s="380"/>
    </row>
    <row r="41" spans="1:216" ht="25.8" hidden="1" customHeight="1">
      <c r="D41" s="390">
        <v>18</v>
      </c>
      <c r="E41" s="391"/>
      <c r="F41" s="392">
        <f>VLOOKUP(★対戦表!$AA$4*100+$D21,$B$45:$I$2084,5)</f>
        <v>0</v>
      </c>
      <c r="G41" s="392">
        <f>VLOOKUP(★対戦表!$AA$4*100+$D21,$B$45:$I$2084,6)</f>
        <v>0</v>
      </c>
      <c r="H41" s="393">
        <f>VLOOKUP(★対戦表!$AA$4*100+$D21,$B$45:$I$2084,7)</f>
        <v>0</v>
      </c>
      <c r="I41" s="394">
        <f>VLOOKUP(★対戦表!$AA$4*100+$D21,$B$45:$I$2084,8)</f>
        <v>0</v>
      </c>
      <c r="S41" s="380"/>
      <c r="Z41" s="380"/>
      <c r="AG41" s="380"/>
      <c r="AN41" s="380"/>
      <c r="AU41" s="380"/>
      <c r="BB41" s="380"/>
      <c r="BI41" s="380"/>
      <c r="BP41" s="380"/>
      <c r="BW41" s="380"/>
      <c r="CD41" s="380"/>
      <c r="CK41" s="380"/>
      <c r="CR41" s="380"/>
      <c r="CY41" s="380"/>
      <c r="DF41" s="380"/>
      <c r="DM41" s="380"/>
      <c r="DT41" s="380"/>
      <c r="EA41" s="380"/>
      <c r="EH41" s="380"/>
      <c r="EO41" s="380"/>
      <c r="EV41" s="380"/>
      <c r="FC41" s="380"/>
      <c r="FJ41" s="380"/>
      <c r="FQ41" s="380"/>
      <c r="FX41" s="380"/>
      <c r="GE41" s="380"/>
      <c r="HA41" s="380"/>
      <c r="HH41" s="380"/>
    </row>
    <row r="42" spans="1:216" ht="25.8" hidden="1" customHeight="1">
      <c r="S42" s="380"/>
      <c r="Z42" s="380"/>
      <c r="AG42" s="380"/>
      <c r="AN42" s="380"/>
      <c r="AU42" s="380"/>
      <c r="BB42" s="380"/>
      <c r="BI42" s="380"/>
      <c r="BP42" s="380"/>
      <c r="BW42" s="380"/>
      <c r="CD42" s="380"/>
      <c r="CK42" s="380"/>
      <c r="CR42" s="380"/>
      <c r="CY42" s="380"/>
      <c r="DF42" s="380"/>
      <c r="DM42" s="380"/>
      <c r="DT42" s="380"/>
      <c r="EA42" s="380"/>
      <c r="EH42" s="380"/>
      <c r="EO42" s="380"/>
      <c r="EV42" s="380"/>
      <c r="FC42" s="380"/>
      <c r="FJ42" s="380"/>
      <c r="FQ42" s="380"/>
      <c r="FX42" s="380"/>
      <c r="GE42" s="380"/>
      <c r="HA42" s="380"/>
      <c r="HH42" s="380"/>
    </row>
    <row r="43" spans="1:216" ht="25.8" hidden="1" customHeight="1"/>
    <row r="44" spans="1:216" ht="19.2" customHeight="1" thickBot="1">
      <c r="A44" s="380" t="s">
        <v>568</v>
      </c>
      <c r="C44" s="381" t="s">
        <v>627</v>
      </c>
      <c r="D44" s="425" t="s">
        <v>628</v>
      </c>
      <c r="E44" s="401" t="s">
        <v>629</v>
      </c>
      <c r="F44" s="402" t="s">
        <v>630</v>
      </c>
      <c r="G44" s="402" t="s" ph="1">
        <v>631</v>
      </c>
      <c r="H44" s="401" t="s">
        <v>633</v>
      </c>
      <c r="I44" s="400"/>
      <c r="L44" s="380"/>
      <c r="S44" s="380"/>
      <c r="Z44" s="380"/>
      <c r="AG44" s="380"/>
      <c r="AN44" s="380"/>
      <c r="AU44" s="380"/>
      <c r="BB44" s="380"/>
      <c r="BI44" s="380"/>
      <c r="BP44" s="380"/>
      <c r="BW44" s="380"/>
      <c r="CD44" s="380"/>
      <c r="CK44" s="380"/>
      <c r="CR44" s="380"/>
      <c r="CY44" s="380"/>
      <c r="DF44" s="380"/>
      <c r="DM44" s="380"/>
      <c r="DT44" s="380"/>
      <c r="EA44" s="380"/>
      <c r="EH44" s="380"/>
      <c r="EO44" s="380"/>
      <c r="EV44" s="380"/>
      <c r="FC44" s="380"/>
      <c r="FJ44" s="380"/>
      <c r="FQ44" s="380"/>
      <c r="FX44" s="380"/>
      <c r="GE44" s="380"/>
      <c r="HA44" s="380"/>
      <c r="HH44" s="380"/>
    </row>
    <row r="45" spans="1:216" ht="19.5" customHeight="1" thickBot="1">
      <c r="A45" s="626">
        <v>1</v>
      </c>
      <c r="B45" s="426">
        <v>101</v>
      </c>
      <c r="C45" s="427"/>
      <c r="D45" s="428">
        <v>1</v>
      </c>
      <c r="E45" s="404"/>
      <c r="F45" s="34"/>
      <c r="G45" s="35"/>
      <c r="H45" s="405"/>
      <c r="I45" s="406"/>
      <c r="J45" s="629"/>
      <c r="S45" s="380"/>
      <c r="Z45" s="380"/>
      <c r="AG45" s="380"/>
      <c r="AN45" s="380"/>
      <c r="AU45" s="380"/>
      <c r="BB45" s="380"/>
      <c r="BI45" s="380"/>
      <c r="BP45" s="380"/>
      <c r="BW45" s="380"/>
      <c r="CD45" s="380"/>
      <c r="CK45" s="380"/>
      <c r="CR45" s="380"/>
      <c r="CY45" s="380"/>
      <c r="DF45" s="380"/>
      <c r="DM45" s="380"/>
      <c r="DT45" s="380"/>
      <c r="EA45" s="380"/>
      <c r="EH45" s="380"/>
      <c r="EO45" s="380"/>
      <c r="EV45" s="380"/>
      <c r="FC45" s="380"/>
      <c r="FJ45" s="380"/>
      <c r="FQ45" s="380"/>
      <c r="FX45" s="380"/>
      <c r="GE45" s="380"/>
      <c r="HA45" s="380"/>
      <c r="HH45" s="380"/>
    </row>
    <row r="46" spans="1:216" ht="19.5" customHeight="1">
      <c r="A46" s="627"/>
      <c r="B46" s="380">
        <v>102</v>
      </c>
      <c r="C46" s="403"/>
      <c r="D46" s="429">
        <v>2</v>
      </c>
      <c r="E46" s="407"/>
      <c r="F46" s="32"/>
      <c r="G46" s="33"/>
      <c r="H46" s="408"/>
      <c r="I46" s="403"/>
      <c r="J46" s="629"/>
      <c r="S46" s="380"/>
      <c r="Z46" s="380"/>
      <c r="AG46" s="380"/>
      <c r="AN46" s="380"/>
      <c r="AU46" s="380"/>
      <c r="BB46" s="380"/>
      <c r="BI46" s="380"/>
      <c r="BP46" s="380"/>
      <c r="BW46" s="380"/>
      <c r="CD46" s="380"/>
      <c r="CK46" s="380"/>
      <c r="CR46" s="380"/>
      <c r="CY46" s="380"/>
      <c r="DF46" s="380"/>
      <c r="DM46" s="380"/>
      <c r="DT46" s="380"/>
      <c r="EA46" s="380"/>
      <c r="EH46" s="380"/>
      <c r="EO46" s="380"/>
      <c r="EV46" s="380"/>
      <c r="FC46" s="380"/>
      <c r="FJ46" s="380"/>
      <c r="FQ46" s="380"/>
      <c r="FX46" s="380"/>
      <c r="GE46" s="380"/>
      <c r="HA46" s="380"/>
      <c r="HH46" s="380"/>
    </row>
    <row r="47" spans="1:216" ht="19.5" customHeight="1">
      <c r="A47" s="627"/>
      <c r="B47" s="380">
        <v>103</v>
      </c>
      <c r="C47" s="403"/>
      <c r="D47" s="429">
        <v>3</v>
      </c>
      <c r="E47" s="407"/>
      <c r="F47" s="32"/>
      <c r="G47" s="33"/>
      <c r="H47" s="409"/>
      <c r="I47" s="403"/>
      <c r="J47" s="629"/>
      <c r="S47" s="380"/>
      <c r="Z47" s="380"/>
      <c r="AG47" s="380"/>
      <c r="AN47" s="380"/>
      <c r="AU47" s="380"/>
      <c r="BB47" s="380"/>
      <c r="BI47" s="380"/>
      <c r="BP47" s="380"/>
      <c r="BW47" s="380"/>
      <c r="CD47" s="380"/>
      <c r="CK47" s="380"/>
      <c r="CR47" s="380"/>
      <c r="CY47" s="380"/>
      <c r="DF47" s="380"/>
      <c r="DM47" s="380"/>
      <c r="DT47" s="380"/>
      <c r="EA47" s="380"/>
      <c r="EH47" s="380"/>
      <c r="EO47" s="380"/>
      <c r="EV47" s="380"/>
      <c r="FC47" s="380"/>
      <c r="FJ47" s="380"/>
      <c r="FQ47" s="380"/>
      <c r="FX47" s="380"/>
      <c r="GE47" s="380"/>
      <c r="HA47" s="380"/>
      <c r="HH47" s="380"/>
    </row>
    <row r="48" spans="1:216" ht="19.5" customHeight="1">
      <c r="A48" s="627"/>
      <c r="B48" s="380">
        <v>104</v>
      </c>
      <c r="C48" s="403"/>
      <c r="D48" s="429">
        <v>4</v>
      </c>
      <c r="E48" s="410"/>
      <c r="F48" s="32"/>
      <c r="G48" s="33"/>
      <c r="H48" s="409"/>
      <c r="I48" s="403"/>
      <c r="J48" s="629"/>
      <c r="S48" s="380"/>
      <c r="Z48" s="380"/>
      <c r="AG48" s="380"/>
      <c r="AN48" s="380"/>
      <c r="AU48" s="380"/>
      <c r="BB48" s="380"/>
      <c r="BI48" s="380"/>
      <c r="BP48" s="380"/>
      <c r="BW48" s="380"/>
      <c r="CD48" s="380"/>
      <c r="CK48" s="380"/>
      <c r="CR48" s="380"/>
      <c r="CY48" s="380"/>
      <c r="DF48" s="380"/>
      <c r="DM48" s="380"/>
      <c r="DT48" s="380"/>
      <c r="EA48" s="380"/>
      <c r="EH48" s="380"/>
      <c r="EO48" s="380"/>
      <c r="EV48" s="380"/>
      <c r="FC48" s="380"/>
      <c r="FJ48" s="380"/>
      <c r="FQ48" s="380"/>
      <c r="FX48" s="380"/>
      <c r="GE48" s="380"/>
      <c r="HA48" s="380"/>
      <c r="HH48" s="380"/>
    </row>
    <row r="49" spans="1:216" ht="19.5" customHeight="1">
      <c r="A49" s="627"/>
      <c r="B49" s="380">
        <v>105</v>
      </c>
      <c r="C49" s="403"/>
      <c r="D49" s="429">
        <v>5</v>
      </c>
      <c r="E49" s="407"/>
      <c r="F49" s="36"/>
      <c r="G49" s="37"/>
      <c r="H49" s="409"/>
      <c r="I49" s="403"/>
      <c r="J49" s="629"/>
      <c r="S49" s="380"/>
      <c r="Z49" s="380"/>
      <c r="AG49" s="380"/>
      <c r="AN49" s="380"/>
      <c r="AU49" s="380"/>
      <c r="BB49" s="380"/>
      <c r="BI49" s="380"/>
      <c r="BP49" s="380"/>
      <c r="BW49" s="380"/>
      <c r="CD49" s="380"/>
      <c r="CK49" s="380"/>
      <c r="CR49" s="380"/>
      <c r="CY49" s="380"/>
      <c r="DF49" s="380"/>
      <c r="DM49" s="380"/>
      <c r="DT49" s="380"/>
      <c r="EA49" s="380"/>
      <c r="EH49" s="380"/>
      <c r="EO49" s="380"/>
      <c r="EV49" s="380"/>
      <c r="FC49" s="380"/>
      <c r="FJ49" s="380"/>
      <c r="FQ49" s="380"/>
      <c r="FX49" s="380"/>
      <c r="GE49" s="380"/>
      <c r="HA49" s="380"/>
      <c r="HH49" s="380"/>
    </row>
    <row r="50" spans="1:216" ht="19.5" customHeight="1">
      <c r="A50" s="627"/>
      <c r="B50" s="380">
        <v>106</v>
      </c>
      <c r="C50" s="403"/>
      <c r="D50" s="429">
        <v>6</v>
      </c>
      <c r="E50" s="407"/>
      <c r="F50" s="32"/>
      <c r="G50" s="33"/>
      <c r="H50" s="409"/>
      <c r="I50" s="403"/>
      <c r="J50" s="629"/>
      <c r="S50" s="380"/>
      <c r="Z50" s="380"/>
      <c r="AG50" s="380"/>
      <c r="AN50" s="380"/>
      <c r="AU50" s="380"/>
      <c r="BB50" s="380"/>
      <c r="BI50" s="380"/>
      <c r="BP50" s="380"/>
      <c r="BW50" s="380"/>
      <c r="CD50" s="380"/>
      <c r="CK50" s="380"/>
      <c r="CR50" s="380"/>
      <c r="CY50" s="380"/>
      <c r="DF50" s="380"/>
      <c r="DM50" s="380"/>
      <c r="DT50" s="380"/>
      <c r="EA50" s="380"/>
      <c r="EH50" s="380"/>
      <c r="EO50" s="380"/>
      <c r="EV50" s="380"/>
      <c r="FC50" s="380"/>
      <c r="FJ50" s="380"/>
      <c r="FQ50" s="380"/>
      <c r="FX50" s="380"/>
      <c r="GE50" s="380"/>
      <c r="HA50" s="380"/>
      <c r="HH50" s="380"/>
    </row>
    <row r="51" spans="1:216" ht="19.5" customHeight="1">
      <c r="A51" s="627"/>
      <c r="B51" s="380">
        <v>107</v>
      </c>
      <c r="C51" s="403"/>
      <c r="D51" s="429">
        <v>7</v>
      </c>
      <c r="E51" s="410"/>
      <c r="F51" s="32"/>
      <c r="G51" s="33"/>
      <c r="H51" s="409"/>
      <c r="I51" s="403"/>
      <c r="J51" s="629"/>
      <c r="S51" s="380"/>
      <c r="Z51" s="380"/>
      <c r="AG51" s="380"/>
      <c r="AN51" s="380"/>
      <c r="AU51" s="380"/>
      <c r="BB51" s="380"/>
      <c r="BI51" s="380"/>
      <c r="BP51" s="380"/>
      <c r="BW51" s="380"/>
      <c r="CD51" s="380"/>
      <c r="CK51" s="380"/>
      <c r="CR51" s="380"/>
      <c r="CY51" s="380"/>
      <c r="DF51" s="380"/>
      <c r="DM51" s="380"/>
      <c r="DT51" s="380"/>
      <c r="EA51" s="380"/>
      <c r="EH51" s="380"/>
      <c r="EO51" s="380"/>
      <c r="EV51" s="380"/>
      <c r="FC51" s="380"/>
      <c r="FJ51" s="380"/>
      <c r="FQ51" s="380"/>
      <c r="FX51" s="380"/>
      <c r="GE51" s="380"/>
      <c r="HA51" s="380"/>
      <c r="HH51" s="380"/>
    </row>
    <row r="52" spans="1:216" ht="19.5" customHeight="1">
      <c r="A52" s="627"/>
      <c r="B52" s="380">
        <v>108</v>
      </c>
      <c r="C52" s="403"/>
      <c r="D52" s="429">
        <v>8</v>
      </c>
      <c r="E52" s="407"/>
      <c r="F52" s="32"/>
      <c r="G52" s="33"/>
      <c r="H52" s="409"/>
      <c r="I52" s="403"/>
      <c r="J52" s="629"/>
      <c r="S52" s="380"/>
      <c r="Z52" s="380"/>
      <c r="AG52" s="380"/>
      <c r="AN52" s="380"/>
      <c r="AU52" s="380"/>
      <c r="BB52" s="380"/>
      <c r="BI52" s="380"/>
      <c r="BP52" s="380"/>
      <c r="BW52" s="380"/>
      <c r="CD52" s="380"/>
      <c r="CK52" s="380"/>
      <c r="CR52" s="380"/>
      <c r="CY52" s="380"/>
      <c r="DF52" s="380"/>
      <c r="DM52" s="380"/>
      <c r="DT52" s="380"/>
      <c r="EA52" s="380"/>
      <c r="EH52" s="380"/>
      <c r="EO52" s="380"/>
      <c r="EV52" s="380"/>
      <c r="FC52" s="380"/>
      <c r="FJ52" s="380"/>
      <c r="FQ52" s="380"/>
      <c r="FX52" s="380"/>
      <c r="GE52" s="380"/>
      <c r="HA52" s="380"/>
      <c r="HH52" s="380"/>
    </row>
    <row r="53" spans="1:216" ht="19.5" customHeight="1">
      <c r="A53" s="627"/>
      <c r="B53" s="380">
        <v>109</v>
      </c>
      <c r="C53" s="403"/>
      <c r="D53" s="429">
        <v>9</v>
      </c>
      <c r="E53" s="407"/>
      <c r="F53" s="32"/>
      <c r="G53" s="33"/>
      <c r="H53" s="409"/>
      <c r="I53" s="403"/>
      <c r="J53" s="629"/>
      <c r="S53" s="380"/>
      <c r="Z53" s="380"/>
      <c r="AG53" s="380"/>
      <c r="AN53" s="380"/>
      <c r="AU53" s="380"/>
      <c r="BB53" s="380"/>
      <c r="BI53" s="380"/>
      <c r="BP53" s="380"/>
      <c r="BW53" s="380"/>
      <c r="CD53" s="380"/>
      <c r="CK53" s="380"/>
      <c r="CR53" s="380"/>
      <c r="CY53" s="380"/>
      <c r="DF53" s="380"/>
      <c r="DM53" s="380"/>
      <c r="DT53" s="380"/>
      <c r="EA53" s="380"/>
      <c r="EH53" s="380"/>
      <c r="EO53" s="380"/>
      <c r="EV53" s="380"/>
      <c r="FC53" s="380"/>
      <c r="FJ53" s="380"/>
      <c r="FQ53" s="380"/>
      <c r="FX53" s="380"/>
      <c r="GE53" s="380"/>
      <c r="HA53" s="380"/>
      <c r="HH53" s="380"/>
    </row>
    <row r="54" spans="1:216" ht="19.5" customHeight="1">
      <c r="A54" s="627"/>
      <c r="B54" s="380">
        <v>110</v>
      </c>
      <c r="C54" s="403"/>
      <c r="D54" s="429">
        <v>10</v>
      </c>
      <c r="E54" s="407"/>
      <c r="F54" s="32"/>
      <c r="G54" s="33"/>
      <c r="H54" s="409"/>
      <c r="I54" s="403"/>
      <c r="J54" s="629"/>
      <c r="S54" s="380"/>
      <c r="Z54" s="380"/>
      <c r="AG54" s="380"/>
      <c r="AN54" s="380"/>
      <c r="AU54" s="380"/>
      <c r="BB54" s="380"/>
      <c r="BI54" s="380"/>
      <c r="BP54" s="380"/>
      <c r="BW54" s="380"/>
      <c r="CD54" s="380"/>
      <c r="CK54" s="380"/>
      <c r="CR54" s="380"/>
      <c r="CY54" s="380"/>
      <c r="DF54" s="380"/>
      <c r="DM54" s="380"/>
      <c r="DT54" s="380"/>
      <c r="EA54" s="380"/>
      <c r="EH54" s="380"/>
      <c r="EO54" s="380"/>
      <c r="EV54" s="380"/>
      <c r="FC54" s="380"/>
      <c r="FJ54" s="380"/>
      <c r="FQ54" s="380"/>
      <c r="FX54" s="380"/>
      <c r="GE54" s="380"/>
      <c r="HA54" s="380"/>
      <c r="HH54" s="380"/>
    </row>
    <row r="55" spans="1:216" ht="19.5" customHeight="1">
      <c r="A55" s="627"/>
      <c r="B55" s="380">
        <v>111</v>
      </c>
      <c r="C55" s="403"/>
      <c r="D55" s="429">
        <v>11</v>
      </c>
      <c r="E55" s="407"/>
      <c r="F55" s="32"/>
      <c r="G55" s="33"/>
      <c r="H55" s="409"/>
      <c r="I55" s="403"/>
      <c r="J55" s="629"/>
      <c r="S55" s="380"/>
      <c r="Z55" s="380"/>
      <c r="AG55" s="380"/>
      <c r="AN55" s="380"/>
      <c r="AU55" s="380"/>
      <c r="BB55" s="380"/>
      <c r="BI55" s="380"/>
      <c r="BP55" s="380"/>
      <c r="BW55" s="380"/>
      <c r="CD55" s="380"/>
      <c r="CK55" s="380"/>
      <c r="CR55" s="380"/>
      <c r="CY55" s="380"/>
      <c r="DF55" s="380"/>
      <c r="DM55" s="380"/>
      <c r="DT55" s="380"/>
      <c r="EA55" s="380"/>
      <c r="EH55" s="380"/>
      <c r="EO55" s="380"/>
      <c r="EV55" s="380"/>
      <c r="FC55" s="380"/>
      <c r="FJ55" s="380"/>
      <c r="FQ55" s="380"/>
      <c r="FX55" s="380"/>
      <c r="GE55" s="380"/>
      <c r="HA55" s="380"/>
      <c r="HH55" s="380"/>
    </row>
    <row r="56" spans="1:216" ht="19.5" customHeight="1">
      <c r="A56" s="627"/>
      <c r="B56" s="380">
        <v>112</v>
      </c>
      <c r="C56" s="403"/>
      <c r="D56" s="429">
        <v>12</v>
      </c>
      <c r="E56" s="407"/>
      <c r="F56" s="32"/>
      <c r="G56" s="33"/>
      <c r="H56" s="409"/>
      <c r="I56" s="403"/>
      <c r="J56" s="629"/>
      <c r="S56" s="380"/>
      <c r="Z56" s="380"/>
      <c r="AG56" s="380"/>
      <c r="AN56" s="380"/>
      <c r="AU56" s="380"/>
      <c r="BB56" s="380"/>
      <c r="BI56" s="380"/>
      <c r="BP56" s="380"/>
      <c r="BW56" s="380"/>
      <c r="CD56" s="380"/>
      <c r="CK56" s="380"/>
      <c r="CR56" s="380"/>
      <c r="CY56" s="380"/>
      <c r="DF56" s="380"/>
      <c r="DM56" s="380"/>
      <c r="DT56" s="380"/>
      <c r="EA56" s="380"/>
      <c r="EH56" s="380"/>
      <c r="EO56" s="380"/>
      <c r="EV56" s="380"/>
      <c r="FC56" s="380"/>
      <c r="FJ56" s="380"/>
      <c r="FQ56" s="380"/>
      <c r="FX56" s="380"/>
      <c r="GE56" s="380"/>
      <c r="HA56" s="380"/>
      <c r="HH56" s="380"/>
    </row>
    <row r="57" spans="1:216" ht="19.5" customHeight="1">
      <c r="A57" s="627"/>
      <c r="B57" s="380">
        <v>113</v>
      </c>
      <c r="C57" s="403"/>
      <c r="D57" s="429">
        <v>13</v>
      </c>
      <c r="E57" s="407"/>
      <c r="F57" s="32"/>
      <c r="G57" s="33"/>
      <c r="H57" s="409"/>
      <c r="I57" s="403"/>
      <c r="J57" s="629"/>
      <c r="S57" s="380"/>
      <c r="Z57" s="380"/>
      <c r="AG57" s="380"/>
      <c r="AN57" s="380"/>
      <c r="AU57" s="380"/>
      <c r="BB57" s="380"/>
      <c r="BI57" s="380"/>
      <c r="BP57" s="380"/>
      <c r="BW57" s="380"/>
      <c r="CD57" s="380"/>
      <c r="CK57" s="380"/>
      <c r="CR57" s="380"/>
      <c r="CY57" s="380"/>
      <c r="DF57" s="380"/>
      <c r="DM57" s="380"/>
      <c r="DT57" s="380"/>
      <c r="EA57" s="380"/>
      <c r="EH57" s="380"/>
      <c r="EO57" s="380"/>
      <c r="EV57" s="380"/>
      <c r="FC57" s="380"/>
      <c r="FJ57" s="380"/>
      <c r="FQ57" s="380"/>
      <c r="FX57" s="380"/>
      <c r="GE57" s="380"/>
      <c r="HA57" s="380"/>
      <c r="HH57" s="380"/>
    </row>
    <row r="58" spans="1:216" ht="19.5" customHeight="1">
      <c r="A58" s="627"/>
      <c r="B58" s="380">
        <v>114</v>
      </c>
      <c r="C58" s="403"/>
      <c r="D58" s="429">
        <v>14</v>
      </c>
      <c r="E58" s="407"/>
      <c r="F58" s="32"/>
      <c r="G58" s="33"/>
      <c r="H58" s="409"/>
      <c r="I58" s="403"/>
      <c r="J58" s="629"/>
      <c r="S58" s="380"/>
      <c r="Z58" s="380"/>
      <c r="AG58" s="380"/>
      <c r="AN58" s="380"/>
      <c r="AU58" s="380"/>
      <c r="BB58" s="380"/>
      <c r="BI58" s="380"/>
      <c r="BP58" s="380"/>
      <c r="BW58" s="380"/>
      <c r="CD58" s="380"/>
      <c r="CK58" s="380"/>
      <c r="CR58" s="380"/>
      <c r="CY58" s="380"/>
      <c r="DF58" s="380"/>
      <c r="DM58" s="380"/>
      <c r="DT58" s="380"/>
      <c r="EA58" s="380"/>
      <c r="EH58" s="380"/>
      <c r="EO58" s="380"/>
      <c r="EV58" s="380"/>
      <c r="FC58" s="380"/>
      <c r="FJ58" s="380"/>
      <c r="FQ58" s="380"/>
      <c r="FX58" s="380"/>
      <c r="GE58" s="380"/>
      <c r="HA58" s="380"/>
      <c r="HH58" s="380"/>
    </row>
    <row r="59" spans="1:216" ht="19.5" customHeight="1" thickBot="1">
      <c r="A59" s="627"/>
      <c r="B59" s="380">
        <v>115</v>
      </c>
      <c r="C59" s="403"/>
      <c r="D59" s="429">
        <v>15</v>
      </c>
      <c r="E59" s="411"/>
      <c r="F59" s="36"/>
      <c r="G59" s="37"/>
      <c r="H59" s="409"/>
      <c r="I59" s="403"/>
      <c r="J59" s="629"/>
      <c r="S59" s="380"/>
      <c r="Z59" s="380"/>
      <c r="AG59" s="380"/>
      <c r="AN59" s="380"/>
      <c r="AU59" s="380"/>
      <c r="BB59" s="380"/>
      <c r="BI59" s="380"/>
      <c r="BP59" s="380"/>
      <c r="BW59" s="380"/>
      <c r="CD59" s="380"/>
      <c r="CK59" s="380"/>
      <c r="CR59" s="380"/>
      <c r="CY59" s="380"/>
      <c r="DF59" s="380"/>
      <c r="DM59" s="380"/>
      <c r="DT59" s="380"/>
      <c r="EA59" s="380"/>
      <c r="EH59" s="380"/>
      <c r="EO59" s="380"/>
      <c r="EV59" s="380"/>
      <c r="FC59" s="380"/>
      <c r="FJ59" s="380"/>
      <c r="FQ59" s="380"/>
      <c r="FX59" s="380"/>
      <c r="GE59" s="380"/>
      <c r="HA59" s="380"/>
      <c r="HH59" s="380"/>
    </row>
    <row r="60" spans="1:216" ht="19.5" customHeight="1" thickBot="1">
      <c r="A60" s="627"/>
      <c r="B60" s="380">
        <v>116</v>
      </c>
      <c r="C60" s="403"/>
      <c r="D60" s="429" t="s">
        <v>634</v>
      </c>
      <c r="E60" s="421"/>
      <c r="F60" s="419"/>
      <c r="G60" s="420"/>
      <c r="H60" s="409"/>
      <c r="I60" s="403"/>
      <c r="J60" s="629"/>
      <c r="S60" s="380"/>
      <c r="Z60" s="380"/>
      <c r="AG60" s="380"/>
      <c r="AN60" s="380"/>
      <c r="AU60" s="380"/>
      <c r="BB60" s="380"/>
      <c r="BI60" s="380"/>
      <c r="BP60" s="380"/>
      <c r="BW60" s="380"/>
      <c r="CD60" s="380"/>
      <c r="CK60" s="380"/>
      <c r="CR60" s="380"/>
      <c r="CY60" s="380"/>
      <c r="DF60" s="380"/>
      <c r="DM60" s="380"/>
      <c r="DT60" s="380"/>
      <c r="EA60" s="380"/>
      <c r="EH60" s="380"/>
      <c r="EO60" s="380"/>
      <c r="EV60" s="380"/>
      <c r="FC60" s="380"/>
      <c r="FJ60" s="380"/>
      <c r="FQ60" s="380"/>
      <c r="FX60" s="380"/>
      <c r="GE60" s="380"/>
      <c r="HA60" s="380"/>
      <c r="HH60" s="380"/>
    </row>
    <row r="61" spans="1:216" ht="19.5" customHeight="1">
      <c r="A61" s="627"/>
      <c r="B61" s="380">
        <v>117</v>
      </c>
      <c r="D61" s="429" t="s">
        <v>864</v>
      </c>
      <c r="E61" s="422"/>
      <c r="F61" s="34"/>
      <c r="G61" s="35"/>
      <c r="H61" s="565" t="s">
        <v>874</v>
      </c>
      <c r="I61" s="403"/>
      <c r="S61" s="380"/>
      <c r="Z61" s="380"/>
      <c r="AG61" s="380"/>
      <c r="AN61" s="380"/>
      <c r="AU61" s="380"/>
      <c r="BB61" s="380"/>
      <c r="BI61" s="380"/>
      <c r="BP61" s="380"/>
      <c r="BW61" s="380"/>
      <c r="CD61" s="380"/>
      <c r="CK61" s="380"/>
      <c r="CR61" s="380"/>
      <c r="CY61" s="380"/>
      <c r="DF61" s="380"/>
      <c r="DM61" s="380"/>
      <c r="DT61" s="380"/>
      <c r="EA61" s="380"/>
      <c r="EH61" s="380"/>
      <c r="EO61" s="380"/>
      <c r="EV61" s="380"/>
      <c r="FC61" s="380"/>
      <c r="FJ61" s="380"/>
      <c r="FQ61" s="380"/>
      <c r="FX61" s="380"/>
      <c r="GE61" s="380"/>
      <c r="HA61" s="380"/>
      <c r="HH61" s="380"/>
    </row>
    <row r="62" spans="1:216" ht="19.5" customHeight="1">
      <c r="A62" s="627"/>
      <c r="B62" s="380">
        <v>118</v>
      </c>
      <c r="D62" s="429" t="s">
        <v>864</v>
      </c>
      <c r="E62" s="423"/>
      <c r="F62" s="32"/>
      <c r="G62" s="33"/>
      <c r="H62" s="565" t="s">
        <v>874</v>
      </c>
      <c r="I62" s="403"/>
      <c r="S62" s="380"/>
      <c r="Z62" s="380"/>
      <c r="AG62" s="380"/>
      <c r="AN62" s="380"/>
      <c r="AU62" s="380"/>
      <c r="BB62" s="380"/>
      <c r="BI62" s="380"/>
      <c r="BP62" s="380"/>
      <c r="BW62" s="380"/>
      <c r="CD62" s="380"/>
      <c r="CK62" s="380"/>
      <c r="CR62" s="380"/>
      <c r="CY62" s="380"/>
      <c r="DF62" s="380"/>
      <c r="DM62" s="380"/>
      <c r="DT62" s="380"/>
      <c r="EA62" s="380"/>
      <c r="EH62" s="380"/>
      <c r="EO62" s="380"/>
      <c r="EV62" s="380"/>
      <c r="FC62" s="380"/>
      <c r="FJ62" s="380"/>
      <c r="FQ62" s="380"/>
      <c r="FX62" s="380"/>
      <c r="GE62" s="380"/>
      <c r="HA62" s="380"/>
      <c r="HH62" s="380"/>
    </row>
    <row r="63" spans="1:216" ht="19.5" customHeight="1">
      <c r="A63" s="627"/>
      <c r="B63" s="380">
        <v>119</v>
      </c>
      <c r="D63" s="430"/>
      <c r="E63" s="423"/>
      <c r="F63" s="32"/>
      <c r="G63" s="33"/>
      <c r="H63" s="409"/>
      <c r="I63" s="403"/>
      <c r="S63" s="380"/>
      <c r="Z63" s="380"/>
      <c r="AG63" s="380"/>
      <c r="AN63" s="380"/>
      <c r="AU63" s="380"/>
      <c r="BB63" s="380"/>
      <c r="BI63" s="380"/>
      <c r="BP63" s="380"/>
      <c r="BW63" s="380"/>
      <c r="CD63" s="380"/>
      <c r="CK63" s="380"/>
      <c r="CR63" s="380"/>
      <c r="CY63" s="380"/>
      <c r="DF63" s="380"/>
      <c r="DM63" s="380"/>
      <c r="DT63" s="380"/>
      <c r="EA63" s="380"/>
      <c r="EH63" s="380"/>
      <c r="EO63" s="380"/>
      <c r="EV63" s="380"/>
      <c r="FC63" s="380"/>
      <c r="FJ63" s="380"/>
      <c r="FQ63" s="380"/>
      <c r="FX63" s="380"/>
      <c r="GE63" s="380"/>
      <c r="HA63" s="380"/>
      <c r="HH63" s="380"/>
    </row>
    <row r="64" spans="1:216" ht="19.5" customHeight="1" thickBot="1">
      <c r="A64" s="628"/>
      <c r="B64" s="431">
        <v>120</v>
      </c>
      <c r="C64" s="431"/>
      <c r="D64" s="432"/>
      <c r="E64" s="424"/>
      <c r="F64" s="32"/>
      <c r="G64" s="33"/>
      <c r="H64" s="409"/>
      <c r="I64" s="403"/>
      <c r="S64" s="380"/>
      <c r="Z64" s="380"/>
      <c r="AG64" s="380"/>
      <c r="AN64" s="380"/>
      <c r="AU64" s="380"/>
      <c r="BB64" s="380"/>
      <c r="BI64" s="380"/>
      <c r="BP64" s="380"/>
      <c r="BW64" s="380"/>
      <c r="CD64" s="380"/>
      <c r="CK64" s="380"/>
      <c r="CR64" s="380"/>
      <c r="CY64" s="380"/>
      <c r="DF64" s="380"/>
      <c r="DM64" s="380"/>
      <c r="DT64" s="380"/>
      <c r="EA64" s="380"/>
      <c r="EH64" s="380"/>
      <c r="EO64" s="380"/>
      <c r="EV64" s="380"/>
      <c r="FC64" s="380"/>
      <c r="FJ64" s="380"/>
      <c r="FQ64" s="380"/>
      <c r="FX64" s="380"/>
      <c r="GE64" s="380"/>
      <c r="HA64" s="380"/>
      <c r="HH64" s="380"/>
    </row>
    <row r="65" spans="1:216" ht="19.5" customHeight="1" thickBot="1">
      <c r="A65" s="626">
        <v>2</v>
      </c>
      <c r="B65" s="426">
        <v>201</v>
      </c>
      <c r="C65" s="427"/>
      <c r="D65" s="428">
        <v>1</v>
      </c>
      <c r="E65" s="404"/>
      <c r="F65" s="34"/>
      <c r="G65" s="35"/>
      <c r="H65" s="405"/>
      <c r="I65" s="406"/>
      <c r="J65" s="629"/>
      <c r="K65" s="62"/>
      <c r="S65" s="380"/>
      <c r="Z65" s="380"/>
      <c r="AG65" s="380"/>
      <c r="AN65" s="380"/>
      <c r="AU65" s="380"/>
      <c r="BB65" s="380"/>
      <c r="BI65" s="380"/>
      <c r="BP65" s="380"/>
      <c r="BW65" s="380"/>
      <c r="CD65" s="380"/>
      <c r="CK65" s="380"/>
      <c r="CR65" s="380"/>
      <c r="CY65" s="380"/>
      <c r="DF65" s="380"/>
      <c r="DM65" s="380"/>
      <c r="DT65" s="380"/>
      <c r="EA65" s="380"/>
      <c r="EH65" s="380"/>
      <c r="EO65" s="380"/>
      <c r="EV65" s="380"/>
      <c r="FC65" s="380"/>
      <c r="FJ65" s="380"/>
      <c r="FQ65" s="380"/>
      <c r="FX65" s="380"/>
      <c r="GE65" s="380"/>
      <c r="HA65" s="380"/>
      <c r="HH65" s="380"/>
    </row>
    <row r="66" spans="1:216" ht="19.5" customHeight="1">
      <c r="A66" s="627"/>
      <c r="B66" s="380">
        <v>202</v>
      </c>
      <c r="C66" s="403"/>
      <c r="D66" s="429">
        <v>2</v>
      </c>
      <c r="E66" s="407"/>
      <c r="F66" s="32"/>
      <c r="G66" s="33"/>
      <c r="H66" s="408"/>
      <c r="I66" s="403"/>
      <c r="J66" s="629"/>
      <c r="K66" s="62"/>
      <c r="S66" s="380"/>
      <c r="Z66" s="380"/>
      <c r="AG66" s="380"/>
      <c r="AN66" s="380"/>
      <c r="AU66" s="380"/>
      <c r="BB66" s="380"/>
      <c r="BI66" s="380"/>
      <c r="BP66" s="380"/>
      <c r="BW66" s="380"/>
      <c r="CD66" s="380"/>
      <c r="CK66" s="380"/>
      <c r="CR66" s="380"/>
      <c r="CY66" s="380"/>
      <c r="DF66" s="380"/>
      <c r="DM66" s="380"/>
      <c r="DT66" s="380"/>
      <c r="EA66" s="380"/>
      <c r="EH66" s="380"/>
      <c r="EO66" s="380"/>
      <c r="EV66" s="380"/>
      <c r="FC66" s="380"/>
      <c r="FJ66" s="380"/>
      <c r="FQ66" s="380"/>
      <c r="FX66" s="380"/>
      <c r="GE66" s="380"/>
      <c r="HA66" s="380"/>
      <c r="HH66" s="380"/>
    </row>
    <row r="67" spans="1:216" ht="19.5" customHeight="1">
      <c r="A67" s="627"/>
      <c r="B67" s="380">
        <v>203</v>
      </c>
      <c r="C67" s="403"/>
      <c r="D67" s="429">
        <v>3</v>
      </c>
      <c r="E67" s="407"/>
      <c r="F67" s="32"/>
      <c r="G67" s="33"/>
      <c r="H67" s="409"/>
      <c r="I67" s="403"/>
      <c r="J67" s="629"/>
      <c r="K67" s="62"/>
      <c r="S67" s="380"/>
      <c r="Z67" s="380"/>
      <c r="AG67" s="380"/>
      <c r="AN67" s="380"/>
      <c r="AU67" s="380"/>
      <c r="BB67" s="380"/>
      <c r="BI67" s="380"/>
      <c r="BP67" s="380"/>
      <c r="BW67" s="380"/>
      <c r="CD67" s="380"/>
      <c r="CK67" s="380"/>
      <c r="CR67" s="380"/>
      <c r="CY67" s="380"/>
      <c r="DF67" s="380"/>
      <c r="DM67" s="380"/>
      <c r="DT67" s="380"/>
      <c r="EA67" s="380"/>
      <c r="EH67" s="380"/>
      <c r="EO67" s="380"/>
      <c r="EV67" s="380"/>
      <c r="FC67" s="380"/>
      <c r="FJ67" s="380"/>
      <c r="FQ67" s="380"/>
      <c r="FX67" s="380"/>
      <c r="GE67" s="380"/>
      <c r="HA67" s="380"/>
      <c r="HH67" s="380"/>
    </row>
    <row r="68" spans="1:216" ht="19.5" customHeight="1">
      <c r="A68" s="627"/>
      <c r="B68" s="380">
        <v>204</v>
      </c>
      <c r="C68" s="403"/>
      <c r="D68" s="429">
        <v>4</v>
      </c>
      <c r="E68" s="410"/>
      <c r="F68" s="32"/>
      <c r="G68" s="33"/>
      <c r="H68" s="409"/>
      <c r="I68" s="403"/>
      <c r="J68" s="629"/>
      <c r="K68" s="62"/>
      <c r="S68" s="380"/>
      <c r="Z68" s="380"/>
      <c r="AG68" s="380"/>
      <c r="AN68" s="380"/>
      <c r="AU68" s="380"/>
      <c r="BB68" s="380"/>
      <c r="BI68" s="380"/>
      <c r="BP68" s="380"/>
      <c r="BW68" s="380"/>
      <c r="CD68" s="380"/>
      <c r="CK68" s="380"/>
      <c r="CR68" s="380"/>
      <c r="CY68" s="380"/>
      <c r="DF68" s="380"/>
      <c r="DM68" s="380"/>
      <c r="DT68" s="380"/>
      <c r="EA68" s="380"/>
      <c r="EH68" s="380"/>
      <c r="EO68" s="380"/>
      <c r="EV68" s="380"/>
      <c r="FC68" s="380"/>
      <c r="FJ68" s="380"/>
      <c r="FQ68" s="380"/>
      <c r="FX68" s="380"/>
      <c r="GE68" s="380"/>
      <c r="HA68" s="380"/>
      <c r="HH68" s="380"/>
    </row>
    <row r="69" spans="1:216" ht="19.5" customHeight="1">
      <c r="A69" s="627"/>
      <c r="B69" s="380">
        <v>205</v>
      </c>
      <c r="C69" s="403"/>
      <c r="D69" s="429">
        <v>5</v>
      </c>
      <c r="E69" s="407"/>
      <c r="F69" s="36"/>
      <c r="G69" s="37"/>
      <c r="H69" s="409"/>
      <c r="I69" s="403"/>
      <c r="J69" s="629"/>
      <c r="K69" s="62"/>
      <c r="S69" s="380"/>
      <c r="Z69" s="380"/>
      <c r="AG69" s="380"/>
      <c r="AN69" s="380"/>
      <c r="AU69" s="380"/>
      <c r="BB69" s="380"/>
      <c r="BI69" s="380"/>
      <c r="BP69" s="380"/>
      <c r="BW69" s="380"/>
      <c r="CD69" s="380"/>
      <c r="CK69" s="380"/>
      <c r="CR69" s="380"/>
      <c r="CY69" s="380"/>
      <c r="DF69" s="380"/>
      <c r="DM69" s="380"/>
      <c r="DT69" s="380"/>
      <c r="EA69" s="380"/>
      <c r="EH69" s="380"/>
      <c r="EO69" s="380"/>
      <c r="EV69" s="380"/>
      <c r="FC69" s="380"/>
      <c r="FJ69" s="380"/>
      <c r="FQ69" s="380"/>
      <c r="FX69" s="380"/>
      <c r="GE69" s="380"/>
      <c r="HA69" s="380"/>
      <c r="HH69" s="380"/>
    </row>
    <row r="70" spans="1:216" ht="19.5" customHeight="1">
      <c r="A70" s="627"/>
      <c r="B70" s="380">
        <v>206</v>
      </c>
      <c r="C70" s="403"/>
      <c r="D70" s="429">
        <v>6</v>
      </c>
      <c r="E70" s="407"/>
      <c r="F70" s="32"/>
      <c r="G70" s="33"/>
      <c r="H70" s="409"/>
      <c r="I70" s="403"/>
      <c r="J70" s="629"/>
      <c r="K70" s="62"/>
      <c r="S70" s="380"/>
      <c r="Z70" s="380"/>
      <c r="AG70" s="380"/>
      <c r="AN70" s="380"/>
      <c r="AU70" s="380"/>
      <c r="BB70" s="380"/>
      <c r="BI70" s="380"/>
      <c r="BP70" s="380"/>
      <c r="BW70" s="380"/>
      <c r="CD70" s="380"/>
      <c r="CK70" s="380"/>
      <c r="CR70" s="380"/>
      <c r="CY70" s="380"/>
      <c r="DF70" s="380"/>
      <c r="DM70" s="380"/>
      <c r="DT70" s="380"/>
      <c r="EA70" s="380"/>
      <c r="EH70" s="380"/>
      <c r="EO70" s="380"/>
      <c r="EV70" s="380"/>
      <c r="FC70" s="380"/>
      <c r="FJ70" s="380"/>
      <c r="FQ70" s="380"/>
      <c r="FX70" s="380"/>
      <c r="GE70" s="380"/>
      <c r="HA70" s="380"/>
      <c r="HH70" s="380"/>
    </row>
    <row r="71" spans="1:216" ht="19.5" customHeight="1">
      <c r="A71" s="627"/>
      <c r="B71" s="380">
        <v>207</v>
      </c>
      <c r="C71" s="403"/>
      <c r="D71" s="429">
        <v>7</v>
      </c>
      <c r="E71" s="410"/>
      <c r="F71" s="32"/>
      <c r="G71" s="33"/>
      <c r="H71" s="409"/>
      <c r="I71" s="403"/>
      <c r="J71" s="629"/>
      <c r="K71" s="62"/>
      <c r="S71" s="380"/>
      <c r="Z71" s="380"/>
      <c r="AG71" s="380"/>
      <c r="AN71" s="380"/>
      <c r="AU71" s="380"/>
      <c r="BB71" s="380"/>
      <c r="BI71" s="380"/>
      <c r="BP71" s="380"/>
      <c r="BW71" s="380"/>
      <c r="CD71" s="380"/>
      <c r="CK71" s="380"/>
      <c r="CR71" s="380"/>
      <c r="CY71" s="380"/>
      <c r="DF71" s="380"/>
      <c r="DM71" s="380"/>
      <c r="DT71" s="380"/>
      <c r="EA71" s="380"/>
      <c r="EH71" s="380"/>
      <c r="EO71" s="380"/>
      <c r="EV71" s="380"/>
      <c r="FC71" s="380"/>
      <c r="FJ71" s="380"/>
      <c r="FQ71" s="380"/>
      <c r="FX71" s="380"/>
      <c r="GE71" s="380"/>
      <c r="HA71" s="380"/>
      <c r="HH71" s="380"/>
    </row>
    <row r="72" spans="1:216" ht="19.5" customHeight="1">
      <c r="A72" s="627"/>
      <c r="B72" s="380">
        <v>208</v>
      </c>
      <c r="C72" s="403"/>
      <c r="D72" s="429">
        <v>8</v>
      </c>
      <c r="E72" s="407"/>
      <c r="F72" s="32"/>
      <c r="G72" s="33"/>
      <c r="H72" s="409"/>
      <c r="I72" s="403"/>
      <c r="J72" s="629"/>
      <c r="K72" s="62"/>
      <c r="S72" s="380"/>
      <c r="Z72" s="380"/>
      <c r="AG72" s="380"/>
      <c r="AN72" s="380"/>
      <c r="AU72" s="380"/>
      <c r="BB72" s="380"/>
      <c r="BI72" s="380"/>
      <c r="BP72" s="380"/>
      <c r="BW72" s="380"/>
      <c r="CD72" s="380"/>
      <c r="CK72" s="380"/>
      <c r="CR72" s="380"/>
      <c r="CY72" s="380"/>
      <c r="DF72" s="380"/>
      <c r="DM72" s="380"/>
      <c r="DT72" s="380"/>
      <c r="EA72" s="380"/>
      <c r="EH72" s="380"/>
      <c r="EO72" s="380"/>
      <c r="EV72" s="380"/>
      <c r="FC72" s="380"/>
      <c r="FJ72" s="380"/>
      <c r="FQ72" s="380"/>
      <c r="FX72" s="380"/>
      <c r="GE72" s="380"/>
      <c r="HA72" s="380"/>
      <c r="HH72" s="380"/>
    </row>
    <row r="73" spans="1:216" ht="19.5" customHeight="1">
      <c r="A73" s="627"/>
      <c r="B73" s="380">
        <v>209</v>
      </c>
      <c r="C73" s="403"/>
      <c r="D73" s="429">
        <v>9</v>
      </c>
      <c r="E73" s="407"/>
      <c r="F73" s="32"/>
      <c r="G73" s="33"/>
      <c r="H73" s="409"/>
      <c r="I73" s="403"/>
      <c r="J73" s="629"/>
      <c r="K73" s="62"/>
      <c r="S73" s="380"/>
      <c r="Z73" s="380"/>
      <c r="AG73" s="380"/>
      <c r="AN73" s="380"/>
      <c r="AU73" s="380"/>
      <c r="BB73" s="380"/>
      <c r="BI73" s="380"/>
      <c r="BP73" s="380"/>
      <c r="BW73" s="380"/>
      <c r="CD73" s="380"/>
      <c r="CK73" s="380"/>
      <c r="CR73" s="380"/>
      <c r="CY73" s="380"/>
      <c r="DF73" s="380"/>
      <c r="DM73" s="380"/>
      <c r="DT73" s="380"/>
      <c r="EA73" s="380"/>
      <c r="EH73" s="380"/>
      <c r="EO73" s="380"/>
      <c r="EV73" s="380"/>
      <c r="FC73" s="380"/>
      <c r="FJ73" s="380"/>
      <c r="FQ73" s="380"/>
      <c r="FX73" s="380"/>
      <c r="GE73" s="380"/>
      <c r="HA73" s="380"/>
      <c r="HH73" s="380"/>
    </row>
    <row r="74" spans="1:216" ht="19.5" customHeight="1">
      <c r="A74" s="627"/>
      <c r="B74" s="380">
        <v>210</v>
      </c>
      <c r="C74" s="403"/>
      <c r="D74" s="429">
        <v>10</v>
      </c>
      <c r="E74" s="407"/>
      <c r="F74" s="32"/>
      <c r="G74" s="33"/>
      <c r="H74" s="409"/>
      <c r="I74" s="403"/>
      <c r="J74" s="629"/>
      <c r="K74" s="62"/>
      <c r="S74" s="380"/>
      <c r="Z74" s="380"/>
      <c r="AG74" s="380"/>
      <c r="AN74" s="380"/>
      <c r="AU74" s="380"/>
      <c r="BB74" s="380"/>
      <c r="BI74" s="380"/>
      <c r="BP74" s="380"/>
      <c r="BW74" s="380"/>
      <c r="CD74" s="380"/>
      <c r="CK74" s="380"/>
      <c r="CR74" s="380"/>
      <c r="CY74" s="380"/>
      <c r="DF74" s="380"/>
      <c r="DM74" s="380"/>
      <c r="DT74" s="380"/>
      <c r="EA74" s="380"/>
      <c r="EH74" s="380"/>
      <c r="EO74" s="380"/>
      <c r="EV74" s="380"/>
      <c r="FC74" s="380"/>
      <c r="FJ74" s="380"/>
      <c r="FQ74" s="380"/>
      <c r="FX74" s="380"/>
      <c r="GE74" s="380"/>
      <c r="HA74" s="380"/>
      <c r="HH74" s="380"/>
    </row>
    <row r="75" spans="1:216" ht="19.5" customHeight="1">
      <c r="A75" s="627"/>
      <c r="B75" s="380">
        <v>211</v>
      </c>
      <c r="C75" s="403"/>
      <c r="D75" s="429">
        <v>11</v>
      </c>
      <c r="E75" s="407"/>
      <c r="F75" s="32"/>
      <c r="G75" s="33"/>
      <c r="H75" s="409"/>
      <c r="I75" s="403"/>
      <c r="J75" s="629"/>
      <c r="K75" s="62"/>
      <c r="S75" s="380"/>
      <c r="Z75" s="380"/>
      <c r="AG75" s="380"/>
      <c r="AN75" s="380"/>
      <c r="AU75" s="380"/>
      <c r="BB75" s="380"/>
      <c r="BI75" s="380"/>
      <c r="BP75" s="380"/>
      <c r="BW75" s="380"/>
      <c r="CD75" s="380"/>
      <c r="CK75" s="380"/>
      <c r="CR75" s="380"/>
      <c r="CY75" s="380"/>
      <c r="DF75" s="380"/>
      <c r="DM75" s="380"/>
      <c r="DT75" s="380"/>
      <c r="EA75" s="380"/>
      <c r="EH75" s="380"/>
      <c r="EO75" s="380"/>
      <c r="EV75" s="380"/>
      <c r="FC75" s="380"/>
      <c r="FJ75" s="380"/>
      <c r="FQ75" s="380"/>
      <c r="FX75" s="380"/>
      <c r="GE75" s="380"/>
      <c r="HA75" s="380"/>
      <c r="HH75" s="380"/>
    </row>
    <row r="76" spans="1:216" ht="19.5" customHeight="1">
      <c r="A76" s="627"/>
      <c r="B76" s="380">
        <v>212</v>
      </c>
      <c r="C76" s="403"/>
      <c r="D76" s="429">
        <v>12</v>
      </c>
      <c r="E76" s="407"/>
      <c r="F76" s="32"/>
      <c r="G76" s="33"/>
      <c r="H76" s="409"/>
      <c r="I76" s="403"/>
      <c r="J76" s="629"/>
      <c r="K76" s="62"/>
      <c r="S76" s="380"/>
      <c r="Z76" s="380"/>
      <c r="AG76" s="380"/>
      <c r="AN76" s="380"/>
      <c r="AU76" s="380"/>
      <c r="BB76" s="380"/>
      <c r="BI76" s="380"/>
      <c r="BP76" s="380"/>
      <c r="BW76" s="380"/>
      <c r="CD76" s="380"/>
      <c r="CK76" s="380"/>
      <c r="CR76" s="380"/>
      <c r="CY76" s="380"/>
      <c r="DF76" s="380"/>
      <c r="DM76" s="380"/>
      <c r="DT76" s="380"/>
      <c r="EA76" s="380"/>
      <c r="EH76" s="380"/>
      <c r="EO76" s="380"/>
      <c r="EV76" s="380"/>
      <c r="FC76" s="380"/>
      <c r="FJ76" s="380"/>
      <c r="FQ76" s="380"/>
      <c r="FX76" s="380"/>
      <c r="GE76" s="380"/>
      <c r="HA76" s="380"/>
      <c r="HH76" s="380"/>
    </row>
    <row r="77" spans="1:216" ht="19.5" customHeight="1">
      <c r="A77" s="627"/>
      <c r="B77" s="380">
        <v>213</v>
      </c>
      <c r="C77" s="403"/>
      <c r="D77" s="429">
        <v>13</v>
      </c>
      <c r="E77" s="407"/>
      <c r="F77" s="32"/>
      <c r="G77" s="33"/>
      <c r="H77" s="409"/>
      <c r="I77" s="403"/>
      <c r="J77" s="629"/>
      <c r="K77" s="62"/>
      <c r="S77" s="380"/>
      <c r="Z77" s="380"/>
      <c r="AG77" s="380"/>
      <c r="AN77" s="380"/>
      <c r="AU77" s="380"/>
      <c r="BB77" s="380"/>
      <c r="BI77" s="380"/>
      <c r="BP77" s="380"/>
      <c r="BW77" s="380"/>
      <c r="CD77" s="380"/>
      <c r="CK77" s="380"/>
      <c r="CR77" s="380"/>
      <c r="CY77" s="380"/>
      <c r="DF77" s="380"/>
      <c r="DM77" s="380"/>
      <c r="DT77" s="380"/>
      <c r="EA77" s="380"/>
      <c r="EH77" s="380"/>
      <c r="EO77" s="380"/>
      <c r="EV77" s="380"/>
      <c r="FC77" s="380"/>
      <c r="FJ77" s="380"/>
      <c r="FQ77" s="380"/>
      <c r="FX77" s="380"/>
      <c r="GE77" s="380"/>
      <c r="HA77" s="380"/>
      <c r="HH77" s="380"/>
    </row>
    <row r="78" spans="1:216" ht="19.5" customHeight="1">
      <c r="A78" s="627"/>
      <c r="B78" s="380">
        <v>214</v>
      </c>
      <c r="C78" s="403"/>
      <c r="D78" s="429">
        <v>14</v>
      </c>
      <c r="E78" s="407"/>
      <c r="F78" s="32"/>
      <c r="G78" s="33"/>
      <c r="H78" s="409"/>
      <c r="I78" s="403"/>
      <c r="J78" s="629"/>
      <c r="K78" s="62"/>
      <c r="S78" s="380"/>
      <c r="Z78" s="380"/>
      <c r="AG78" s="380"/>
      <c r="AN78" s="380"/>
      <c r="AU78" s="380"/>
      <c r="BB78" s="380"/>
      <c r="BI78" s="380"/>
      <c r="BP78" s="380"/>
      <c r="BW78" s="380"/>
      <c r="CD78" s="380"/>
      <c r="CK78" s="380"/>
      <c r="CR78" s="380"/>
      <c r="CY78" s="380"/>
      <c r="DF78" s="380"/>
      <c r="DM78" s="380"/>
      <c r="DT78" s="380"/>
      <c r="EA78" s="380"/>
      <c r="EH78" s="380"/>
      <c r="EO78" s="380"/>
      <c r="EV78" s="380"/>
      <c r="FC78" s="380"/>
      <c r="FJ78" s="380"/>
      <c r="FQ78" s="380"/>
      <c r="FX78" s="380"/>
      <c r="GE78" s="380"/>
      <c r="HA78" s="380"/>
      <c r="HH78" s="380"/>
    </row>
    <row r="79" spans="1:216" ht="19.5" customHeight="1" thickBot="1">
      <c r="A79" s="627"/>
      <c r="B79" s="380">
        <v>215</v>
      </c>
      <c r="C79" s="403"/>
      <c r="D79" s="429">
        <v>15</v>
      </c>
      <c r="E79" s="411"/>
      <c r="F79" s="36"/>
      <c r="G79" s="37"/>
      <c r="H79" s="409"/>
      <c r="I79" s="403"/>
      <c r="J79" s="629"/>
      <c r="K79" s="62"/>
      <c r="S79" s="380"/>
      <c r="Z79" s="380"/>
      <c r="AG79" s="380"/>
      <c r="AN79" s="380"/>
      <c r="AU79" s="380"/>
      <c r="BB79" s="380"/>
      <c r="BI79" s="380"/>
      <c r="BP79" s="380"/>
      <c r="BW79" s="380"/>
      <c r="CD79" s="380"/>
      <c r="CK79" s="380"/>
      <c r="CR79" s="380"/>
      <c r="CY79" s="380"/>
      <c r="DF79" s="380"/>
      <c r="DM79" s="380"/>
      <c r="DT79" s="380"/>
      <c r="EA79" s="380"/>
      <c r="EH79" s="380"/>
      <c r="EO79" s="380"/>
      <c r="EV79" s="380"/>
      <c r="FC79" s="380"/>
      <c r="FJ79" s="380"/>
      <c r="FQ79" s="380"/>
      <c r="FX79" s="380"/>
      <c r="GE79" s="380"/>
      <c r="HA79" s="380"/>
      <c r="HH79" s="380"/>
    </row>
    <row r="80" spans="1:216" ht="19.5" customHeight="1" thickBot="1">
      <c r="A80" s="627"/>
      <c r="B80" s="380">
        <v>216</v>
      </c>
      <c r="C80" s="403"/>
      <c r="D80" s="429" t="s">
        <v>634</v>
      </c>
      <c r="E80" s="421"/>
      <c r="F80" s="419"/>
      <c r="G80" s="420"/>
      <c r="H80" s="409"/>
      <c r="I80" s="403"/>
      <c r="J80" s="629"/>
      <c r="K80" s="62"/>
      <c r="L80" s="62"/>
      <c r="S80" s="380"/>
      <c r="Z80" s="380"/>
      <c r="AG80" s="380"/>
      <c r="AN80" s="380"/>
      <c r="AU80" s="380"/>
      <c r="BB80" s="380"/>
      <c r="BI80" s="380"/>
      <c r="BP80" s="380"/>
      <c r="BW80" s="380"/>
      <c r="CD80" s="380"/>
      <c r="CK80" s="380"/>
      <c r="CR80" s="380"/>
      <c r="CY80" s="380"/>
      <c r="DF80" s="380"/>
      <c r="DM80" s="380"/>
      <c r="DT80" s="380"/>
      <c r="EA80" s="380"/>
      <c r="EH80" s="380"/>
      <c r="EO80" s="380"/>
      <c r="EV80" s="380"/>
      <c r="FC80" s="380"/>
      <c r="FJ80" s="380"/>
      <c r="FQ80" s="380"/>
      <c r="FX80" s="380"/>
      <c r="GE80" s="380"/>
      <c r="HA80" s="380"/>
      <c r="HH80" s="380"/>
    </row>
    <row r="81" spans="1:216" ht="19.5" customHeight="1">
      <c r="A81" s="627"/>
      <c r="B81" s="380">
        <v>217</v>
      </c>
      <c r="D81" s="429" t="s">
        <v>864</v>
      </c>
      <c r="E81" s="422"/>
      <c r="F81" s="34"/>
      <c r="G81" s="35"/>
      <c r="H81" s="409"/>
      <c r="I81" s="403"/>
      <c r="S81" s="380"/>
      <c r="Z81" s="380"/>
      <c r="AG81" s="380"/>
      <c r="AN81" s="380"/>
      <c r="AU81" s="380"/>
      <c r="BB81" s="380"/>
      <c r="BI81" s="380"/>
      <c r="BP81" s="380"/>
      <c r="BW81" s="380"/>
      <c r="CD81" s="380"/>
      <c r="CK81" s="380"/>
      <c r="CR81" s="380"/>
      <c r="CY81" s="380"/>
      <c r="DF81" s="380"/>
      <c r="DM81" s="380"/>
      <c r="DT81" s="380"/>
      <c r="EA81" s="380"/>
      <c r="EH81" s="380"/>
      <c r="EO81" s="380"/>
      <c r="EV81" s="380"/>
      <c r="FC81" s="380"/>
      <c r="FJ81" s="380"/>
      <c r="FQ81" s="380"/>
      <c r="FX81" s="380"/>
      <c r="GE81" s="380"/>
      <c r="HA81" s="380"/>
      <c r="HH81" s="380"/>
    </row>
    <row r="82" spans="1:216" ht="19.5" customHeight="1">
      <c r="A82" s="627"/>
      <c r="B82" s="380">
        <v>218</v>
      </c>
      <c r="D82" s="429" t="s">
        <v>864</v>
      </c>
      <c r="E82" s="423"/>
      <c r="F82" s="32"/>
      <c r="G82" s="33"/>
      <c r="H82" s="409"/>
      <c r="I82" s="403"/>
      <c r="S82" s="380"/>
      <c r="Z82" s="380"/>
      <c r="AG82" s="380"/>
      <c r="AN82" s="380"/>
      <c r="AU82" s="380"/>
      <c r="BB82" s="380"/>
      <c r="BI82" s="380"/>
      <c r="BP82" s="380"/>
      <c r="BW82" s="380"/>
      <c r="CD82" s="380"/>
      <c r="CK82" s="380"/>
      <c r="CR82" s="380"/>
      <c r="CY82" s="380"/>
      <c r="DF82" s="380"/>
      <c r="DM82" s="380"/>
      <c r="DT82" s="380"/>
      <c r="EA82" s="380"/>
      <c r="EH82" s="380"/>
      <c r="EO82" s="380"/>
      <c r="EV82" s="380"/>
      <c r="FC82" s="380"/>
      <c r="FJ82" s="380"/>
      <c r="FQ82" s="380"/>
      <c r="FX82" s="380"/>
      <c r="GE82" s="380"/>
      <c r="HA82" s="380"/>
      <c r="HH82" s="380"/>
    </row>
    <row r="83" spans="1:216" ht="19.5" customHeight="1">
      <c r="A83" s="627"/>
      <c r="B83" s="380">
        <v>219</v>
      </c>
      <c r="D83" s="430"/>
      <c r="E83" s="423"/>
      <c r="F83" s="32"/>
      <c r="G83" s="33"/>
      <c r="H83" s="409"/>
      <c r="I83" s="403"/>
      <c r="J83" s="380" ph="1"/>
      <c r="L83" s="380"/>
      <c r="N83" s="380" ph="1"/>
      <c r="S83" s="380"/>
      <c r="U83" s="380" ph="1"/>
      <c r="Z83" s="380"/>
      <c r="AB83" s="380" ph="1"/>
      <c r="AG83" s="380"/>
      <c r="AI83" s="380" ph="1"/>
      <c r="AN83" s="380"/>
      <c r="AP83" s="380" ph="1"/>
      <c r="AU83" s="380"/>
      <c r="AW83" s="380" ph="1"/>
      <c r="BB83" s="380"/>
      <c r="BD83" s="380" ph="1"/>
      <c r="BI83" s="380"/>
      <c r="BK83" s="380" ph="1"/>
      <c r="BP83" s="380"/>
      <c r="BR83" s="380" ph="1"/>
      <c r="BW83" s="380"/>
      <c r="BY83" s="380" ph="1"/>
      <c r="CD83" s="380"/>
      <c r="CF83" s="380" ph="1"/>
      <c r="CK83" s="380"/>
      <c r="CM83" s="380" ph="1"/>
      <c r="CR83" s="380"/>
      <c r="CT83" s="380" ph="1"/>
      <c r="CY83" s="380"/>
      <c r="DA83" s="380" ph="1"/>
      <c r="DF83" s="380"/>
      <c r="DH83" s="380" ph="1"/>
      <c r="DM83" s="380"/>
      <c r="DO83" s="380" ph="1"/>
      <c r="DT83" s="380"/>
      <c r="DV83" s="380" ph="1"/>
      <c r="EA83" s="380"/>
      <c r="EC83" s="380" ph="1"/>
      <c r="EH83" s="380"/>
      <c r="EJ83" s="380" ph="1"/>
      <c r="EO83" s="380"/>
      <c r="EQ83" s="380" ph="1"/>
      <c r="EV83" s="380"/>
      <c r="EX83" s="380" ph="1"/>
      <c r="FC83" s="380"/>
      <c r="FE83" s="380" ph="1"/>
      <c r="FJ83" s="380"/>
      <c r="FL83" s="380" ph="1"/>
      <c r="FQ83" s="380"/>
      <c r="FS83" s="380" ph="1"/>
      <c r="FX83" s="380"/>
      <c r="FZ83" s="380" ph="1"/>
      <c r="GE83" s="380"/>
      <c r="GV83" s="380" ph="1"/>
      <c r="HA83" s="380"/>
      <c r="HC83" s="380" ph="1"/>
      <c r="HH83" s="380"/>
    </row>
    <row r="84" spans="1:216" ht="19.5" customHeight="1" thickBot="1">
      <c r="A84" s="628"/>
      <c r="B84" s="431">
        <v>220</v>
      </c>
      <c r="C84" s="431"/>
      <c r="D84" s="432"/>
      <c r="E84" s="424"/>
      <c r="F84" s="32"/>
      <c r="G84" s="33"/>
      <c r="H84" s="409"/>
      <c r="I84" s="403"/>
      <c r="J84" s="380" ph="1"/>
      <c r="L84" s="380"/>
      <c r="N84" s="380" ph="1"/>
      <c r="S84" s="380"/>
      <c r="U84" s="380" ph="1"/>
      <c r="Z84" s="380"/>
      <c r="AB84" s="380" ph="1"/>
      <c r="AG84" s="380"/>
      <c r="AI84" s="380" ph="1"/>
      <c r="AN84" s="380"/>
      <c r="AP84" s="380" ph="1"/>
      <c r="AU84" s="380"/>
      <c r="AW84" s="380" ph="1"/>
      <c r="BB84" s="380"/>
      <c r="BD84" s="380" ph="1"/>
      <c r="BI84" s="380"/>
      <c r="BK84" s="380" ph="1"/>
      <c r="BP84" s="380"/>
      <c r="BR84" s="380" ph="1"/>
      <c r="BW84" s="380"/>
      <c r="BY84" s="380" ph="1"/>
      <c r="CD84" s="380"/>
      <c r="CF84" s="380" ph="1"/>
      <c r="CK84" s="380"/>
      <c r="CM84" s="380" ph="1"/>
      <c r="CR84" s="380"/>
      <c r="CT84" s="380" ph="1"/>
      <c r="CY84" s="380"/>
      <c r="DA84" s="380" ph="1"/>
      <c r="DF84" s="380"/>
      <c r="DH84" s="380" ph="1"/>
      <c r="DM84" s="380"/>
      <c r="DO84" s="380" ph="1"/>
      <c r="DT84" s="380"/>
      <c r="DV84" s="380" ph="1"/>
      <c r="EA84" s="380"/>
      <c r="EC84" s="380" ph="1"/>
      <c r="EH84" s="380"/>
      <c r="EJ84" s="380" ph="1"/>
      <c r="EO84" s="380"/>
      <c r="EQ84" s="380" ph="1"/>
      <c r="EV84" s="380"/>
      <c r="EX84" s="380" ph="1"/>
      <c r="FC84" s="380"/>
      <c r="FE84" s="380" ph="1"/>
      <c r="FJ84" s="380"/>
      <c r="FL84" s="380" ph="1"/>
      <c r="FQ84" s="380"/>
      <c r="FS84" s="380" ph="1"/>
      <c r="FX84" s="380"/>
      <c r="FZ84" s="380" ph="1"/>
      <c r="GE84" s="380"/>
      <c r="GV84" s="380" ph="1"/>
      <c r="HA84" s="380"/>
      <c r="HC84" s="380" ph="1"/>
      <c r="HH84" s="380"/>
    </row>
    <row r="85" spans="1:216" ht="19.5" customHeight="1" thickBot="1">
      <c r="A85" s="626">
        <v>3</v>
      </c>
      <c r="B85" s="426">
        <v>301</v>
      </c>
      <c r="C85" s="427"/>
      <c r="D85" s="428">
        <v>1</v>
      </c>
      <c r="E85" s="404"/>
      <c r="F85" s="34"/>
      <c r="G85" s="35"/>
      <c r="H85" s="405"/>
      <c r="I85" s="406"/>
      <c r="J85" s="380" ph="1"/>
      <c r="K85" s="380" ph="1"/>
      <c r="L85" s="380"/>
      <c r="S85" s="380"/>
      <c r="U85" s="380" ph="1"/>
      <c r="Z85" s="380"/>
      <c r="AB85" s="380" ph="1"/>
      <c r="AG85" s="380"/>
      <c r="AI85" s="380" ph="1"/>
      <c r="AN85" s="380"/>
      <c r="AP85" s="380" ph="1"/>
      <c r="AU85" s="380"/>
      <c r="AW85" s="380" ph="1"/>
      <c r="BB85" s="380"/>
      <c r="BD85" s="380" ph="1"/>
      <c r="BI85" s="380"/>
      <c r="BK85" s="380" ph="1"/>
      <c r="BP85" s="380"/>
      <c r="BR85" s="380" ph="1"/>
      <c r="BW85" s="380"/>
      <c r="BY85" s="380" ph="1"/>
      <c r="CD85" s="380"/>
      <c r="CF85" s="380" ph="1"/>
      <c r="CK85" s="380"/>
      <c r="CM85" s="380" ph="1"/>
      <c r="CR85" s="380"/>
      <c r="CT85" s="380" ph="1"/>
      <c r="CY85" s="380"/>
      <c r="DA85" s="380" ph="1"/>
      <c r="DF85" s="380"/>
      <c r="DH85" s="380" ph="1"/>
      <c r="DM85" s="380"/>
      <c r="DO85" s="380" ph="1"/>
      <c r="DT85" s="380"/>
      <c r="DV85" s="380" ph="1"/>
      <c r="EA85" s="380"/>
      <c r="EC85" s="380" ph="1"/>
      <c r="EH85" s="380"/>
      <c r="EJ85" s="380" ph="1"/>
      <c r="EO85" s="380"/>
      <c r="EQ85" s="380" ph="1"/>
      <c r="EV85" s="380"/>
      <c r="EX85" s="380" ph="1"/>
      <c r="FC85" s="380"/>
      <c r="FE85" s="380" ph="1"/>
      <c r="FJ85" s="380"/>
      <c r="FL85" s="380" ph="1"/>
      <c r="FQ85" s="380"/>
      <c r="FS85" s="380" ph="1"/>
      <c r="FX85" s="380"/>
      <c r="FZ85" s="380" ph="1"/>
      <c r="GE85" s="380"/>
      <c r="GV85" s="380" ph="1"/>
      <c r="HA85" s="380"/>
      <c r="HC85" s="380" ph="1"/>
      <c r="HH85" s="380"/>
    </row>
    <row r="86" spans="1:216" ht="19.5" customHeight="1">
      <c r="A86" s="627"/>
      <c r="B86" s="380">
        <v>302</v>
      </c>
      <c r="C86" s="403"/>
      <c r="D86" s="429">
        <v>2</v>
      </c>
      <c r="E86" s="407"/>
      <c r="F86" s="32"/>
      <c r="G86" s="33"/>
      <c r="H86" s="408"/>
      <c r="I86" s="403"/>
      <c r="J86" s="380" ph="1"/>
      <c r="K86" s="380" ph="1"/>
      <c r="L86" s="380"/>
      <c r="S86" s="380"/>
      <c r="U86" s="380" ph="1"/>
      <c r="Z86" s="380"/>
      <c r="AB86" s="380" ph="1"/>
      <c r="AG86" s="380"/>
      <c r="AI86" s="380" ph="1"/>
      <c r="AN86" s="380"/>
      <c r="AP86" s="380" ph="1"/>
      <c r="AU86" s="380"/>
      <c r="AW86" s="380" ph="1"/>
      <c r="BB86" s="380"/>
      <c r="BD86" s="380" ph="1"/>
      <c r="BI86" s="380"/>
      <c r="BK86" s="380" ph="1"/>
      <c r="BP86" s="380"/>
      <c r="BR86" s="380" ph="1"/>
      <c r="BW86" s="380"/>
      <c r="BY86" s="380" ph="1"/>
      <c r="CD86" s="380"/>
      <c r="CF86" s="380" ph="1"/>
      <c r="CK86" s="380"/>
      <c r="CM86" s="380" ph="1"/>
      <c r="CR86" s="380"/>
      <c r="CT86" s="380" ph="1"/>
      <c r="CY86" s="380"/>
      <c r="DA86" s="380" ph="1"/>
      <c r="DF86" s="380"/>
      <c r="DH86" s="380" ph="1"/>
      <c r="DM86" s="380"/>
      <c r="DO86" s="380" ph="1"/>
      <c r="DT86" s="380"/>
      <c r="DV86" s="380" ph="1"/>
      <c r="EA86" s="380"/>
      <c r="EC86" s="380" ph="1"/>
      <c r="EH86" s="380"/>
      <c r="EJ86" s="380" ph="1"/>
      <c r="EO86" s="380"/>
      <c r="EQ86" s="380" ph="1"/>
      <c r="EV86" s="380"/>
      <c r="EX86" s="380" ph="1"/>
      <c r="FC86" s="380"/>
      <c r="FE86" s="380" ph="1"/>
      <c r="FJ86" s="380"/>
      <c r="FL86" s="380" ph="1"/>
      <c r="FQ86" s="380"/>
      <c r="FS86" s="380" ph="1"/>
      <c r="FX86" s="380"/>
      <c r="FZ86" s="380" ph="1"/>
      <c r="GE86" s="380"/>
      <c r="GV86" s="380" ph="1"/>
      <c r="HA86" s="380"/>
      <c r="HC86" s="380" ph="1"/>
      <c r="HH86" s="380"/>
    </row>
    <row r="87" spans="1:216" ht="19.5" customHeight="1">
      <c r="A87" s="627"/>
      <c r="B87" s="380">
        <v>303</v>
      </c>
      <c r="C87" s="403"/>
      <c r="D87" s="429">
        <v>3</v>
      </c>
      <c r="E87" s="407"/>
      <c r="F87" s="32"/>
      <c r="G87" s="33"/>
      <c r="H87" s="409"/>
      <c r="I87" s="403"/>
      <c r="J87" s="380" ph="1"/>
      <c r="K87" s="380" ph="1"/>
      <c r="L87" s="380"/>
      <c r="S87" s="380"/>
      <c r="U87" s="380" ph="1"/>
      <c r="Z87" s="380"/>
      <c r="AB87" s="380" ph="1"/>
      <c r="AG87" s="380"/>
      <c r="AI87" s="380" ph="1"/>
      <c r="AN87" s="380"/>
      <c r="AP87" s="380" ph="1"/>
      <c r="AU87" s="380"/>
      <c r="AW87" s="380" ph="1"/>
      <c r="BB87" s="380"/>
      <c r="BD87" s="380" ph="1"/>
      <c r="BI87" s="380"/>
      <c r="BK87" s="380" ph="1"/>
      <c r="BP87" s="380"/>
      <c r="BR87" s="380" ph="1"/>
      <c r="BW87" s="380"/>
      <c r="BY87" s="380" ph="1"/>
      <c r="CD87" s="380"/>
      <c r="CF87" s="380" ph="1"/>
      <c r="CK87" s="380"/>
      <c r="CM87" s="380" ph="1"/>
      <c r="CR87" s="380"/>
      <c r="CT87" s="380" ph="1"/>
      <c r="CY87" s="380"/>
      <c r="DA87" s="380" ph="1"/>
      <c r="DF87" s="380"/>
      <c r="DH87" s="380" ph="1"/>
      <c r="DM87" s="380"/>
      <c r="DO87" s="380" ph="1"/>
      <c r="DT87" s="380"/>
      <c r="DV87" s="380" ph="1"/>
      <c r="EA87" s="380"/>
      <c r="EC87" s="380" ph="1"/>
      <c r="EH87" s="380"/>
      <c r="EJ87" s="380" ph="1"/>
      <c r="EO87" s="380"/>
      <c r="EQ87" s="380" ph="1"/>
      <c r="EV87" s="380"/>
      <c r="EX87" s="380" ph="1"/>
      <c r="FC87" s="380"/>
      <c r="FE87" s="380" ph="1"/>
      <c r="FJ87" s="380"/>
      <c r="FL87" s="380" ph="1"/>
      <c r="FQ87" s="380"/>
      <c r="FS87" s="380" ph="1"/>
      <c r="FX87" s="380"/>
      <c r="FZ87" s="380" ph="1"/>
      <c r="GE87" s="380"/>
      <c r="GV87" s="380" ph="1"/>
      <c r="HA87" s="380"/>
      <c r="HC87" s="380" ph="1"/>
      <c r="HH87" s="380"/>
    </row>
    <row r="88" spans="1:216" ht="19.5" customHeight="1">
      <c r="A88" s="627"/>
      <c r="B88" s="380">
        <v>304</v>
      </c>
      <c r="C88" s="403"/>
      <c r="D88" s="429">
        <v>4</v>
      </c>
      <c r="E88" s="410"/>
      <c r="F88" s="32"/>
      <c r="G88" s="33"/>
      <c r="H88" s="409"/>
      <c r="I88" s="403"/>
      <c r="J88" s="380" ph="1"/>
      <c r="K88" s="380" ph="1"/>
      <c r="L88" s="380"/>
      <c r="S88" s="380"/>
      <c r="U88" s="380" ph="1"/>
      <c r="Z88" s="380"/>
      <c r="AB88" s="380" ph="1"/>
      <c r="AG88" s="380"/>
      <c r="AI88" s="380" ph="1"/>
      <c r="AN88" s="380"/>
      <c r="AP88" s="380" ph="1"/>
      <c r="AU88" s="380"/>
      <c r="AW88" s="380" ph="1"/>
      <c r="BB88" s="380"/>
      <c r="BD88" s="380" ph="1"/>
      <c r="BI88" s="380"/>
      <c r="BK88" s="380" ph="1"/>
      <c r="BP88" s="380"/>
      <c r="BR88" s="380" ph="1"/>
      <c r="BW88" s="380"/>
      <c r="BY88" s="380" ph="1"/>
      <c r="CD88" s="380"/>
      <c r="CF88" s="380" ph="1"/>
      <c r="CK88" s="380"/>
      <c r="CM88" s="380" ph="1"/>
      <c r="CR88" s="380"/>
      <c r="CT88" s="380" ph="1"/>
      <c r="CY88" s="380"/>
      <c r="DA88" s="380" ph="1"/>
      <c r="DF88" s="380"/>
      <c r="DH88" s="380" ph="1"/>
      <c r="DM88" s="380"/>
      <c r="DO88" s="380" ph="1"/>
      <c r="DT88" s="380"/>
      <c r="DV88" s="380" ph="1"/>
      <c r="EA88" s="380"/>
      <c r="EC88" s="380" ph="1"/>
      <c r="EH88" s="380"/>
      <c r="EJ88" s="380" ph="1"/>
      <c r="EO88" s="380"/>
      <c r="EQ88" s="380" ph="1"/>
      <c r="EV88" s="380"/>
      <c r="EX88" s="380" ph="1"/>
      <c r="FC88" s="380"/>
      <c r="FE88" s="380" ph="1"/>
      <c r="FJ88" s="380"/>
      <c r="FL88" s="380" ph="1"/>
      <c r="FQ88" s="380"/>
      <c r="FS88" s="380" ph="1"/>
      <c r="FX88" s="380"/>
      <c r="FZ88" s="380" ph="1"/>
      <c r="GE88" s="380"/>
      <c r="GV88" s="380" ph="1"/>
      <c r="HA88" s="380"/>
      <c r="HC88" s="380" ph="1"/>
      <c r="HH88" s="380"/>
    </row>
    <row r="89" spans="1:216" ht="19.5" customHeight="1">
      <c r="A89" s="627"/>
      <c r="B89" s="380">
        <v>305</v>
      </c>
      <c r="C89" s="403"/>
      <c r="D89" s="429">
        <v>5</v>
      </c>
      <c r="E89" s="407"/>
      <c r="F89" s="36"/>
      <c r="G89" s="37"/>
      <c r="H89" s="409"/>
      <c r="I89" s="403"/>
      <c r="J89" s="380" ph="1"/>
      <c r="K89" s="380" ph="1"/>
      <c r="L89" s="380"/>
      <c r="S89" s="380"/>
      <c r="U89" s="380" ph="1"/>
      <c r="Z89" s="380"/>
      <c r="AB89" s="380" ph="1"/>
      <c r="AG89" s="380"/>
      <c r="AI89" s="380" ph="1"/>
      <c r="AN89" s="380"/>
      <c r="AP89" s="380" ph="1"/>
      <c r="AU89" s="380"/>
      <c r="AW89" s="380" ph="1"/>
      <c r="BB89" s="380"/>
      <c r="BD89" s="380" ph="1"/>
      <c r="BI89" s="380"/>
      <c r="BK89" s="380" ph="1"/>
      <c r="BP89" s="380"/>
      <c r="BR89" s="380" ph="1"/>
      <c r="BW89" s="380"/>
      <c r="BY89" s="380" ph="1"/>
      <c r="CD89" s="380"/>
      <c r="CF89" s="380" ph="1"/>
      <c r="CK89" s="380"/>
      <c r="CM89" s="380" ph="1"/>
      <c r="CR89" s="380"/>
      <c r="CT89" s="380" ph="1"/>
      <c r="CY89" s="380"/>
      <c r="DA89" s="380" ph="1"/>
      <c r="DF89" s="380"/>
      <c r="DH89" s="380" ph="1"/>
      <c r="DM89" s="380"/>
      <c r="DO89" s="380" ph="1"/>
      <c r="DT89" s="380"/>
      <c r="DV89" s="380" ph="1"/>
      <c r="EA89" s="380"/>
      <c r="EC89" s="380" ph="1"/>
      <c r="EH89" s="380"/>
      <c r="EJ89" s="380" ph="1"/>
      <c r="EO89" s="380"/>
      <c r="EQ89" s="380" ph="1"/>
      <c r="EV89" s="380"/>
      <c r="EX89" s="380" ph="1"/>
      <c r="FC89" s="380"/>
      <c r="FE89" s="380" ph="1"/>
      <c r="FJ89" s="380"/>
      <c r="FL89" s="380" ph="1"/>
      <c r="FQ89" s="380"/>
      <c r="FS89" s="380" ph="1"/>
      <c r="FX89" s="380"/>
      <c r="FZ89" s="380" ph="1"/>
      <c r="GE89" s="380"/>
      <c r="GV89" s="380" ph="1"/>
      <c r="HA89" s="380"/>
      <c r="HC89" s="380" ph="1"/>
      <c r="HH89" s="380"/>
    </row>
    <row r="90" spans="1:216" ht="19.5" customHeight="1">
      <c r="A90" s="627"/>
      <c r="B90" s="380">
        <v>306</v>
      </c>
      <c r="C90" s="403"/>
      <c r="D90" s="429">
        <v>6</v>
      </c>
      <c r="E90" s="407"/>
      <c r="F90" s="32"/>
      <c r="G90" s="33"/>
      <c r="H90" s="409"/>
      <c r="I90" s="403"/>
      <c r="J90" s="380" ph="1"/>
      <c r="K90" s="380" ph="1"/>
      <c r="L90" s="380"/>
      <c r="S90" s="380"/>
      <c r="U90" s="380" ph="1"/>
      <c r="Z90" s="380"/>
      <c r="AB90" s="380" ph="1"/>
      <c r="AG90" s="380"/>
      <c r="AI90" s="380" ph="1"/>
      <c r="AN90" s="380"/>
      <c r="AP90" s="380" ph="1"/>
      <c r="AU90" s="380"/>
      <c r="AW90" s="380" ph="1"/>
      <c r="BB90" s="380"/>
      <c r="BD90" s="380" ph="1"/>
      <c r="BI90" s="380"/>
      <c r="BK90" s="380" ph="1"/>
      <c r="BP90" s="380"/>
      <c r="BR90" s="380" ph="1"/>
      <c r="BW90" s="380"/>
      <c r="BY90" s="380" ph="1"/>
      <c r="CD90" s="380"/>
      <c r="CF90" s="380" ph="1"/>
      <c r="CK90" s="380"/>
      <c r="CM90" s="380" ph="1"/>
      <c r="CR90" s="380"/>
      <c r="CT90" s="380" ph="1"/>
      <c r="CY90" s="380"/>
      <c r="DA90" s="380" ph="1"/>
      <c r="DF90" s="380"/>
      <c r="DH90" s="380" ph="1"/>
      <c r="DM90" s="380"/>
      <c r="DO90" s="380" ph="1"/>
      <c r="DT90" s="380"/>
      <c r="DV90" s="380" ph="1"/>
      <c r="EA90" s="380"/>
      <c r="EC90" s="380" ph="1"/>
      <c r="EH90" s="380"/>
      <c r="EJ90" s="380" ph="1"/>
      <c r="EO90" s="380"/>
      <c r="EQ90" s="380" ph="1"/>
      <c r="EV90" s="380"/>
      <c r="EX90" s="380" ph="1"/>
      <c r="FC90" s="380"/>
      <c r="FE90" s="380" ph="1"/>
      <c r="FJ90" s="380"/>
      <c r="FL90" s="380" ph="1"/>
      <c r="FQ90" s="380"/>
      <c r="FS90" s="380" ph="1"/>
      <c r="FX90" s="380"/>
      <c r="FZ90" s="380" ph="1"/>
      <c r="GE90" s="380"/>
      <c r="GV90" s="380" ph="1"/>
      <c r="HA90" s="380"/>
      <c r="HC90" s="380" ph="1"/>
      <c r="HH90" s="380"/>
    </row>
    <row r="91" spans="1:216" ht="19.5" customHeight="1">
      <c r="A91" s="627"/>
      <c r="B91" s="380">
        <v>307</v>
      </c>
      <c r="C91" s="403"/>
      <c r="D91" s="429">
        <v>7</v>
      </c>
      <c r="E91" s="410"/>
      <c r="F91" s="32"/>
      <c r="G91" s="33"/>
      <c r="H91" s="409"/>
      <c r="I91" s="403"/>
      <c r="J91" s="380" ph="1"/>
      <c r="K91" s="380" ph="1"/>
      <c r="L91" s="380"/>
      <c r="S91" s="380"/>
      <c r="U91" s="380" ph="1"/>
      <c r="Z91" s="380"/>
      <c r="AB91" s="380" ph="1"/>
      <c r="AG91" s="380"/>
      <c r="AI91" s="380" ph="1"/>
      <c r="AN91" s="380"/>
      <c r="AP91" s="380" ph="1"/>
      <c r="AU91" s="380"/>
      <c r="AW91" s="380" ph="1"/>
      <c r="BB91" s="380"/>
      <c r="BD91" s="380" ph="1"/>
      <c r="BI91" s="380"/>
      <c r="BK91" s="380" ph="1"/>
      <c r="BP91" s="380"/>
      <c r="BR91" s="380" ph="1"/>
      <c r="BW91" s="380"/>
      <c r="BY91" s="380" ph="1"/>
      <c r="CD91" s="380"/>
      <c r="CF91" s="380" ph="1"/>
      <c r="CK91" s="380"/>
      <c r="CM91" s="380" ph="1"/>
      <c r="CR91" s="380"/>
      <c r="CT91" s="380" ph="1"/>
      <c r="CY91" s="380"/>
      <c r="DA91" s="380" ph="1"/>
      <c r="DF91" s="380"/>
      <c r="DH91" s="380" ph="1"/>
      <c r="DM91" s="380"/>
      <c r="DO91" s="380" ph="1"/>
      <c r="DT91" s="380"/>
      <c r="DV91" s="380" ph="1"/>
      <c r="EA91" s="380"/>
      <c r="EC91" s="380" ph="1"/>
      <c r="EH91" s="380"/>
      <c r="EJ91" s="380" ph="1"/>
      <c r="EO91" s="380"/>
      <c r="EQ91" s="380" ph="1"/>
      <c r="EV91" s="380"/>
      <c r="EX91" s="380" ph="1"/>
      <c r="FC91" s="380"/>
      <c r="FE91" s="380" ph="1"/>
      <c r="FJ91" s="380"/>
      <c r="FL91" s="380" ph="1"/>
      <c r="FQ91" s="380"/>
      <c r="FS91" s="380" ph="1"/>
      <c r="FX91" s="380"/>
      <c r="FZ91" s="380" ph="1"/>
      <c r="GE91" s="380"/>
      <c r="GV91" s="380" ph="1"/>
      <c r="HA91" s="380"/>
      <c r="HC91" s="380" ph="1"/>
      <c r="HH91" s="380"/>
    </row>
    <row r="92" spans="1:216" ht="19.5" customHeight="1">
      <c r="A92" s="627"/>
      <c r="B92" s="380">
        <v>308</v>
      </c>
      <c r="C92" s="403"/>
      <c r="D92" s="429">
        <v>8</v>
      </c>
      <c r="E92" s="407"/>
      <c r="F92" s="32"/>
      <c r="G92" s="33"/>
      <c r="H92" s="409"/>
      <c r="I92" s="403"/>
      <c r="J92" s="380" ph="1"/>
      <c r="K92" s="380" ph="1"/>
      <c r="L92" s="380"/>
      <c r="S92" s="380"/>
      <c r="U92" s="380" ph="1"/>
      <c r="Z92" s="380"/>
      <c r="AB92" s="380" ph="1"/>
      <c r="AG92" s="380"/>
      <c r="AI92" s="380" ph="1"/>
      <c r="AN92" s="380"/>
      <c r="AP92" s="380" ph="1"/>
      <c r="AU92" s="380"/>
      <c r="AW92" s="380" ph="1"/>
      <c r="BB92" s="380"/>
      <c r="BD92" s="380" ph="1"/>
      <c r="BI92" s="380"/>
      <c r="BK92" s="380" ph="1"/>
      <c r="BP92" s="380"/>
      <c r="BR92" s="380" ph="1"/>
      <c r="BW92" s="380"/>
      <c r="BY92" s="380" ph="1"/>
      <c r="CD92" s="380"/>
      <c r="CF92" s="380" ph="1"/>
      <c r="CK92" s="380"/>
      <c r="CM92" s="380" ph="1"/>
      <c r="CR92" s="380"/>
      <c r="CT92" s="380" ph="1"/>
      <c r="CY92" s="380"/>
      <c r="DA92" s="380" ph="1"/>
      <c r="DF92" s="380"/>
      <c r="DH92" s="380" ph="1"/>
      <c r="DM92" s="380"/>
      <c r="DO92" s="380" ph="1"/>
      <c r="DT92" s="380"/>
      <c r="DV92" s="380" ph="1"/>
      <c r="EA92" s="380"/>
      <c r="EC92" s="380" ph="1"/>
      <c r="EH92" s="380"/>
      <c r="EJ92" s="380" ph="1"/>
      <c r="EO92" s="380"/>
      <c r="EQ92" s="380" ph="1"/>
      <c r="EV92" s="380"/>
      <c r="EX92" s="380" ph="1"/>
      <c r="FC92" s="380"/>
      <c r="FE92" s="380" ph="1"/>
      <c r="FJ92" s="380"/>
      <c r="FL92" s="380" ph="1"/>
      <c r="FQ92" s="380"/>
      <c r="FS92" s="380" ph="1"/>
      <c r="FX92" s="380"/>
      <c r="FZ92" s="380" ph="1"/>
      <c r="GE92" s="380"/>
      <c r="GV92" s="380" ph="1"/>
      <c r="HA92" s="380"/>
      <c r="HC92" s="380" ph="1"/>
      <c r="HH92" s="380"/>
    </row>
    <row r="93" spans="1:216" ht="19.5" customHeight="1">
      <c r="A93" s="627"/>
      <c r="B93" s="380">
        <v>309</v>
      </c>
      <c r="C93" s="403"/>
      <c r="D93" s="429">
        <v>9</v>
      </c>
      <c r="E93" s="407"/>
      <c r="F93" s="32"/>
      <c r="G93" s="33"/>
      <c r="H93" s="409"/>
      <c r="I93" s="403"/>
      <c r="J93" s="380" ph="1"/>
      <c r="K93" s="380" ph="1"/>
      <c r="L93" s="380"/>
      <c r="S93" s="380"/>
      <c r="U93" s="380" ph="1"/>
      <c r="Z93" s="380"/>
      <c r="AB93" s="380" ph="1"/>
      <c r="AG93" s="380"/>
      <c r="AI93" s="380" ph="1"/>
      <c r="AN93" s="380"/>
      <c r="AP93" s="380" ph="1"/>
      <c r="AU93" s="380"/>
      <c r="AW93" s="380" ph="1"/>
      <c r="BB93" s="380"/>
      <c r="BD93" s="380" ph="1"/>
      <c r="BI93" s="380"/>
      <c r="BK93" s="380" ph="1"/>
      <c r="BP93" s="380"/>
      <c r="BR93" s="380" ph="1"/>
      <c r="BW93" s="380"/>
      <c r="BY93" s="380" ph="1"/>
      <c r="CD93" s="380"/>
      <c r="CF93" s="380" ph="1"/>
      <c r="CK93" s="380"/>
      <c r="CM93" s="380" ph="1"/>
      <c r="CR93" s="380"/>
      <c r="CT93" s="380" ph="1"/>
      <c r="CY93" s="380"/>
      <c r="DA93" s="380" ph="1"/>
      <c r="DF93" s="380"/>
      <c r="DH93" s="380" ph="1"/>
      <c r="DM93" s="380"/>
      <c r="DO93" s="380" ph="1"/>
      <c r="DT93" s="380"/>
      <c r="DV93" s="380" ph="1"/>
      <c r="EA93" s="380"/>
      <c r="EC93" s="380" ph="1"/>
      <c r="EH93" s="380"/>
      <c r="EJ93" s="380" ph="1"/>
      <c r="EO93" s="380"/>
      <c r="EQ93" s="380" ph="1"/>
      <c r="EV93" s="380"/>
      <c r="EX93" s="380" ph="1"/>
      <c r="FC93" s="380"/>
      <c r="FE93" s="380" ph="1"/>
      <c r="FJ93" s="380"/>
      <c r="FL93" s="380" ph="1"/>
      <c r="FQ93" s="380"/>
      <c r="FS93" s="380" ph="1"/>
      <c r="FX93" s="380"/>
      <c r="FZ93" s="380" ph="1"/>
      <c r="GE93" s="380"/>
      <c r="GV93" s="380" ph="1"/>
      <c r="HA93" s="380"/>
      <c r="HC93" s="380" ph="1"/>
      <c r="HH93" s="380"/>
    </row>
    <row r="94" spans="1:216" ht="19.5" customHeight="1">
      <c r="A94" s="627"/>
      <c r="B94" s="380">
        <v>310</v>
      </c>
      <c r="C94" s="403"/>
      <c r="D94" s="429">
        <v>10</v>
      </c>
      <c r="E94" s="407"/>
      <c r="F94" s="32"/>
      <c r="G94" s="33"/>
      <c r="H94" s="409"/>
      <c r="I94" s="403"/>
      <c r="J94" s="380" ph="1"/>
      <c r="K94" s="380" ph="1"/>
      <c r="L94" s="380"/>
      <c r="S94" s="380"/>
      <c r="U94" s="380" ph="1"/>
      <c r="Z94" s="380"/>
      <c r="AB94" s="380" ph="1"/>
      <c r="AG94" s="380"/>
      <c r="AI94" s="380" ph="1"/>
      <c r="AN94" s="380"/>
      <c r="AP94" s="380" ph="1"/>
      <c r="AU94" s="380"/>
      <c r="AW94" s="380" ph="1"/>
      <c r="BB94" s="380"/>
      <c r="BD94" s="380" ph="1"/>
      <c r="BI94" s="380"/>
      <c r="BK94" s="380" ph="1"/>
      <c r="BP94" s="380"/>
      <c r="BR94" s="380" ph="1"/>
      <c r="BW94" s="380"/>
      <c r="BY94" s="380" ph="1"/>
      <c r="CD94" s="380"/>
      <c r="CF94" s="380" ph="1"/>
      <c r="CK94" s="380"/>
      <c r="CM94" s="380" ph="1"/>
      <c r="CR94" s="380"/>
      <c r="CT94" s="380" ph="1"/>
      <c r="CY94" s="380"/>
      <c r="DA94" s="380" ph="1"/>
      <c r="DF94" s="380"/>
      <c r="DH94" s="380" ph="1"/>
      <c r="DM94" s="380"/>
      <c r="DO94" s="380" ph="1"/>
      <c r="DT94" s="380"/>
      <c r="DV94" s="380" ph="1"/>
      <c r="EA94" s="380"/>
      <c r="EC94" s="380" ph="1"/>
      <c r="EH94" s="380"/>
      <c r="EJ94" s="380" ph="1"/>
      <c r="EO94" s="380"/>
      <c r="EQ94" s="380" ph="1"/>
      <c r="EV94" s="380"/>
      <c r="EX94" s="380" ph="1"/>
      <c r="FC94" s="380"/>
      <c r="FE94" s="380" ph="1"/>
      <c r="FJ94" s="380"/>
      <c r="FL94" s="380" ph="1"/>
      <c r="FQ94" s="380"/>
      <c r="FS94" s="380" ph="1"/>
      <c r="FX94" s="380"/>
      <c r="FZ94" s="380" ph="1"/>
      <c r="GE94" s="380"/>
      <c r="GV94" s="380" ph="1"/>
      <c r="HA94" s="380"/>
      <c r="HC94" s="380" ph="1"/>
      <c r="HH94" s="380"/>
    </row>
    <row r="95" spans="1:216" ht="19.5" customHeight="1">
      <c r="A95" s="627"/>
      <c r="B95" s="380">
        <v>311</v>
      </c>
      <c r="C95" s="403"/>
      <c r="D95" s="429">
        <v>11</v>
      </c>
      <c r="E95" s="407"/>
      <c r="F95" s="32"/>
      <c r="G95" s="33"/>
      <c r="H95" s="409"/>
      <c r="I95" s="403"/>
      <c r="J95" s="380" ph="1"/>
      <c r="K95" s="380" ph="1"/>
      <c r="L95" s="380"/>
      <c r="S95" s="380"/>
      <c r="U95" s="380" ph="1"/>
      <c r="Z95" s="380"/>
      <c r="AB95" s="380" ph="1"/>
      <c r="AG95" s="380"/>
      <c r="AI95" s="380" ph="1"/>
      <c r="AN95" s="380"/>
      <c r="AP95" s="380" ph="1"/>
      <c r="AU95" s="380"/>
      <c r="AW95" s="380" ph="1"/>
      <c r="BB95" s="380"/>
      <c r="BD95" s="380" ph="1"/>
      <c r="BI95" s="380"/>
      <c r="BK95" s="380" ph="1"/>
      <c r="BP95" s="380"/>
      <c r="BR95" s="380" ph="1"/>
      <c r="BW95" s="380"/>
      <c r="BY95" s="380" ph="1"/>
      <c r="CD95" s="380"/>
      <c r="CF95" s="380" ph="1"/>
      <c r="CK95" s="380"/>
      <c r="CM95" s="380" ph="1"/>
      <c r="CR95" s="380"/>
      <c r="CT95" s="380" ph="1"/>
      <c r="CY95" s="380"/>
      <c r="DA95" s="380" ph="1"/>
      <c r="DF95" s="380"/>
      <c r="DH95" s="380" ph="1"/>
      <c r="DM95" s="380"/>
      <c r="DO95" s="380" ph="1"/>
      <c r="DT95" s="380"/>
      <c r="DV95" s="380" ph="1"/>
      <c r="EA95" s="380"/>
      <c r="EC95" s="380" ph="1"/>
      <c r="EH95" s="380"/>
      <c r="EJ95" s="380" ph="1"/>
      <c r="EO95" s="380"/>
      <c r="EQ95" s="380" ph="1"/>
      <c r="EV95" s="380"/>
      <c r="EX95" s="380" ph="1"/>
      <c r="FC95" s="380"/>
      <c r="FE95" s="380" ph="1"/>
      <c r="FJ95" s="380"/>
      <c r="FL95" s="380" ph="1"/>
      <c r="FQ95" s="380"/>
      <c r="FS95" s="380" ph="1"/>
      <c r="FX95" s="380"/>
      <c r="FZ95" s="380" ph="1"/>
      <c r="GE95" s="380"/>
      <c r="GV95" s="380" ph="1"/>
      <c r="HA95" s="380"/>
      <c r="HC95" s="380" ph="1"/>
      <c r="HH95" s="380"/>
    </row>
    <row r="96" spans="1:216" ht="19.5" customHeight="1">
      <c r="A96" s="627"/>
      <c r="B96" s="380">
        <v>312</v>
      </c>
      <c r="C96" s="403"/>
      <c r="D96" s="429">
        <v>12</v>
      </c>
      <c r="E96" s="407"/>
      <c r="F96" s="32"/>
      <c r="G96" s="33"/>
      <c r="H96" s="409"/>
      <c r="I96" s="403"/>
      <c r="J96" s="380" ph="1"/>
      <c r="K96" s="380" ph="1"/>
      <c r="L96" s="380"/>
      <c r="S96" s="380"/>
      <c r="U96" s="380" ph="1"/>
      <c r="Z96" s="380"/>
      <c r="AB96" s="380" ph="1"/>
      <c r="AG96" s="380"/>
      <c r="AI96" s="380" ph="1"/>
      <c r="AN96" s="380"/>
      <c r="AP96" s="380" ph="1"/>
      <c r="AU96" s="380"/>
      <c r="AW96" s="380" ph="1"/>
      <c r="BB96" s="380"/>
      <c r="BD96" s="380" ph="1"/>
      <c r="BI96" s="380"/>
      <c r="BK96" s="380" ph="1"/>
      <c r="BP96" s="380"/>
      <c r="BR96" s="380" ph="1"/>
      <c r="BW96" s="380"/>
      <c r="BY96" s="380" ph="1"/>
      <c r="CD96" s="380"/>
      <c r="CF96" s="380" ph="1"/>
      <c r="CK96" s="380"/>
      <c r="CM96" s="380" ph="1"/>
      <c r="CR96" s="380"/>
      <c r="CT96" s="380" ph="1"/>
      <c r="CY96" s="380"/>
      <c r="DA96" s="380" ph="1"/>
      <c r="DF96" s="380"/>
      <c r="DH96" s="380" ph="1"/>
      <c r="DM96" s="380"/>
      <c r="DO96" s="380" ph="1"/>
      <c r="DT96" s="380"/>
      <c r="DV96" s="380" ph="1"/>
      <c r="EA96" s="380"/>
      <c r="EC96" s="380" ph="1"/>
      <c r="EH96" s="380"/>
      <c r="EJ96" s="380" ph="1"/>
      <c r="EO96" s="380"/>
      <c r="EQ96" s="380" ph="1"/>
      <c r="EV96" s="380"/>
      <c r="EX96" s="380" ph="1"/>
      <c r="FC96" s="380"/>
      <c r="FE96" s="380" ph="1"/>
      <c r="FJ96" s="380"/>
      <c r="FL96" s="380" ph="1"/>
      <c r="FQ96" s="380"/>
      <c r="FS96" s="380" ph="1"/>
      <c r="FX96" s="380"/>
      <c r="FZ96" s="380" ph="1"/>
      <c r="GE96" s="380"/>
      <c r="GV96" s="380" ph="1"/>
      <c r="HA96" s="380"/>
      <c r="HC96" s="380" ph="1"/>
      <c r="HH96" s="380"/>
    </row>
    <row r="97" spans="1:216" ht="19.5" customHeight="1">
      <c r="A97" s="627"/>
      <c r="B97" s="380">
        <v>313</v>
      </c>
      <c r="C97" s="403"/>
      <c r="D97" s="429">
        <v>13</v>
      </c>
      <c r="E97" s="407"/>
      <c r="F97" s="32"/>
      <c r="G97" s="33"/>
      <c r="H97" s="409"/>
      <c r="I97" s="403"/>
      <c r="J97" s="380" ph="1"/>
      <c r="K97" s="380" ph="1"/>
      <c r="L97" s="380"/>
      <c r="S97" s="380"/>
      <c r="U97" s="380" ph="1"/>
      <c r="Z97" s="380"/>
      <c r="AB97" s="380" ph="1"/>
      <c r="AG97" s="380"/>
      <c r="AI97" s="380" ph="1"/>
      <c r="AN97" s="380"/>
      <c r="AP97" s="380" ph="1"/>
      <c r="AU97" s="380"/>
      <c r="AW97" s="380" ph="1"/>
      <c r="BB97" s="380"/>
      <c r="BD97" s="380" ph="1"/>
      <c r="BI97" s="380"/>
      <c r="BK97" s="380" ph="1"/>
      <c r="BP97" s="380"/>
      <c r="BR97" s="380" ph="1"/>
      <c r="BW97" s="380"/>
      <c r="BY97" s="380" ph="1"/>
      <c r="CD97" s="380"/>
      <c r="CF97" s="380" ph="1"/>
      <c r="CK97" s="380"/>
      <c r="CM97" s="380" ph="1"/>
      <c r="CR97" s="380"/>
      <c r="CT97" s="380" ph="1"/>
      <c r="CY97" s="380"/>
      <c r="DA97" s="380" ph="1"/>
      <c r="DF97" s="380"/>
      <c r="DH97" s="380" ph="1"/>
      <c r="DM97" s="380"/>
      <c r="DO97" s="380" ph="1"/>
      <c r="DT97" s="380"/>
      <c r="DV97" s="380" ph="1"/>
      <c r="EA97" s="380"/>
      <c r="EC97" s="380" ph="1"/>
      <c r="EH97" s="380"/>
      <c r="EJ97" s="380" ph="1"/>
      <c r="EO97" s="380"/>
      <c r="EQ97" s="380" ph="1"/>
      <c r="EV97" s="380"/>
      <c r="EX97" s="380" ph="1"/>
      <c r="FC97" s="380"/>
      <c r="FE97" s="380" ph="1"/>
      <c r="FJ97" s="380"/>
      <c r="FL97" s="380" ph="1"/>
      <c r="FQ97" s="380"/>
      <c r="FS97" s="380" ph="1"/>
      <c r="FX97" s="380"/>
      <c r="FZ97" s="380" ph="1"/>
      <c r="GE97" s="380"/>
      <c r="GV97" s="380" ph="1"/>
      <c r="HA97" s="380"/>
      <c r="HC97" s="380" ph="1"/>
      <c r="HH97" s="380"/>
    </row>
    <row r="98" spans="1:216" ht="19.5" customHeight="1">
      <c r="A98" s="627"/>
      <c r="B98" s="380">
        <v>314</v>
      </c>
      <c r="C98" s="403"/>
      <c r="D98" s="429">
        <v>14</v>
      </c>
      <c r="E98" s="407"/>
      <c r="F98" s="32"/>
      <c r="G98" s="33"/>
      <c r="H98" s="409"/>
      <c r="I98" s="403"/>
      <c r="J98" s="380" ph="1"/>
      <c r="K98" s="380" ph="1"/>
      <c r="L98" s="380"/>
      <c r="S98" s="380"/>
      <c r="U98" s="380" ph="1"/>
      <c r="Z98" s="380"/>
      <c r="AB98" s="380" ph="1"/>
      <c r="AG98" s="380"/>
      <c r="AI98" s="380" ph="1"/>
      <c r="AN98" s="380"/>
      <c r="AP98" s="380" ph="1"/>
      <c r="AU98" s="380"/>
      <c r="AW98" s="380" ph="1"/>
      <c r="BB98" s="380"/>
      <c r="BD98" s="380" ph="1"/>
      <c r="BI98" s="380"/>
      <c r="BK98" s="380" ph="1"/>
      <c r="BP98" s="380"/>
      <c r="BR98" s="380" ph="1"/>
      <c r="BW98" s="380"/>
      <c r="BY98" s="380" ph="1"/>
      <c r="CD98" s="380"/>
      <c r="CF98" s="380" ph="1"/>
      <c r="CK98" s="380"/>
      <c r="CM98" s="380" ph="1"/>
      <c r="CR98" s="380"/>
      <c r="CT98" s="380" ph="1"/>
      <c r="CY98" s="380"/>
      <c r="DA98" s="380" ph="1"/>
      <c r="DF98" s="380"/>
      <c r="DH98" s="380" ph="1"/>
      <c r="DM98" s="380"/>
      <c r="DO98" s="380" ph="1"/>
      <c r="DT98" s="380"/>
      <c r="DV98" s="380" ph="1"/>
      <c r="EA98" s="380"/>
      <c r="EC98" s="380" ph="1"/>
      <c r="EH98" s="380"/>
      <c r="EJ98" s="380" ph="1"/>
      <c r="EO98" s="380"/>
      <c r="EQ98" s="380" ph="1"/>
      <c r="EV98" s="380"/>
      <c r="EX98" s="380" ph="1"/>
      <c r="FC98" s="380"/>
      <c r="FE98" s="380" ph="1"/>
      <c r="FJ98" s="380"/>
      <c r="FL98" s="380" ph="1"/>
      <c r="FQ98" s="380"/>
      <c r="FS98" s="380" ph="1"/>
      <c r="FX98" s="380"/>
      <c r="FZ98" s="380" ph="1"/>
      <c r="GE98" s="380"/>
      <c r="GV98" s="380" ph="1"/>
      <c r="HA98" s="380"/>
      <c r="HC98" s="380" ph="1"/>
      <c r="HH98" s="380"/>
    </row>
    <row r="99" spans="1:216" ht="19.5" customHeight="1" thickBot="1">
      <c r="A99" s="627"/>
      <c r="B99" s="380">
        <v>315</v>
      </c>
      <c r="C99" s="403"/>
      <c r="D99" s="429">
        <v>15</v>
      </c>
      <c r="E99" s="411"/>
      <c r="F99" s="36"/>
      <c r="G99" s="37"/>
      <c r="H99" s="409"/>
      <c r="I99" s="403"/>
      <c r="J99" s="380" ph="1"/>
      <c r="K99" s="380" ph="1"/>
      <c r="L99" s="380"/>
      <c r="S99" s="380"/>
      <c r="U99" s="380" ph="1"/>
      <c r="Z99" s="380"/>
      <c r="AB99" s="380" ph="1"/>
      <c r="AG99" s="380"/>
      <c r="AI99" s="380" ph="1"/>
      <c r="AN99" s="380"/>
      <c r="AP99" s="380" ph="1"/>
      <c r="AU99" s="380"/>
      <c r="AW99" s="380" ph="1"/>
      <c r="BB99" s="380"/>
      <c r="BD99" s="380" ph="1"/>
      <c r="BI99" s="380"/>
      <c r="BK99" s="380" ph="1"/>
      <c r="BP99" s="380"/>
      <c r="BR99" s="380" ph="1"/>
      <c r="BW99" s="380"/>
      <c r="BY99" s="380" ph="1"/>
      <c r="CD99" s="380"/>
      <c r="CF99" s="380" ph="1"/>
      <c r="CK99" s="380"/>
      <c r="CM99" s="380" ph="1"/>
      <c r="CR99" s="380"/>
      <c r="CT99" s="380" ph="1"/>
      <c r="CY99" s="380"/>
      <c r="DA99" s="380" ph="1"/>
      <c r="DF99" s="380"/>
      <c r="DH99" s="380" ph="1"/>
      <c r="DM99" s="380"/>
      <c r="DO99" s="380" ph="1"/>
      <c r="DT99" s="380"/>
      <c r="DV99" s="380" ph="1"/>
      <c r="EA99" s="380"/>
      <c r="EC99" s="380" ph="1"/>
      <c r="EH99" s="380"/>
      <c r="EJ99" s="380" ph="1"/>
      <c r="EO99" s="380"/>
      <c r="EQ99" s="380" ph="1"/>
      <c r="EV99" s="380"/>
      <c r="EX99" s="380" ph="1"/>
      <c r="FC99" s="380"/>
      <c r="FE99" s="380" ph="1"/>
      <c r="FJ99" s="380"/>
      <c r="FL99" s="380" ph="1"/>
      <c r="FQ99" s="380"/>
      <c r="FS99" s="380" ph="1"/>
      <c r="FX99" s="380"/>
      <c r="FZ99" s="380" ph="1"/>
      <c r="GE99" s="380"/>
      <c r="GV99" s="380" ph="1"/>
      <c r="HA99" s="380"/>
      <c r="HC99" s="380" ph="1"/>
      <c r="HH99" s="380"/>
    </row>
    <row r="100" spans="1:216" ht="19.5" customHeight="1" thickBot="1">
      <c r="A100" s="627"/>
      <c r="B100" s="380">
        <v>316</v>
      </c>
      <c r="C100" s="403"/>
      <c r="D100" s="429" t="s">
        <v>634</v>
      </c>
      <c r="E100" s="421"/>
      <c r="F100" s="419"/>
      <c r="G100" s="420"/>
      <c r="H100" s="409"/>
      <c r="I100" s="403"/>
      <c r="K100" s="69"/>
      <c r="L100" s="69"/>
      <c r="N100" s="380" ph="1"/>
      <c r="S100" s="380"/>
      <c r="U100" s="380" ph="1"/>
      <c r="Z100" s="380"/>
      <c r="AB100" s="380" ph="1"/>
      <c r="AG100" s="380"/>
      <c r="AI100" s="380" ph="1"/>
      <c r="AN100" s="380"/>
      <c r="AP100" s="380" ph="1"/>
      <c r="AU100" s="380"/>
      <c r="AW100" s="380" ph="1"/>
      <c r="BB100" s="380"/>
      <c r="BD100" s="380" ph="1"/>
      <c r="BI100" s="380"/>
      <c r="BK100" s="380" ph="1"/>
      <c r="BP100" s="380"/>
      <c r="BR100" s="380" ph="1"/>
      <c r="BW100" s="380"/>
      <c r="BY100" s="380" ph="1"/>
      <c r="CD100" s="380"/>
      <c r="CF100" s="380" ph="1"/>
      <c r="CK100" s="380"/>
      <c r="CM100" s="380" ph="1"/>
      <c r="CR100" s="380"/>
      <c r="CT100" s="380" ph="1"/>
      <c r="CY100" s="380"/>
      <c r="DA100" s="380" ph="1"/>
      <c r="DF100" s="380"/>
      <c r="DH100" s="380" ph="1"/>
      <c r="DM100" s="380"/>
      <c r="DO100" s="380" ph="1"/>
      <c r="DT100" s="380"/>
      <c r="DV100" s="380" ph="1"/>
      <c r="EA100" s="380"/>
      <c r="EC100" s="380" ph="1"/>
      <c r="EH100" s="380"/>
      <c r="EJ100" s="380" ph="1"/>
      <c r="EO100" s="380"/>
      <c r="EQ100" s="380" ph="1"/>
      <c r="EV100" s="380"/>
      <c r="EX100" s="380" ph="1"/>
      <c r="FC100" s="380"/>
      <c r="FE100" s="380" ph="1"/>
      <c r="FJ100" s="380"/>
      <c r="FL100" s="380" ph="1"/>
      <c r="FQ100" s="380"/>
      <c r="FS100" s="380" ph="1"/>
      <c r="FX100" s="380"/>
      <c r="FZ100" s="380" ph="1"/>
      <c r="GE100" s="380"/>
      <c r="GV100" s="380" ph="1"/>
      <c r="HA100" s="380"/>
      <c r="HC100" s="380" ph="1"/>
      <c r="HH100" s="380"/>
    </row>
    <row r="101" spans="1:216" ht="19.5" customHeight="1">
      <c r="A101" s="627"/>
      <c r="B101" s="380">
        <v>317</v>
      </c>
      <c r="D101" s="429" t="s">
        <v>864</v>
      </c>
      <c r="E101" s="422"/>
      <c r="F101" s="34"/>
      <c r="G101" s="35"/>
      <c r="H101" s="409"/>
      <c r="I101" s="403"/>
      <c r="J101" s="380" ph="1"/>
      <c r="L101" s="380"/>
      <c r="N101" s="380" ph="1"/>
      <c r="S101" s="380"/>
      <c r="U101" s="380" ph="1"/>
      <c r="Z101" s="380"/>
      <c r="AB101" s="380" ph="1"/>
      <c r="AG101" s="380"/>
      <c r="AI101" s="380" ph="1"/>
      <c r="AN101" s="380"/>
      <c r="AP101" s="380" ph="1"/>
      <c r="AU101" s="380"/>
      <c r="AW101" s="380" ph="1"/>
      <c r="BB101" s="380"/>
      <c r="BD101" s="380" ph="1"/>
      <c r="BI101" s="380"/>
      <c r="BK101" s="380" ph="1"/>
      <c r="BP101" s="380"/>
      <c r="BR101" s="380" ph="1"/>
      <c r="BW101" s="380"/>
      <c r="BY101" s="380" ph="1"/>
      <c r="CD101" s="380"/>
      <c r="CF101" s="380" ph="1"/>
      <c r="CK101" s="380"/>
      <c r="CM101" s="380" ph="1"/>
      <c r="CR101" s="380"/>
      <c r="CT101" s="380" ph="1"/>
      <c r="CY101" s="380"/>
      <c r="DA101" s="380" ph="1"/>
      <c r="DF101" s="380"/>
      <c r="DH101" s="380" ph="1"/>
      <c r="DM101" s="380"/>
      <c r="DO101" s="380" ph="1"/>
      <c r="DT101" s="380"/>
      <c r="DV101" s="380" ph="1"/>
      <c r="EA101" s="380"/>
      <c r="EC101" s="380" ph="1"/>
      <c r="EH101" s="380"/>
      <c r="EJ101" s="380" ph="1"/>
      <c r="EO101" s="380"/>
      <c r="EQ101" s="380" ph="1"/>
      <c r="EV101" s="380"/>
      <c r="EX101" s="380" ph="1"/>
      <c r="FC101" s="380"/>
      <c r="FE101" s="380" ph="1"/>
      <c r="FJ101" s="380"/>
      <c r="FL101" s="380" ph="1"/>
      <c r="FQ101" s="380"/>
      <c r="FS101" s="380" ph="1"/>
      <c r="FX101" s="380"/>
      <c r="FZ101" s="380" ph="1"/>
      <c r="GE101" s="380"/>
      <c r="GV101" s="380" ph="1"/>
      <c r="HA101" s="380"/>
      <c r="HC101" s="380" ph="1"/>
      <c r="HH101" s="380"/>
    </row>
    <row r="102" spans="1:216" ht="19.5" customHeight="1">
      <c r="A102" s="627"/>
      <c r="B102" s="380">
        <v>318</v>
      </c>
      <c r="D102" s="429" t="s">
        <v>864</v>
      </c>
      <c r="E102" s="423"/>
      <c r="F102" s="32"/>
      <c r="G102" s="33"/>
      <c r="H102" s="409"/>
      <c r="I102" s="403"/>
      <c r="J102" s="380" ph="1"/>
      <c r="L102" s="380"/>
      <c r="N102" s="380" ph="1"/>
      <c r="S102" s="380"/>
      <c r="U102" s="380" ph="1"/>
      <c r="Z102" s="380"/>
      <c r="AB102" s="380" ph="1"/>
      <c r="AG102" s="380"/>
      <c r="AI102" s="380" ph="1"/>
      <c r="AN102" s="380"/>
      <c r="AP102" s="380" ph="1"/>
      <c r="AU102" s="380"/>
      <c r="AW102" s="380" ph="1"/>
      <c r="BB102" s="380"/>
      <c r="BD102" s="380" ph="1"/>
      <c r="BI102" s="380"/>
      <c r="BK102" s="380" ph="1"/>
      <c r="BP102" s="380"/>
      <c r="BR102" s="380" ph="1"/>
      <c r="BW102" s="380"/>
      <c r="BY102" s="380" ph="1"/>
      <c r="CD102" s="380"/>
      <c r="CF102" s="380" ph="1"/>
      <c r="CK102" s="380"/>
      <c r="CM102" s="380" ph="1"/>
      <c r="CR102" s="380"/>
      <c r="CT102" s="380" ph="1"/>
      <c r="CY102" s="380"/>
      <c r="DA102" s="380" ph="1"/>
      <c r="DF102" s="380"/>
      <c r="DH102" s="380" ph="1"/>
      <c r="DM102" s="380"/>
      <c r="DO102" s="380" ph="1"/>
      <c r="DT102" s="380"/>
      <c r="DV102" s="380" ph="1"/>
      <c r="EA102" s="380"/>
      <c r="EC102" s="380" ph="1"/>
      <c r="EH102" s="380"/>
      <c r="EJ102" s="380" ph="1"/>
      <c r="EO102" s="380"/>
      <c r="EQ102" s="380" ph="1"/>
      <c r="EV102" s="380"/>
      <c r="EX102" s="380" ph="1"/>
      <c r="FC102" s="380"/>
      <c r="FE102" s="380" ph="1"/>
      <c r="FJ102" s="380"/>
      <c r="FL102" s="380" ph="1"/>
      <c r="FQ102" s="380"/>
      <c r="FS102" s="380" ph="1"/>
      <c r="FX102" s="380"/>
      <c r="FZ102" s="380" ph="1"/>
      <c r="GE102" s="380"/>
      <c r="GV102" s="380" ph="1"/>
      <c r="HA102" s="380"/>
      <c r="HC102" s="380" ph="1"/>
      <c r="HH102" s="380"/>
    </row>
    <row r="103" spans="1:216" ht="19.5" customHeight="1">
      <c r="A103" s="627"/>
      <c r="B103" s="380">
        <v>319</v>
      </c>
      <c r="D103" s="430"/>
      <c r="E103" s="423"/>
      <c r="F103" s="32"/>
      <c r="G103" s="33"/>
      <c r="H103" s="409"/>
      <c r="I103" s="403"/>
      <c r="J103" s="380" ph="1"/>
      <c r="L103" s="380"/>
      <c r="N103" s="380" ph="1"/>
      <c r="S103" s="380"/>
      <c r="U103" s="380" ph="1"/>
      <c r="Z103" s="380"/>
      <c r="AB103" s="380" ph="1"/>
      <c r="AG103" s="380"/>
      <c r="AI103" s="380" ph="1"/>
      <c r="AN103" s="380"/>
      <c r="AP103" s="380" ph="1"/>
      <c r="AU103" s="380"/>
      <c r="AW103" s="380" ph="1"/>
      <c r="BB103" s="380"/>
      <c r="BD103" s="380" ph="1"/>
      <c r="BI103" s="380"/>
      <c r="BK103" s="380" ph="1"/>
      <c r="BP103" s="380"/>
      <c r="BR103" s="380" ph="1"/>
      <c r="BW103" s="380"/>
      <c r="BY103" s="380" ph="1"/>
      <c r="CD103" s="380"/>
      <c r="CF103" s="380" ph="1"/>
      <c r="CK103" s="380"/>
      <c r="CM103" s="380" ph="1"/>
      <c r="CR103" s="380"/>
      <c r="CT103" s="380" ph="1"/>
      <c r="CY103" s="380"/>
      <c r="DA103" s="380" ph="1"/>
      <c r="DF103" s="380"/>
      <c r="DH103" s="380" ph="1"/>
      <c r="DM103" s="380"/>
      <c r="DO103" s="380" ph="1"/>
      <c r="DT103" s="380"/>
      <c r="DV103" s="380" ph="1"/>
      <c r="EA103" s="380"/>
      <c r="EC103" s="380" ph="1"/>
      <c r="EH103" s="380"/>
      <c r="EJ103" s="380" ph="1"/>
      <c r="EO103" s="380"/>
      <c r="EQ103" s="380" ph="1"/>
      <c r="EV103" s="380"/>
      <c r="EX103" s="380" ph="1"/>
      <c r="FC103" s="380"/>
      <c r="FE103" s="380" ph="1"/>
      <c r="FJ103" s="380"/>
      <c r="FL103" s="380" ph="1"/>
      <c r="FQ103" s="380"/>
      <c r="FS103" s="380" ph="1"/>
      <c r="FX103" s="380"/>
      <c r="FZ103" s="380" ph="1"/>
      <c r="GE103" s="380"/>
      <c r="GV103" s="380" ph="1"/>
      <c r="HA103" s="380"/>
      <c r="HC103" s="380" ph="1"/>
      <c r="HH103" s="380"/>
    </row>
    <row r="104" spans="1:216" ht="19.5" customHeight="1" thickBot="1">
      <c r="A104" s="628"/>
      <c r="B104" s="431">
        <v>320</v>
      </c>
      <c r="C104" s="431"/>
      <c r="D104" s="432"/>
      <c r="E104" s="424"/>
      <c r="F104" s="32"/>
      <c r="G104" s="33"/>
      <c r="H104" s="409"/>
      <c r="I104" s="403"/>
    </row>
    <row r="105" spans="1:216" ht="19.5" customHeight="1" thickBot="1">
      <c r="A105" s="626">
        <v>4</v>
      </c>
      <c r="B105" s="426">
        <v>401</v>
      </c>
      <c r="C105" s="427"/>
      <c r="D105" s="428">
        <v>1</v>
      </c>
      <c r="E105" s="404"/>
      <c r="F105" s="34"/>
      <c r="G105" s="35"/>
      <c r="H105" s="405"/>
      <c r="I105" s="406"/>
      <c r="J105" s="629"/>
      <c r="L105" s="380"/>
    </row>
    <row r="106" spans="1:216" ht="19.5" customHeight="1">
      <c r="A106" s="627"/>
      <c r="B106" s="380">
        <v>402</v>
      </c>
      <c r="C106" s="403"/>
      <c r="D106" s="429">
        <v>2</v>
      </c>
      <c r="E106" s="407"/>
      <c r="F106" s="32"/>
      <c r="G106" s="33"/>
      <c r="H106" s="408"/>
      <c r="I106" s="403"/>
      <c r="J106" s="629"/>
      <c r="L106" s="380"/>
    </row>
    <row r="107" spans="1:216" ht="19.5" customHeight="1">
      <c r="A107" s="627"/>
      <c r="B107" s="380">
        <v>403</v>
      </c>
      <c r="C107" s="403"/>
      <c r="D107" s="429">
        <v>3</v>
      </c>
      <c r="E107" s="407"/>
      <c r="F107" s="32"/>
      <c r="G107" s="33"/>
      <c r="H107" s="409"/>
      <c r="I107" s="403"/>
      <c r="J107" s="629"/>
      <c r="L107" s="380"/>
    </row>
    <row r="108" spans="1:216" ht="19.5" customHeight="1">
      <c r="A108" s="627"/>
      <c r="B108" s="380">
        <v>404</v>
      </c>
      <c r="C108" s="403"/>
      <c r="D108" s="429">
        <v>4</v>
      </c>
      <c r="E108" s="410"/>
      <c r="F108" s="32"/>
      <c r="G108" s="33"/>
      <c r="H108" s="409"/>
      <c r="I108" s="403"/>
      <c r="J108" s="629"/>
      <c r="L108" s="380"/>
    </row>
    <row r="109" spans="1:216" ht="19.5" customHeight="1">
      <c r="A109" s="627"/>
      <c r="B109" s="380">
        <v>405</v>
      </c>
      <c r="C109" s="403"/>
      <c r="D109" s="429">
        <v>5</v>
      </c>
      <c r="E109" s="407"/>
      <c r="F109" s="36"/>
      <c r="G109" s="37"/>
      <c r="H109" s="409"/>
      <c r="I109" s="403"/>
      <c r="J109" s="629"/>
      <c r="L109" s="380"/>
    </row>
    <row r="110" spans="1:216" ht="19.5" customHeight="1">
      <c r="A110" s="627"/>
      <c r="B110" s="380">
        <v>406</v>
      </c>
      <c r="C110" s="403"/>
      <c r="D110" s="429">
        <v>6</v>
      </c>
      <c r="E110" s="407"/>
      <c r="F110" s="32"/>
      <c r="G110" s="33"/>
      <c r="H110" s="409"/>
      <c r="I110" s="403"/>
      <c r="J110" s="629"/>
      <c r="L110" s="380"/>
    </row>
    <row r="111" spans="1:216" ht="19.5" customHeight="1">
      <c r="A111" s="627"/>
      <c r="B111" s="380">
        <v>407</v>
      </c>
      <c r="C111" s="403"/>
      <c r="D111" s="429">
        <v>7</v>
      </c>
      <c r="E111" s="410"/>
      <c r="F111" s="32"/>
      <c r="G111" s="33"/>
      <c r="H111" s="409"/>
      <c r="I111" s="403"/>
      <c r="J111" s="629"/>
      <c r="L111" s="380"/>
    </row>
    <row r="112" spans="1:216" ht="19.5" customHeight="1">
      <c r="A112" s="627"/>
      <c r="B112" s="380">
        <v>408</v>
      </c>
      <c r="C112" s="403"/>
      <c r="D112" s="429">
        <v>8</v>
      </c>
      <c r="E112" s="407"/>
      <c r="F112" s="32"/>
      <c r="G112" s="33"/>
      <c r="H112" s="409"/>
      <c r="I112" s="403"/>
      <c r="J112" s="629"/>
      <c r="L112" s="380"/>
    </row>
    <row r="113" spans="1:216" ht="19.5" customHeight="1">
      <c r="A113" s="627"/>
      <c r="B113" s="380">
        <v>409</v>
      </c>
      <c r="C113" s="403"/>
      <c r="D113" s="429">
        <v>9</v>
      </c>
      <c r="E113" s="407"/>
      <c r="F113" s="32"/>
      <c r="G113" s="33"/>
      <c r="H113" s="409"/>
      <c r="I113" s="403"/>
      <c r="J113" s="629"/>
      <c r="L113" s="380"/>
    </row>
    <row r="114" spans="1:216" ht="19.5" customHeight="1">
      <c r="A114" s="627"/>
      <c r="B114" s="380">
        <v>410</v>
      </c>
      <c r="C114" s="403"/>
      <c r="D114" s="429">
        <v>10</v>
      </c>
      <c r="E114" s="407"/>
      <c r="F114" s="32"/>
      <c r="G114" s="33"/>
      <c r="H114" s="409"/>
      <c r="I114" s="403"/>
      <c r="J114" s="629"/>
      <c r="L114" s="380"/>
    </row>
    <row r="115" spans="1:216" ht="19.5" customHeight="1">
      <c r="A115" s="627"/>
      <c r="B115" s="380">
        <v>411</v>
      </c>
      <c r="C115" s="403"/>
      <c r="D115" s="429">
        <v>11</v>
      </c>
      <c r="E115" s="407"/>
      <c r="F115" s="32"/>
      <c r="G115" s="33"/>
      <c r="H115" s="409"/>
      <c r="I115" s="403"/>
      <c r="J115" s="629"/>
      <c r="S115" s="380"/>
      <c r="Z115" s="380"/>
      <c r="AG115" s="380"/>
      <c r="AN115" s="380"/>
      <c r="AU115" s="380"/>
      <c r="BB115" s="380"/>
      <c r="BI115" s="380"/>
      <c r="BP115" s="380"/>
      <c r="BW115" s="380"/>
      <c r="CD115" s="380"/>
      <c r="CK115" s="380"/>
      <c r="CR115" s="380"/>
      <c r="CY115" s="380"/>
      <c r="DF115" s="380"/>
      <c r="DM115" s="380"/>
      <c r="DT115" s="380"/>
      <c r="EA115" s="380"/>
      <c r="EH115" s="380"/>
      <c r="EO115" s="380"/>
      <c r="EV115" s="380"/>
      <c r="FC115" s="380"/>
      <c r="FJ115" s="380"/>
      <c r="FQ115" s="380"/>
      <c r="FX115" s="380"/>
      <c r="GE115" s="380"/>
      <c r="HA115" s="380"/>
      <c r="HH115" s="380"/>
    </row>
    <row r="116" spans="1:216" ht="19.5" customHeight="1">
      <c r="A116" s="627"/>
      <c r="B116" s="380">
        <v>412</v>
      </c>
      <c r="C116" s="403"/>
      <c r="D116" s="429">
        <v>12</v>
      </c>
      <c r="E116" s="407"/>
      <c r="F116" s="32"/>
      <c r="G116" s="33"/>
      <c r="H116" s="409"/>
      <c r="I116" s="403"/>
      <c r="J116" s="629"/>
      <c r="S116" s="380"/>
      <c r="Z116" s="380"/>
      <c r="AG116" s="380"/>
      <c r="AN116" s="380"/>
      <c r="AU116" s="380"/>
      <c r="BB116" s="380"/>
      <c r="BI116" s="380"/>
      <c r="BP116" s="380"/>
      <c r="BW116" s="380"/>
      <c r="CD116" s="380"/>
      <c r="CK116" s="380"/>
      <c r="CR116" s="380"/>
      <c r="CY116" s="380"/>
      <c r="DF116" s="380"/>
      <c r="DM116" s="380"/>
      <c r="DT116" s="380"/>
      <c r="EA116" s="380"/>
      <c r="EH116" s="380"/>
      <c r="EO116" s="380"/>
      <c r="EV116" s="380"/>
      <c r="FC116" s="380"/>
      <c r="FJ116" s="380"/>
      <c r="FQ116" s="380"/>
      <c r="FX116" s="380"/>
      <c r="GE116" s="380"/>
      <c r="HA116" s="380"/>
      <c r="HH116" s="380"/>
    </row>
    <row r="117" spans="1:216" ht="19.5" customHeight="1">
      <c r="A117" s="627"/>
      <c r="B117" s="380">
        <v>413</v>
      </c>
      <c r="C117" s="403"/>
      <c r="D117" s="429">
        <v>13</v>
      </c>
      <c r="E117" s="407"/>
      <c r="F117" s="32"/>
      <c r="G117" s="33"/>
      <c r="H117" s="409"/>
      <c r="I117" s="403"/>
      <c r="J117" s="629"/>
      <c r="S117" s="380"/>
      <c r="Z117" s="380"/>
      <c r="AG117" s="380"/>
      <c r="AN117" s="380"/>
      <c r="AU117" s="380"/>
      <c r="BB117" s="380"/>
      <c r="BI117" s="380"/>
      <c r="BP117" s="380"/>
      <c r="BW117" s="380"/>
      <c r="CD117" s="380"/>
      <c r="CK117" s="380"/>
      <c r="CR117" s="380"/>
      <c r="CY117" s="380"/>
      <c r="DF117" s="380"/>
      <c r="DM117" s="380"/>
      <c r="DT117" s="380"/>
      <c r="EA117" s="380"/>
      <c r="EH117" s="380"/>
      <c r="EO117" s="380"/>
      <c r="EV117" s="380"/>
      <c r="FC117" s="380"/>
      <c r="FJ117" s="380"/>
      <c r="FQ117" s="380"/>
      <c r="FX117" s="380"/>
      <c r="GE117" s="380"/>
      <c r="HA117" s="380"/>
      <c r="HH117" s="380"/>
    </row>
    <row r="118" spans="1:216" ht="19.5" customHeight="1">
      <c r="A118" s="627"/>
      <c r="B118" s="380">
        <v>414</v>
      </c>
      <c r="C118" s="403"/>
      <c r="D118" s="429">
        <v>14</v>
      </c>
      <c r="E118" s="407"/>
      <c r="F118" s="32"/>
      <c r="G118" s="33"/>
      <c r="H118" s="409"/>
      <c r="I118" s="403"/>
      <c r="J118" s="629"/>
      <c r="S118" s="380"/>
      <c r="Z118" s="380"/>
      <c r="AG118" s="380"/>
      <c r="AN118" s="380"/>
      <c r="AU118" s="380"/>
      <c r="BB118" s="380"/>
      <c r="BI118" s="380"/>
      <c r="BP118" s="380"/>
      <c r="BW118" s="380"/>
      <c r="CD118" s="380"/>
      <c r="CK118" s="380"/>
      <c r="CR118" s="380"/>
      <c r="CY118" s="380"/>
      <c r="DF118" s="380"/>
      <c r="DM118" s="380"/>
      <c r="DT118" s="380"/>
      <c r="EA118" s="380"/>
      <c r="EH118" s="380"/>
      <c r="EO118" s="380"/>
      <c r="EV118" s="380"/>
      <c r="FC118" s="380"/>
      <c r="FJ118" s="380"/>
      <c r="FQ118" s="380"/>
      <c r="FX118" s="380"/>
      <c r="GE118" s="380"/>
      <c r="HA118" s="380"/>
      <c r="HH118" s="380"/>
    </row>
    <row r="119" spans="1:216" ht="19.5" customHeight="1" thickBot="1">
      <c r="A119" s="627"/>
      <c r="B119" s="380">
        <v>415</v>
      </c>
      <c r="C119" s="403"/>
      <c r="D119" s="429">
        <v>15</v>
      </c>
      <c r="E119" s="411"/>
      <c r="F119" s="36"/>
      <c r="G119" s="37"/>
      <c r="H119" s="409"/>
      <c r="I119" s="403"/>
      <c r="J119" s="629"/>
      <c r="S119" s="380"/>
      <c r="Z119" s="380"/>
      <c r="AG119" s="380"/>
      <c r="AN119" s="380"/>
      <c r="AU119" s="380"/>
      <c r="BB119" s="380"/>
      <c r="BI119" s="380"/>
      <c r="BP119" s="380"/>
      <c r="BW119" s="380"/>
      <c r="CD119" s="380"/>
      <c r="CK119" s="380"/>
      <c r="CR119" s="380"/>
      <c r="CY119" s="380"/>
      <c r="DF119" s="380"/>
      <c r="DM119" s="380"/>
      <c r="DT119" s="380"/>
      <c r="EA119" s="380"/>
      <c r="EH119" s="380"/>
      <c r="EO119" s="380"/>
      <c r="EV119" s="380"/>
      <c r="FC119" s="380"/>
      <c r="FJ119" s="380"/>
      <c r="FQ119" s="380"/>
      <c r="FX119" s="380"/>
      <c r="GE119" s="380"/>
      <c r="HA119" s="380"/>
      <c r="HH119" s="380"/>
    </row>
    <row r="120" spans="1:216" ht="19.5" customHeight="1" thickBot="1">
      <c r="A120" s="627"/>
      <c r="B120" s="380">
        <v>416</v>
      </c>
      <c r="C120" s="403"/>
      <c r="D120" s="429" t="s">
        <v>634</v>
      </c>
      <c r="E120" s="421"/>
      <c r="F120" s="419"/>
      <c r="G120" s="420"/>
      <c r="H120" s="409"/>
      <c r="I120" s="403"/>
      <c r="J120" s="629"/>
      <c r="S120" s="380"/>
      <c r="Z120" s="380"/>
      <c r="AG120" s="380"/>
      <c r="AN120" s="380"/>
      <c r="AU120" s="380"/>
      <c r="BB120" s="380"/>
      <c r="BI120" s="380"/>
      <c r="BP120" s="380"/>
      <c r="BW120" s="380"/>
      <c r="CD120" s="380"/>
      <c r="CK120" s="380"/>
      <c r="CR120" s="380"/>
      <c r="CY120" s="380"/>
      <c r="DF120" s="380"/>
      <c r="DM120" s="380"/>
      <c r="DT120" s="380"/>
      <c r="EA120" s="380"/>
      <c r="EH120" s="380"/>
      <c r="EO120" s="380"/>
      <c r="EV120" s="380"/>
      <c r="FC120" s="380"/>
      <c r="FJ120" s="380"/>
      <c r="FQ120" s="380"/>
      <c r="FX120" s="380"/>
      <c r="GE120" s="380"/>
      <c r="HA120" s="380"/>
      <c r="HH120" s="380"/>
    </row>
    <row r="121" spans="1:216" ht="19.5" customHeight="1">
      <c r="A121" s="627"/>
      <c r="B121" s="380">
        <v>417</v>
      </c>
      <c r="D121" s="429" t="s">
        <v>864</v>
      </c>
      <c r="E121" s="422"/>
      <c r="F121" s="34"/>
      <c r="G121" s="35"/>
      <c r="H121" s="409"/>
      <c r="I121" s="403"/>
      <c r="S121" s="380"/>
      <c r="Z121" s="380"/>
      <c r="AG121" s="380"/>
      <c r="AN121" s="380"/>
      <c r="AU121" s="380"/>
      <c r="BB121" s="380"/>
      <c r="BI121" s="380"/>
      <c r="BP121" s="380"/>
      <c r="BW121" s="380"/>
      <c r="CD121" s="380"/>
      <c r="CK121" s="380"/>
      <c r="CR121" s="380"/>
      <c r="CY121" s="380"/>
      <c r="DF121" s="380"/>
      <c r="DM121" s="380"/>
      <c r="DT121" s="380"/>
      <c r="EA121" s="380"/>
      <c r="EH121" s="380"/>
      <c r="EO121" s="380"/>
      <c r="EV121" s="380"/>
      <c r="FC121" s="380"/>
      <c r="FJ121" s="380"/>
      <c r="FQ121" s="380"/>
      <c r="FX121" s="380"/>
      <c r="GE121" s="380"/>
      <c r="HA121" s="380"/>
      <c r="HH121" s="380"/>
    </row>
    <row r="122" spans="1:216" ht="19.5" customHeight="1">
      <c r="A122" s="627"/>
      <c r="B122" s="380">
        <v>418</v>
      </c>
      <c r="D122" s="429" t="s">
        <v>864</v>
      </c>
      <c r="E122" s="423"/>
      <c r="F122" s="32"/>
      <c r="G122" s="33"/>
      <c r="H122" s="409"/>
      <c r="I122" s="403"/>
      <c r="S122" s="380"/>
      <c r="Z122" s="380"/>
      <c r="AG122" s="380"/>
      <c r="AN122" s="380"/>
      <c r="AU122" s="380"/>
      <c r="BB122" s="380"/>
      <c r="BI122" s="380"/>
      <c r="BP122" s="380"/>
      <c r="BW122" s="380"/>
      <c r="CD122" s="380"/>
      <c r="CK122" s="380"/>
      <c r="CR122" s="380"/>
      <c r="CY122" s="380"/>
      <c r="DF122" s="380"/>
      <c r="DM122" s="380"/>
      <c r="DT122" s="380"/>
      <c r="EA122" s="380"/>
      <c r="EH122" s="380"/>
      <c r="EO122" s="380"/>
      <c r="EV122" s="380"/>
      <c r="FC122" s="380"/>
      <c r="FJ122" s="380"/>
      <c r="FQ122" s="380"/>
      <c r="FX122" s="380"/>
      <c r="GE122" s="380"/>
      <c r="HA122" s="380"/>
      <c r="HH122" s="380"/>
    </row>
    <row r="123" spans="1:216" ht="19.5" customHeight="1">
      <c r="A123" s="627"/>
      <c r="B123" s="380">
        <v>419</v>
      </c>
      <c r="D123" s="430"/>
      <c r="E123" s="423"/>
      <c r="F123" s="32"/>
      <c r="G123" s="33"/>
      <c r="H123" s="409"/>
      <c r="I123" s="403"/>
      <c r="S123" s="380"/>
      <c r="Z123" s="380"/>
      <c r="AG123" s="380"/>
      <c r="AN123" s="380"/>
      <c r="AU123" s="380"/>
      <c r="BB123" s="380"/>
      <c r="BI123" s="380"/>
      <c r="BP123" s="380"/>
      <c r="BW123" s="380"/>
      <c r="CD123" s="380"/>
      <c r="CK123" s="380"/>
      <c r="CR123" s="380"/>
      <c r="CY123" s="380"/>
      <c r="DF123" s="380"/>
      <c r="DM123" s="380"/>
      <c r="DT123" s="380"/>
      <c r="EA123" s="380"/>
      <c r="EH123" s="380"/>
      <c r="EO123" s="380"/>
      <c r="EV123" s="380"/>
      <c r="FC123" s="380"/>
      <c r="FJ123" s="380"/>
      <c r="FQ123" s="380"/>
      <c r="FX123" s="380"/>
      <c r="GE123" s="380"/>
      <c r="HA123" s="380"/>
      <c r="HH123" s="380"/>
    </row>
    <row r="124" spans="1:216" ht="19.5" customHeight="1" thickBot="1">
      <c r="A124" s="628"/>
      <c r="B124" s="431">
        <v>420</v>
      </c>
      <c r="C124" s="431"/>
      <c r="D124" s="432"/>
      <c r="E124" s="424"/>
      <c r="F124" s="32"/>
      <c r="G124" s="33"/>
      <c r="H124" s="409"/>
      <c r="I124" s="403"/>
      <c r="S124" s="380"/>
      <c r="Z124" s="380"/>
      <c r="AG124" s="380"/>
      <c r="AN124" s="380"/>
      <c r="AU124" s="380"/>
      <c r="BB124" s="380"/>
      <c r="BI124" s="380"/>
      <c r="BP124" s="380"/>
      <c r="BW124" s="380"/>
      <c r="CD124" s="380"/>
      <c r="CK124" s="380"/>
      <c r="CR124" s="380"/>
      <c r="CY124" s="380"/>
      <c r="DF124" s="380"/>
      <c r="DM124" s="380"/>
      <c r="DT124" s="380"/>
      <c r="EA124" s="380"/>
      <c r="EH124" s="380"/>
      <c r="EO124" s="380"/>
      <c r="EV124" s="380"/>
      <c r="FC124" s="380"/>
      <c r="FJ124" s="380"/>
      <c r="FQ124" s="380"/>
      <c r="FX124" s="380"/>
      <c r="GE124" s="380"/>
      <c r="HA124" s="380"/>
      <c r="HH124" s="380"/>
    </row>
    <row r="125" spans="1:216" ht="19.5" customHeight="1" thickBot="1">
      <c r="A125" s="626">
        <v>5</v>
      </c>
      <c r="B125" s="426">
        <v>501</v>
      </c>
      <c r="C125" s="427"/>
      <c r="D125" s="428">
        <v>1</v>
      </c>
      <c r="E125" s="404"/>
      <c r="F125" s="34"/>
      <c r="G125" s="35"/>
      <c r="H125" s="405"/>
      <c r="I125" s="406"/>
      <c r="J125" s="629"/>
      <c r="P125" s="415"/>
      <c r="S125" s="380"/>
      <c r="Z125" s="380"/>
      <c r="AG125" s="380"/>
      <c r="AN125" s="380"/>
      <c r="AU125" s="380"/>
      <c r="BB125" s="380"/>
      <c r="BI125" s="380"/>
      <c r="BP125" s="380"/>
      <c r="BW125" s="380"/>
      <c r="CD125" s="380"/>
      <c r="CK125" s="380"/>
      <c r="CR125" s="380"/>
      <c r="CY125" s="380"/>
      <c r="DF125" s="380"/>
      <c r="DM125" s="380"/>
      <c r="DT125" s="380"/>
      <c r="EA125" s="380"/>
      <c r="EH125" s="380"/>
      <c r="EO125" s="380"/>
      <c r="EV125" s="380"/>
      <c r="FC125" s="380"/>
      <c r="FJ125" s="380"/>
      <c r="FQ125" s="380"/>
      <c r="FX125" s="380"/>
      <c r="GE125" s="380"/>
      <c r="HA125" s="380"/>
      <c r="HH125" s="380"/>
    </row>
    <row r="126" spans="1:216" ht="19.5" customHeight="1">
      <c r="A126" s="627"/>
      <c r="B126" s="380">
        <v>502</v>
      </c>
      <c r="C126" s="403"/>
      <c r="D126" s="429">
        <v>2</v>
      </c>
      <c r="E126" s="407"/>
      <c r="F126" s="32"/>
      <c r="G126" s="33"/>
      <c r="H126" s="408"/>
      <c r="I126" s="403"/>
      <c r="J126" s="629"/>
      <c r="P126" s="415"/>
      <c r="Q126" s="415"/>
      <c r="S126" s="380"/>
      <c r="Z126" s="380"/>
      <c r="AG126" s="380"/>
      <c r="AN126" s="380"/>
      <c r="AU126" s="380"/>
      <c r="BB126" s="380"/>
      <c r="BI126" s="380"/>
      <c r="BP126" s="380"/>
      <c r="BW126" s="380"/>
      <c r="CD126" s="380"/>
      <c r="CK126" s="380"/>
      <c r="CR126" s="380"/>
      <c r="CY126" s="380"/>
      <c r="DF126" s="380"/>
      <c r="DM126" s="380"/>
      <c r="DT126" s="380"/>
      <c r="EA126" s="380"/>
      <c r="EH126" s="380"/>
      <c r="EO126" s="380"/>
      <c r="EV126" s="380"/>
      <c r="FC126" s="380"/>
      <c r="FJ126" s="380"/>
      <c r="FQ126" s="380"/>
      <c r="FX126" s="380"/>
      <c r="GE126" s="380"/>
      <c r="HA126" s="380"/>
      <c r="HH126" s="380"/>
    </row>
    <row r="127" spans="1:216" ht="19.5" customHeight="1">
      <c r="A127" s="627"/>
      <c r="B127" s="380">
        <v>503</v>
      </c>
      <c r="C127" s="403"/>
      <c r="D127" s="429">
        <v>3</v>
      </c>
      <c r="E127" s="407"/>
      <c r="F127" s="32"/>
      <c r="G127" s="33"/>
      <c r="H127" s="409"/>
      <c r="I127" s="403"/>
      <c r="J127" s="629"/>
      <c r="P127" s="415"/>
      <c r="S127" s="380"/>
      <c r="Z127" s="380"/>
      <c r="AG127" s="380"/>
      <c r="AN127" s="380"/>
      <c r="AU127" s="380"/>
      <c r="BB127" s="380"/>
      <c r="BI127" s="380"/>
      <c r="BP127" s="380"/>
      <c r="BW127" s="380"/>
      <c r="CD127" s="380"/>
      <c r="CK127" s="380"/>
      <c r="CR127" s="380"/>
      <c r="CY127" s="380"/>
      <c r="DF127" s="380"/>
      <c r="DM127" s="380"/>
      <c r="DT127" s="380"/>
      <c r="EA127" s="380"/>
      <c r="EH127" s="380"/>
      <c r="EO127" s="380"/>
      <c r="EV127" s="380"/>
      <c r="FC127" s="380"/>
      <c r="FJ127" s="380"/>
      <c r="FQ127" s="380"/>
      <c r="FX127" s="380"/>
      <c r="GE127" s="380"/>
      <c r="HA127" s="380"/>
      <c r="HH127" s="380"/>
    </row>
    <row r="128" spans="1:216" ht="19.5" customHeight="1">
      <c r="A128" s="627"/>
      <c r="B128" s="380">
        <v>504</v>
      </c>
      <c r="C128" s="403"/>
      <c r="D128" s="429">
        <v>4</v>
      </c>
      <c r="E128" s="410"/>
      <c r="F128" s="32"/>
      <c r="G128" s="33"/>
      <c r="H128" s="409"/>
      <c r="I128" s="403"/>
      <c r="J128" s="629"/>
      <c r="P128" s="415"/>
      <c r="S128" s="380"/>
      <c r="Z128" s="380"/>
      <c r="AG128" s="380"/>
      <c r="AN128" s="380"/>
      <c r="AU128" s="380"/>
      <c r="BB128" s="380"/>
      <c r="BI128" s="380"/>
      <c r="BP128" s="380"/>
      <c r="BW128" s="380"/>
      <c r="CD128" s="380"/>
      <c r="CK128" s="380"/>
      <c r="CR128" s="380"/>
      <c r="CY128" s="380"/>
      <c r="DF128" s="380"/>
      <c r="DM128" s="380"/>
      <c r="DT128" s="380"/>
      <c r="EA128" s="380"/>
      <c r="EH128" s="380"/>
      <c r="EO128" s="380"/>
      <c r="EV128" s="380"/>
      <c r="FC128" s="380"/>
      <c r="FJ128" s="380"/>
      <c r="FQ128" s="380"/>
      <c r="FX128" s="380"/>
      <c r="GE128" s="380"/>
      <c r="HA128" s="380"/>
      <c r="HH128" s="380"/>
    </row>
    <row r="129" spans="1:216" ht="19.5" customHeight="1">
      <c r="A129" s="627"/>
      <c r="B129" s="380">
        <v>505</v>
      </c>
      <c r="C129" s="403"/>
      <c r="D129" s="429">
        <v>5</v>
      </c>
      <c r="E129" s="407"/>
      <c r="F129" s="36"/>
      <c r="G129" s="37"/>
      <c r="H129" s="409"/>
      <c r="I129" s="403"/>
      <c r="J129" s="629"/>
      <c r="P129" s="415"/>
      <c r="S129" s="380"/>
      <c r="Z129" s="380"/>
      <c r="AG129" s="380"/>
      <c r="AN129" s="380"/>
      <c r="AU129" s="380"/>
      <c r="BB129" s="380"/>
      <c r="BI129" s="380"/>
      <c r="BP129" s="380"/>
      <c r="BW129" s="380"/>
      <c r="CD129" s="380"/>
      <c r="CK129" s="380"/>
      <c r="CR129" s="380"/>
      <c r="CY129" s="380"/>
      <c r="DF129" s="380"/>
      <c r="DM129" s="380"/>
      <c r="DT129" s="380"/>
      <c r="EA129" s="380"/>
      <c r="EH129" s="380"/>
      <c r="EO129" s="380"/>
      <c r="EV129" s="380"/>
      <c r="FC129" s="380"/>
      <c r="FJ129" s="380"/>
      <c r="FQ129" s="380"/>
      <c r="FX129" s="380"/>
      <c r="GE129" s="380"/>
      <c r="HA129" s="380"/>
      <c r="HH129" s="380"/>
    </row>
    <row r="130" spans="1:216" ht="19.5" customHeight="1">
      <c r="A130" s="627"/>
      <c r="B130" s="380">
        <v>506</v>
      </c>
      <c r="C130" s="403"/>
      <c r="D130" s="429">
        <v>6</v>
      </c>
      <c r="E130" s="407"/>
      <c r="F130" s="32"/>
      <c r="G130" s="33"/>
      <c r="H130" s="409"/>
      <c r="I130" s="403"/>
      <c r="J130" s="629"/>
      <c r="P130" s="415"/>
      <c r="S130" s="380"/>
      <c r="Z130" s="380"/>
      <c r="AG130" s="380"/>
      <c r="AN130" s="380"/>
      <c r="AU130" s="380"/>
      <c r="BB130" s="380"/>
      <c r="BI130" s="380"/>
      <c r="BP130" s="380"/>
      <c r="BW130" s="380"/>
      <c r="CD130" s="380"/>
      <c r="CK130" s="380"/>
      <c r="CR130" s="380"/>
      <c r="CY130" s="380"/>
      <c r="DF130" s="380"/>
      <c r="DM130" s="380"/>
      <c r="DT130" s="380"/>
      <c r="EA130" s="380"/>
      <c r="EH130" s="380"/>
      <c r="EO130" s="380"/>
      <c r="EV130" s="380"/>
      <c r="FC130" s="380"/>
      <c r="FJ130" s="380"/>
      <c r="FQ130" s="380"/>
      <c r="FX130" s="380"/>
      <c r="GE130" s="380"/>
      <c r="HA130" s="380"/>
      <c r="HH130" s="380"/>
    </row>
    <row r="131" spans="1:216" ht="19.5" customHeight="1">
      <c r="A131" s="627"/>
      <c r="B131" s="380">
        <v>507</v>
      </c>
      <c r="C131" s="403"/>
      <c r="D131" s="429">
        <v>7</v>
      </c>
      <c r="E131" s="410"/>
      <c r="F131" s="32"/>
      <c r="G131" s="33"/>
      <c r="H131" s="409"/>
      <c r="I131" s="403"/>
      <c r="J131" s="629"/>
      <c r="P131" s="415"/>
      <c r="S131" s="380"/>
      <c r="Z131" s="380"/>
      <c r="AG131" s="380"/>
      <c r="AN131" s="380"/>
      <c r="AU131" s="380"/>
      <c r="BB131" s="380"/>
      <c r="BI131" s="380"/>
      <c r="BP131" s="380"/>
      <c r="BW131" s="380"/>
      <c r="CD131" s="380"/>
      <c r="CK131" s="380"/>
      <c r="CR131" s="380"/>
      <c r="CY131" s="380"/>
      <c r="DF131" s="380"/>
      <c r="DM131" s="380"/>
      <c r="DT131" s="380"/>
      <c r="EA131" s="380"/>
      <c r="EH131" s="380"/>
      <c r="EO131" s="380"/>
      <c r="EV131" s="380"/>
      <c r="FC131" s="380"/>
      <c r="FJ131" s="380"/>
      <c r="FQ131" s="380"/>
      <c r="FX131" s="380"/>
      <c r="GE131" s="380"/>
      <c r="HA131" s="380"/>
      <c r="HH131" s="380"/>
    </row>
    <row r="132" spans="1:216" ht="19.5" customHeight="1">
      <c r="A132" s="627"/>
      <c r="B132" s="380">
        <v>508</v>
      </c>
      <c r="C132" s="403"/>
      <c r="D132" s="429">
        <v>8</v>
      </c>
      <c r="E132" s="407"/>
      <c r="F132" s="32"/>
      <c r="G132" s="33"/>
      <c r="H132" s="409"/>
      <c r="I132" s="403"/>
      <c r="J132" s="629"/>
      <c r="P132" s="415"/>
      <c r="S132" s="380"/>
      <c r="Z132" s="380"/>
      <c r="AG132" s="380"/>
      <c r="AN132" s="380"/>
      <c r="AU132" s="380"/>
      <c r="BB132" s="380"/>
      <c r="BI132" s="380"/>
      <c r="BP132" s="380"/>
      <c r="BW132" s="380"/>
      <c r="CD132" s="380"/>
      <c r="CK132" s="380"/>
      <c r="CR132" s="380"/>
      <c r="CY132" s="380"/>
      <c r="DF132" s="380"/>
      <c r="DM132" s="380"/>
      <c r="DT132" s="380"/>
      <c r="EA132" s="380"/>
      <c r="EH132" s="380"/>
      <c r="EO132" s="380"/>
      <c r="EV132" s="380"/>
      <c r="FC132" s="380"/>
      <c r="FJ132" s="380"/>
      <c r="FQ132" s="380"/>
      <c r="FX132" s="380"/>
      <c r="GE132" s="380"/>
      <c r="HA132" s="380"/>
      <c r="HH132" s="380"/>
    </row>
    <row r="133" spans="1:216" ht="19.5" customHeight="1">
      <c r="A133" s="627"/>
      <c r="B133" s="380">
        <v>509</v>
      </c>
      <c r="C133" s="403"/>
      <c r="D133" s="429">
        <v>9</v>
      </c>
      <c r="E133" s="407"/>
      <c r="F133" s="32"/>
      <c r="G133" s="33"/>
      <c r="H133" s="409"/>
      <c r="I133" s="403"/>
      <c r="J133" s="629"/>
      <c r="P133" s="415"/>
      <c r="S133" s="380"/>
      <c r="Z133" s="380"/>
      <c r="AG133" s="380"/>
      <c r="AN133" s="380"/>
      <c r="AU133" s="380"/>
      <c r="BB133" s="380"/>
      <c r="BI133" s="380"/>
      <c r="BP133" s="380"/>
      <c r="BW133" s="380"/>
      <c r="CD133" s="380"/>
      <c r="CK133" s="380"/>
      <c r="CR133" s="380"/>
      <c r="CY133" s="380"/>
      <c r="DF133" s="380"/>
      <c r="DM133" s="380"/>
      <c r="DT133" s="380"/>
      <c r="EA133" s="380"/>
      <c r="EH133" s="380"/>
      <c r="EO133" s="380"/>
      <c r="EV133" s="380"/>
      <c r="FC133" s="380"/>
      <c r="FJ133" s="380"/>
      <c r="FQ133" s="380"/>
      <c r="FX133" s="380"/>
      <c r="GE133" s="380"/>
      <c r="HA133" s="380"/>
      <c r="HH133" s="380"/>
    </row>
    <row r="134" spans="1:216" ht="19.5" customHeight="1">
      <c r="A134" s="627"/>
      <c r="B134" s="380">
        <v>510</v>
      </c>
      <c r="C134" s="403"/>
      <c r="D134" s="429">
        <v>10</v>
      </c>
      <c r="E134" s="407"/>
      <c r="F134" s="32"/>
      <c r="G134" s="33"/>
      <c r="H134" s="409"/>
      <c r="I134" s="403"/>
      <c r="J134" s="629"/>
      <c r="P134" s="415"/>
      <c r="S134" s="380"/>
      <c r="Z134" s="380"/>
      <c r="AG134" s="380"/>
      <c r="AN134" s="380"/>
      <c r="AU134" s="380"/>
      <c r="BB134" s="380"/>
      <c r="BI134" s="380"/>
      <c r="BP134" s="380"/>
      <c r="BW134" s="380"/>
      <c r="CD134" s="380"/>
      <c r="CK134" s="380"/>
      <c r="CR134" s="380"/>
      <c r="CY134" s="380"/>
      <c r="DF134" s="380"/>
      <c r="DM134" s="380"/>
      <c r="DT134" s="380"/>
      <c r="EA134" s="380"/>
      <c r="EH134" s="380"/>
      <c r="EO134" s="380"/>
      <c r="EV134" s="380"/>
      <c r="FC134" s="380"/>
      <c r="FJ134" s="380"/>
      <c r="FQ134" s="380"/>
      <c r="FX134" s="380"/>
      <c r="GE134" s="380"/>
      <c r="HA134" s="380"/>
      <c r="HH134" s="380"/>
    </row>
    <row r="135" spans="1:216" ht="19.5" customHeight="1">
      <c r="A135" s="627"/>
      <c r="B135" s="380">
        <v>511</v>
      </c>
      <c r="C135" s="403"/>
      <c r="D135" s="429">
        <v>11</v>
      </c>
      <c r="E135" s="407"/>
      <c r="F135" s="32"/>
      <c r="G135" s="33"/>
      <c r="H135" s="409"/>
      <c r="I135" s="403"/>
      <c r="J135" s="629"/>
      <c r="P135" s="415"/>
      <c r="S135" s="380"/>
      <c r="Z135" s="380"/>
      <c r="AG135" s="380"/>
      <c r="AN135" s="380"/>
      <c r="AU135" s="380"/>
      <c r="BB135" s="380"/>
      <c r="BI135" s="380"/>
      <c r="BP135" s="380"/>
      <c r="BW135" s="380"/>
      <c r="CD135" s="380"/>
      <c r="CK135" s="380"/>
      <c r="CR135" s="380"/>
      <c r="CY135" s="380"/>
      <c r="DF135" s="380"/>
      <c r="DM135" s="380"/>
      <c r="DT135" s="380"/>
      <c r="EA135" s="380"/>
      <c r="EH135" s="380"/>
      <c r="EO135" s="380"/>
      <c r="EV135" s="380"/>
      <c r="FC135" s="380"/>
      <c r="FJ135" s="380"/>
      <c r="FQ135" s="380"/>
      <c r="FX135" s="380"/>
      <c r="GE135" s="380"/>
      <c r="HA135" s="380"/>
      <c r="HH135" s="380"/>
    </row>
    <row r="136" spans="1:216" ht="19.5" customHeight="1">
      <c r="A136" s="627"/>
      <c r="B136" s="380">
        <v>512</v>
      </c>
      <c r="C136" s="403"/>
      <c r="D136" s="429">
        <v>12</v>
      </c>
      <c r="E136" s="407"/>
      <c r="F136" s="32"/>
      <c r="G136" s="33"/>
      <c r="H136" s="409"/>
      <c r="I136" s="403"/>
      <c r="J136" s="629"/>
      <c r="P136" s="415"/>
      <c r="Q136" s="415"/>
      <c r="S136" s="380"/>
      <c r="Z136" s="380"/>
      <c r="AG136" s="380"/>
      <c r="AN136" s="380"/>
      <c r="AU136" s="380"/>
      <c r="BB136" s="380"/>
      <c r="BI136" s="380"/>
      <c r="BP136" s="380"/>
      <c r="BW136" s="380"/>
      <c r="CD136" s="380"/>
      <c r="CK136" s="380"/>
      <c r="CR136" s="380"/>
      <c r="CY136" s="380"/>
      <c r="DF136" s="380"/>
      <c r="DM136" s="380"/>
      <c r="DT136" s="380"/>
      <c r="EA136" s="380"/>
      <c r="EH136" s="380"/>
      <c r="EO136" s="380"/>
      <c r="EV136" s="380"/>
      <c r="FC136" s="380"/>
      <c r="FJ136" s="380"/>
      <c r="FQ136" s="380"/>
      <c r="FX136" s="380"/>
      <c r="GE136" s="380"/>
      <c r="HA136" s="380"/>
      <c r="HH136" s="380"/>
    </row>
    <row r="137" spans="1:216" ht="19.5" customHeight="1">
      <c r="A137" s="627"/>
      <c r="B137" s="380">
        <v>513</v>
      </c>
      <c r="C137" s="403"/>
      <c r="D137" s="429">
        <v>13</v>
      </c>
      <c r="E137" s="407"/>
      <c r="F137" s="32"/>
      <c r="G137" s="33"/>
      <c r="H137" s="409"/>
      <c r="I137" s="403"/>
      <c r="J137" s="629"/>
      <c r="P137" s="415"/>
      <c r="S137" s="380"/>
      <c r="Z137" s="380"/>
      <c r="AG137" s="380"/>
      <c r="AN137" s="380"/>
      <c r="AU137" s="380"/>
      <c r="BB137" s="380"/>
      <c r="BI137" s="380"/>
      <c r="BP137" s="380"/>
      <c r="BW137" s="380"/>
      <c r="CD137" s="380"/>
      <c r="CK137" s="380"/>
      <c r="CR137" s="380"/>
      <c r="CY137" s="380"/>
      <c r="DF137" s="380"/>
      <c r="DM137" s="380"/>
      <c r="DT137" s="380"/>
      <c r="EA137" s="380"/>
      <c r="EH137" s="380"/>
      <c r="EO137" s="380"/>
      <c r="EV137" s="380"/>
      <c r="FC137" s="380"/>
      <c r="FJ137" s="380"/>
      <c r="FQ137" s="380"/>
      <c r="FX137" s="380"/>
      <c r="GE137" s="380"/>
      <c r="HA137" s="380"/>
      <c r="HH137" s="380"/>
    </row>
    <row r="138" spans="1:216" ht="19.5" customHeight="1">
      <c r="A138" s="627"/>
      <c r="B138" s="380">
        <v>514</v>
      </c>
      <c r="C138" s="403"/>
      <c r="D138" s="429">
        <v>14</v>
      </c>
      <c r="E138" s="407"/>
      <c r="F138" s="32"/>
      <c r="G138" s="33"/>
      <c r="H138" s="409"/>
      <c r="I138" s="403"/>
      <c r="J138" s="629"/>
      <c r="P138" s="416"/>
      <c r="S138" s="380"/>
      <c r="Z138" s="380"/>
      <c r="AG138" s="380"/>
      <c r="AN138" s="380"/>
      <c r="AU138" s="380"/>
      <c r="BB138" s="380"/>
      <c r="BI138" s="380"/>
      <c r="BP138" s="380"/>
      <c r="BW138" s="380"/>
      <c r="CD138" s="380"/>
      <c r="CK138" s="380"/>
      <c r="CR138" s="380"/>
      <c r="CY138" s="380"/>
      <c r="DF138" s="380"/>
      <c r="DM138" s="380"/>
      <c r="DT138" s="380"/>
      <c r="EA138" s="380"/>
      <c r="EH138" s="380"/>
      <c r="EO138" s="380"/>
      <c r="EV138" s="380"/>
      <c r="FC138" s="380"/>
      <c r="FJ138" s="380"/>
      <c r="FQ138" s="380"/>
      <c r="FX138" s="380"/>
      <c r="GE138" s="380"/>
      <c r="HA138" s="380"/>
      <c r="HH138" s="380"/>
    </row>
    <row r="139" spans="1:216" ht="19.5" customHeight="1" thickBot="1">
      <c r="A139" s="627"/>
      <c r="B139" s="380">
        <v>515</v>
      </c>
      <c r="C139" s="403"/>
      <c r="D139" s="429">
        <v>15</v>
      </c>
      <c r="E139" s="411"/>
      <c r="F139" s="36"/>
      <c r="G139" s="37"/>
      <c r="H139" s="409"/>
      <c r="I139" s="403"/>
      <c r="J139" s="629"/>
      <c r="P139" s="416"/>
      <c r="S139" s="380"/>
      <c r="Z139" s="380"/>
      <c r="AG139" s="380"/>
      <c r="AN139" s="380"/>
      <c r="AU139" s="380"/>
      <c r="BB139" s="380"/>
      <c r="BI139" s="380"/>
      <c r="BP139" s="380"/>
      <c r="BW139" s="380"/>
      <c r="CD139" s="380"/>
      <c r="CK139" s="380"/>
      <c r="CR139" s="380"/>
      <c r="CY139" s="380"/>
      <c r="DF139" s="380"/>
      <c r="DM139" s="380"/>
      <c r="DT139" s="380"/>
      <c r="EA139" s="380"/>
      <c r="EH139" s="380"/>
      <c r="EO139" s="380"/>
      <c r="EV139" s="380"/>
      <c r="FC139" s="380"/>
      <c r="FJ139" s="380"/>
      <c r="FQ139" s="380"/>
      <c r="FX139" s="380"/>
      <c r="GE139" s="380"/>
      <c r="HA139" s="380"/>
      <c r="HH139" s="380"/>
    </row>
    <row r="140" spans="1:216" ht="19.5" customHeight="1" thickBot="1">
      <c r="A140" s="627"/>
      <c r="B140" s="380">
        <v>516</v>
      </c>
      <c r="C140" s="403"/>
      <c r="D140" s="429" t="s">
        <v>634</v>
      </c>
      <c r="E140" s="421"/>
      <c r="F140" s="419"/>
      <c r="G140" s="420"/>
      <c r="H140" s="409"/>
      <c r="I140" s="403"/>
      <c r="J140" s="629"/>
      <c r="S140" s="380"/>
      <c r="Z140" s="380"/>
      <c r="AG140" s="380"/>
      <c r="AN140" s="380"/>
      <c r="AU140" s="380"/>
      <c r="BB140" s="380"/>
      <c r="BI140" s="380"/>
      <c r="BP140" s="380"/>
      <c r="BW140" s="380"/>
      <c r="CD140" s="380"/>
      <c r="CK140" s="380"/>
      <c r="CR140" s="380"/>
      <c r="CY140" s="380"/>
      <c r="DF140" s="380"/>
      <c r="DM140" s="380"/>
      <c r="DT140" s="380"/>
      <c r="EA140" s="380"/>
      <c r="EH140" s="380"/>
      <c r="EO140" s="380"/>
      <c r="EV140" s="380"/>
      <c r="FC140" s="380"/>
      <c r="FJ140" s="380"/>
      <c r="FQ140" s="380"/>
      <c r="FX140" s="380"/>
      <c r="GE140" s="380"/>
      <c r="HA140" s="380"/>
      <c r="HH140" s="380"/>
    </row>
    <row r="141" spans="1:216" ht="19.5" customHeight="1">
      <c r="A141" s="627"/>
      <c r="B141" s="380">
        <v>517</v>
      </c>
      <c r="D141" s="429" t="s">
        <v>864</v>
      </c>
      <c r="E141" s="422"/>
      <c r="F141" s="34"/>
      <c r="G141" s="35"/>
      <c r="H141" s="409"/>
      <c r="I141" s="403"/>
      <c r="K141" s="380" ph="1"/>
      <c r="S141" s="380"/>
      <c r="Z141" s="380"/>
      <c r="AG141" s="380"/>
      <c r="AN141" s="380"/>
      <c r="AU141" s="380"/>
      <c r="BB141" s="380"/>
      <c r="BI141" s="380"/>
      <c r="BP141" s="380"/>
      <c r="BW141" s="380"/>
      <c r="CD141" s="380"/>
      <c r="CK141" s="380"/>
      <c r="CR141" s="380"/>
      <c r="CY141" s="380"/>
      <c r="DF141" s="380"/>
      <c r="DM141" s="380"/>
      <c r="DT141" s="380"/>
      <c r="EA141" s="380"/>
      <c r="EH141" s="380"/>
      <c r="EO141" s="380"/>
      <c r="EV141" s="380"/>
      <c r="FC141" s="380"/>
      <c r="FJ141" s="380"/>
      <c r="FQ141" s="380"/>
      <c r="FX141" s="380"/>
      <c r="GE141" s="380"/>
      <c r="HA141" s="380"/>
      <c r="HH141" s="380"/>
    </row>
    <row r="142" spans="1:216" ht="19.5" customHeight="1">
      <c r="A142" s="627"/>
      <c r="B142" s="380">
        <v>518</v>
      </c>
      <c r="D142" s="429" t="s">
        <v>864</v>
      </c>
      <c r="E142" s="423"/>
      <c r="F142" s="32"/>
      <c r="G142" s="33"/>
      <c r="H142" s="409"/>
      <c r="I142" s="403"/>
      <c r="S142" s="380"/>
      <c r="Z142" s="380"/>
      <c r="AG142" s="380"/>
      <c r="AN142" s="380"/>
      <c r="AU142" s="380"/>
      <c r="BB142" s="380"/>
      <c r="BI142" s="380"/>
      <c r="BP142" s="380"/>
      <c r="BW142" s="380"/>
      <c r="CD142" s="380"/>
      <c r="CK142" s="380"/>
      <c r="CR142" s="380"/>
      <c r="CY142" s="380"/>
      <c r="DF142" s="380"/>
      <c r="DM142" s="380"/>
      <c r="DT142" s="380"/>
      <c r="EA142" s="380"/>
      <c r="EH142" s="380"/>
      <c r="EO142" s="380"/>
      <c r="EV142" s="380"/>
      <c r="FC142" s="380"/>
      <c r="FJ142" s="380"/>
      <c r="FQ142" s="380"/>
      <c r="FX142" s="380"/>
      <c r="GE142" s="380"/>
      <c r="HA142" s="380"/>
      <c r="HH142" s="380"/>
    </row>
    <row r="143" spans="1:216" ht="19.5" customHeight="1">
      <c r="A143" s="627"/>
      <c r="B143" s="380">
        <v>519</v>
      </c>
      <c r="D143" s="430"/>
      <c r="E143" s="423"/>
      <c r="F143" s="32"/>
      <c r="G143" s="33"/>
      <c r="H143" s="409"/>
      <c r="I143" s="403"/>
      <c r="S143" s="380"/>
      <c r="Z143" s="380"/>
      <c r="AG143" s="380"/>
      <c r="AN143" s="380"/>
      <c r="AU143" s="380"/>
      <c r="BB143" s="380"/>
      <c r="BI143" s="380"/>
      <c r="BP143" s="380"/>
      <c r="BW143" s="380"/>
      <c r="CD143" s="380"/>
      <c r="CK143" s="380"/>
      <c r="CR143" s="380"/>
      <c r="CY143" s="380"/>
      <c r="DF143" s="380"/>
      <c r="DM143" s="380"/>
      <c r="DT143" s="380"/>
      <c r="EA143" s="380"/>
      <c r="EH143" s="380"/>
      <c r="EO143" s="380"/>
      <c r="EV143" s="380"/>
      <c r="FC143" s="380"/>
      <c r="FJ143" s="380"/>
      <c r="FQ143" s="380"/>
      <c r="FX143" s="380"/>
      <c r="GE143" s="380"/>
      <c r="HA143" s="380"/>
      <c r="HH143" s="380"/>
    </row>
    <row r="144" spans="1:216" ht="19.5" customHeight="1" thickBot="1">
      <c r="A144" s="628"/>
      <c r="B144" s="431">
        <v>520</v>
      </c>
      <c r="C144" s="431"/>
      <c r="D144" s="432"/>
      <c r="E144" s="424"/>
      <c r="F144" s="32"/>
      <c r="G144" s="33"/>
      <c r="H144" s="409"/>
      <c r="I144" s="403"/>
      <c r="S144" s="380"/>
      <c r="Z144" s="380"/>
      <c r="AG144" s="380"/>
      <c r="AN144" s="380"/>
      <c r="AU144" s="380"/>
      <c r="BB144" s="380"/>
      <c r="BI144" s="380"/>
      <c r="BP144" s="380"/>
      <c r="BW144" s="380"/>
      <c r="CD144" s="380"/>
      <c r="CK144" s="380"/>
      <c r="CR144" s="380"/>
      <c r="CY144" s="380"/>
      <c r="DF144" s="380"/>
      <c r="DM144" s="380"/>
      <c r="DT144" s="380"/>
      <c r="EA144" s="380"/>
      <c r="EH144" s="380"/>
      <c r="EO144" s="380"/>
      <c r="EV144" s="380"/>
      <c r="FC144" s="380"/>
      <c r="FJ144" s="380"/>
      <c r="FQ144" s="380"/>
      <c r="FX144" s="380"/>
      <c r="GE144" s="380"/>
      <c r="HA144" s="380"/>
      <c r="HH144" s="380"/>
    </row>
    <row r="145" spans="1:216" ht="19.5" customHeight="1" thickBot="1">
      <c r="A145" s="626">
        <v>6</v>
      </c>
      <c r="B145" s="426">
        <v>601</v>
      </c>
      <c r="C145" s="427"/>
      <c r="D145" s="428">
        <v>1</v>
      </c>
      <c r="E145" s="404"/>
      <c r="F145" s="34"/>
      <c r="G145" s="35"/>
      <c r="H145" s="405"/>
      <c r="I145" s="406"/>
      <c r="J145" s="629"/>
      <c r="L145" s="64"/>
      <c r="S145" s="380"/>
      <c r="Z145" s="380"/>
      <c r="AG145" s="380"/>
      <c r="AN145" s="380"/>
      <c r="AU145" s="380"/>
      <c r="BB145" s="380"/>
      <c r="BI145" s="380"/>
      <c r="BP145" s="380"/>
      <c r="BW145" s="380"/>
      <c r="CD145" s="380"/>
      <c r="CK145" s="380"/>
      <c r="CR145" s="380"/>
      <c r="CY145" s="380"/>
      <c r="DF145" s="380"/>
      <c r="DM145" s="380"/>
      <c r="DT145" s="380"/>
      <c r="EA145" s="380"/>
      <c r="EH145" s="380"/>
      <c r="EO145" s="380"/>
      <c r="EV145" s="380"/>
      <c r="FC145" s="380"/>
      <c r="FJ145" s="380"/>
      <c r="FQ145" s="380"/>
      <c r="FX145" s="380"/>
      <c r="GE145" s="380"/>
      <c r="HA145" s="380"/>
      <c r="HH145" s="380"/>
    </row>
    <row r="146" spans="1:216" ht="19.5" customHeight="1">
      <c r="A146" s="627"/>
      <c r="B146" s="380">
        <v>602</v>
      </c>
      <c r="C146" s="403"/>
      <c r="D146" s="429">
        <v>2</v>
      </c>
      <c r="E146" s="407"/>
      <c r="F146" s="32"/>
      <c r="G146" s="33"/>
      <c r="H146" s="408"/>
      <c r="I146" s="403"/>
      <c r="J146" s="629"/>
      <c r="L146" s="64"/>
      <c r="S146" s="380"/>
      <c r="Z146" s="380"/>
      <c r="AG146" s="380"/>
      <c r="AN146" s="380"/>
      <c r="AU146" s="380"/>
      <c r="BB146" s="380"/>
      <c r="BI146" s="380"/>
      <c r="BP146" s="380"/>
      <c r="BW146" s="380"/>
      <c r="CD146" s="380"/>
      <c r="CK146" s="380"/>
      <c r="CR146" s="380"/>
      <c r="CY146" s="380"/>
      <c r="DF146" s="380"/>
      <c r="DM146" s="380"/>
      <c r="DT146" s="380"/>
      <c r="EA146" s="380"/>
      <c r="EH146" s="380"/>
      <c r="EO146" s="380"/>
      <c r="EV146" s="380"/>
      <c r="FC146" s="380"/>
      <c r="FJ146" s="380"/>
      <c r="FQ146" s="380"/>
      <c r="FX146" s="380"/>
      <c r="GE146" s="380"/>
      <c r="HA146" s="380"/>
      <c r="HH146" s="380"/>
    </row>
    <row r="147" spans="1:216" ht="19.5" customHeight="1">
      <c r="A147" s="627"/>
      <c r="B147" s="380">
        <v>603</v>
      </c>
      <c r="C147" s="403"/>
      <c r="D147" s="429">
        <v>3</v>
      </c>
      <c r="E147" s="407"/>
      <c r="F147" s="32"/>
      <c r="G147" s="33"/>
      <c r="H147" s="409"/>
      <c r="I147" s="403"/>
      <c r="J147" s="629"/>
      <c r="L147" s="64"/>
      <c r="S147" s="380"/>
      <c r="Z147" s="380"/>
      <c r="AG147" s="380"/>
      <c r="AN147" s="380"/>
      <c r="AU147" s="380"/>
      <c r="BB147" s="380"/>
      <c r="BI147" s="380"/>
      <c r="BP147" s="380"/>
      <c r="BW147" s="380"/>
      <c r="CD147" s="380"/>
      <c r="CK147" s="380"/>
      <c r="CR147" s="380"/>
      <c r="CY147" s="380"/>
      <c r="DF147" s="380"/>
      <c r="DM147" s="380"/>
      <c r="DT147" s="380"/>
      <c r="EA147" s="380"/>
      <c r="EH147" s="380"/>
      <c r="EO147" s="380"/>
      <c r="EV147" s="380"/>
      <c r="FC147" s="380"/>
      <c r="FJ147" s="380"/>
      <c r="FQ147" s="380"/>
      <c r="FX147" s="380"/>
      <c r="GE147" s="380"/>
      <c r="HA147" s="380"/>
      <c r="HH147" s="380"/>
    </row>
    <row r="148" spans="1:216" ht="19.5" customHeight="1">
      <c r="A148" s="627"/>
      <c r="B148" s="380">
        <v>604</v>
      </c>
      <c r="C148" s="403"/>
      <c r="D148" s="429">
        <v>4</v>
      </c>
      <c r="E148" s="410"/>
      <c r="F148" s="32"/>
      <c r="G148" s="33"/>
      <c r="H148" s="409"/>
      <c r="I148" s="403"/>
      <c r="J148" s="629"/>
      <c r="L148" s="64"/>
      <c r="S148" s="380"/>
      <c r="Z148" s="380"/>
      <c r="AG148" s="380"/>
      <c r="AN148" s="380"/>
      <c r="AU148" s="380"/>
      <c r="BB148" s="380"/>
      <c r="BI148" s="380"/>
      <c r="BP148" s="380"/>
      <c r="BW148" s="380"/>
      <c r="CD148" s="380"/>
      <c r="CK148" s="380"/>
      <c r="CR148" s="380"/>
      <c r="CY148" s="380"/>
      <c r="DF148" s="380"/>
      <c r="DM148" s="380"/>
      <c r="DT148" s="380"/>
      <c r="EA148" s="380"/>
      <c r="EH148" s="380"/>
      <c r="EO148" s="380"/>
      <c r="EV148" s="380"/>
      <c r="FC148" s="380"/>
      <c r="FJ148" s="380"/>
      <c r="FQ148" s="380"/>
      <c r="FX148" s="380"/>
      <c r="GE148" s="380"/>
      <c r="HA148" s="380"/>
      <c r="HH148" s="380"/>
    </row>
    <row r="149" spans="1:216" ht="19.5" customHeight="1">
      <c r="A149" s="627"/>
      <c r="B149" s="380">
        <v>605</v>
      </c>
      <c r="C149" s="403"/>
      <c r="D149" s="429">
        <v>5</v>
      </c>
      <c r="E149" s="407"/>
      <c r="F149" s="36"/>
      <c r="G149" s="37"/>
      <c r="H149" s="409"/>
      <c r="I149" s="403"/>
      <c r="J149" s="629"/>
      <c r="L149" s="64"/>
      <c r="S149" s="380"/>
      <c r="Z149" s="380"/>
      <c r="AG149" s="380"/>
      <c r="AN149" s="380"/>
      <c r="AU149" s="380"/>
      <c r="BB149" s="380"/>
      <c r="BI149" s="380"/>
      <c r="BP149" s="380"/>
      <c r="BW149" s="380"/>
      <c r="CD149" s="380"/>
      <c r="CK149" s="380"/>
      <c r="CR149" s="380"/>
      <c r="CY149" s="380"/>
      <c r="DF149" s="380"/>
      <c r="DM149" s="380"/>
      <c r="DT149" s="380"/>
      <c r="EA149" s="380"/>
      <c r="EH149" s="380"/>
      <c r="EO149" s="380"/>
      <c r="EV149" s="380"/>
      <c r="FC149" s="380"/>
      <c r="FJ149" s="380"/>
      <c r="FQ149" s="380"/>
      <c r="FX149" s="380"/>
      <c r="GE149" s="380"/>
      <c r="HA149" s="380"/>
      <c r="HH149" s="380"/>
    </row>
    <row r="150" spans="1:216" ht="19.5" customHeight="1">
      <c r="A150" s="627"/>
      <c r="B150" s="380">
        <v>606</v>
      </c>
      <c r="C150" s="403"/>
      <c r="D150" s="429">
        <v>6</v>
      </c>
      <c r="E150" s="407"/>
      <c r="F150" s="32"/>
      <c r="G150" s="33"/>
      <c r="H150" s="409"/>
      <c r="I150" s="403"/>
      <c r="J150" s="629"/>
      <c r="L150" s="64"/>
      <c r="S150" s="380"/>
      <c r="Z150" s="380"/>
      <c r="AG150" s="380"/>
      <c r="AN150" s="380"/>
      <c r="AU150" s="380"/>
      <c r="BB150" s="380"/>
      <c r="BI150" s="380"/>
      <c r="BP150" s="380"/>
      <c r="BW150" s="380"/>
      <c r="CD150" s="380"/>
      <c r="CK150" s="380"/>
      <c r="CR150" s="380"/>
      <c r="CY150" s="380"/>
      <c r="DF150" s="380"/>
      <c r="DM150" s="380"/>
      <c r="DT150" s="380"/>
      <c r="EA150" s="380"/>
      <c r="EH150" s="380"/>
      <c r="EO150" s="380"/>
      <c r="EV150" s="380"/>
      <c r="FC150" s="380"/>
      <c r="FJ150" s="380"/>
      <c r="FQ150" s="380"/>
      <c r="FX150" s="380"/>
      <c r="GE150" s="380"/>
      <c r="HA150" s="380"/>
      <c r="HH150" s="380"/>
    </row>
    <row r="151" spans="1:216" ht="19.5" customHeight="1">
      <c r="A151" s="627"/>
      <c r="B151" s="380">
        <v>607</v>
      </c>
      <c r="C151" s="403"/>
      <c r="D151" s="429">
        <v>7</v>
      </c>
      <c r="E151" s="410"/>
      <c r="F151" s="32"/>
      <c r="G151" s="33"/>
      <c r="H151" s="409"/>
      <c r="I151" s="403"/>
      <c r="J151" s="629"/>
      <c r="L151" s="64"/>
      <c r="S151" s="380"/>
      <c r="Z151" s="380"/>
      <c r="AG151" s="380"/>
      <c r="AN151" s="380"/>
      <c r="AU151" s="380"/>
      <c r="BB151" s="380"/>
      <c r="BI151" s="380"/>
      <c r="BP151" s="380"/>
      <c r="BW151" s="380"/>
      <c r="CD151" s="380"/>
      <c r="CK151" s="380"/>
      <c r="CR151" s="380"/>
      <c r="CY151" s="380"/>
      <c r="DF151" s="380"/>
      <c r="DM151" s="380"/>
      <c r="DT151" s="380"/>
      <c r="EA151" s="380"/>
      <c r="EH151" s="380"/>
      <c r="EO151" s="380"/>
      <c r="EV151" s="380"/>
      <c r="FC151" s="380"/>
      <c r="FJ151" s="380"/>
      <c r="FQ151" s="380"/>
      <c r="FX151" s="380"/>
      <c r="GE151" s="380"/>
      <c r="HA151" s="380"/>
      <c r="HH151" s="380"/>
    </row>
    <row r="152" spans="1:216" ht="19.5" customHeight="1">
      <c r="A152" s="627"/>
      <c r="B152" s="380">
        <v>608</v>
      </c>
      <c r="C152" s="403"/>
      <c r="D152" s="429">
        <v>8</v>
      </c>
      <c r="E152" s="407"/>
      <c r="F152" s="32"/>
      <c r="G152" s="33"/>
      <c r="H152" s="409"/>
      <c r="I152" s="403"/>
      <c r="J152" s="629"/>
      <c r="L152" s="64"/>
      <c r="S152" s="380"/>
      <c r="Z152" s="380"/>
      <c r="AG152" s="380"/>
      <c r="AN152" s="380"/>
      <c r="AU152" s="380"/>
      <c r="BB152" s="380"/>
      <c r="BI152" s="380"/>
      <c r="BP152" s="380"/>
      <c r="BW152" s="380"/>
      <c r="CD152" s="380"/>
      <c r="CK152" s="380"/>
      <c r="CR152" s="380"/>
      <c r="CY152" s="380"/>
      <c r="DF152" s="380"/>
      <c r="DM152" s="380"/>
      <c r="DT152" s="380"/>
      <c r="EA152" s="380"/>
      <c r="EH152" s="380"/>
      <c r="EO152" s="380"/>
      <c r="EV152" s="380"/>
      <c r="FC152" s="380"/>
      <c r="FJ152" s="380"/>
      <c r="FQ152" s="380"/>
      <c r="FX152" s="380"/>
      <c r="GE152" s="380"/>
      <c r="HA152" s="380"/>
      <c r="HH152" s="380"/>
    </row>
    <row r="153" spans="1:216" ht="19.5" customHeight="1">
      <c r="A153" s="627"/>
      <c r="B153" s="380">
        <v>609</v>
      </c>
      <c r="C153" s="403"/>
      <c r="D153" s="429">
        <v>9</v>
      </c>
      <c r="E153" s="407"/>
      <c r="F153" s="32"/>
      <c r="G153" s="33"/>
      <c r="H153" s="409"/>
      <c r="I153" s="403"/>
      <c r="J153" s="629"/>
      <c r="L153" s="64"/>
      <c r="S153" s="380"/>
      <c r="Z153" s="380"/>
      <c r="AG153" s="380"/>
      <c r="AN153" s="380"/>
      <c r="AU153" s="380"/>
      <c r="BB153" s="380"/>
      <c r="BI153" s="380"/>
      <c r="BP153" s="380"/>
      <c r="BW153" s="380"/>
      <c r="CD153" s="380"/>
      <c r="CK153" s="380"/>
      <c r="CR153" s="380"/>
      <c r="CY153" s="380"/>
      <c r="DF153" s="380"/>
      <c r="DM153" s="380"/>
      <c r="DT153" s="380"/>
      <c r="EA153" s="380"/>
      <c r="EH153" s="380"/>
      <c r="EO153" s="380"/>
      <c r="EV153" s="380"/>
      <c r="FC153" s="380"/>
      <c r="FJ153" s="380"/>
      <c r="FQ153" s="380"/>
      <c r="FX153" s="380"/>
      <c r="GE153" s="380"/>
      <c r="HA153" s="380"/>
      <c r="HH153" s="380"/>
    </row>
    <row r="154" spans="1:216" ht="19.5" customHeight="1">
      <c r="A154" s="627"/>
      <c r="B154" s="380">
        <v>610</v>
      </c>
      <c r="C154" s="403"/>
      <c r="D154" s="429">
        <v>10</v>
      </c>
      <c r="E154" s="407"/>
      <c r="F154" s="32"/>
      <c r="G154" s="33"/>
      <c r="H154" s="409"/>
      <c r="I154" s="403"/>
      <c r="J154" s="629"/>
      <c r="L154" s="64"/>
      <c r="S154" s="380"/>
      <c r="Z154" s="380"/>
      <c r="AG154" s="380"/>
      <c r="AN154" s="380"/>
      <c r="AU154" s="380"/>
      <c r="BB154" s="380"/>
      <c r="BI154" s="380"/>
      <c r="BP154" s="380"/>
      <c r="BW154" s="380"/>
      <c r="CD154" s="380"/>
      <c r="CK154" s="380"/>
      <c r="CR154" s="380"/>
      <c r="CY154" s="380"/>
      <c r="DF154" s="380"/>
      <c r="DM154" s="380"/>
      <c r="DT154" s="380"/>
      <c r="EA154" s="380"/>
      <c r="EH154" s="380"/>
      <c r="EO154" s="380"/>
      <c r="EV154" s="380"/>
      <c r="FC154" s="380"/>
      <c r="FJ154" s="380"/>
      <c r="FQ154" s="380"/>
      <c r="FX154" s="380"/>
      <c r="GE154" s="380"/>
      <c r="HA154" s="380"/>
      <c r="HH154" s="380"/>
    </row>
    <row r="155" spans="1:216" ht="19.5" customHeight="1">
      <c r="A155" s="627"/>
      <c r="B155" s="380">
        <v>611</v>
      </c>
      <c r="C155" s="403"/>
      <c r="D155" s="429">
        <v>11</v>
      </c>
      <c r="E155" s="407"/>
      <c r="F155" s="32"/>
      <c r="G155" s="33"/>
      <c r="H155" s="409"/>
      <c r="I155" s="403"/>
      <c r="J155" s="629"/>
      <c r="L155" s="64"/>
      <c r="S155" s="380"/>
      <c r="Z155" s="380"/>
      <c r="AG155" s="380"/>
      <c r="AN155" s="380"/>
      <c r="AU155" s="380"/>
      <c r="BB155" s="380"/>
      <c r="BI155" s="380"/>
      <c r="BP155" s="380"/>
      <c r="BW155" s="380"/>
      <c r="CD155" s="380"/>
      <c r="CK155" s="380"/>
      <c r="CR155" s="380"/>
      <c r="CY155" s="380"/>
      <c r="DF155" s="380"/>
      <c r="DM155" s="380"/>
      <c r="DT155" s="380"/>
      <c r="EA155" s="380"/>
      <c r="EH155" s="380"/>
      <c r="EO155" s="380"/>
      <c r="EV155" s="380"/>
      <c r="FC155" s="380"/>
      <c r="FJ155" s="380"/>
      <c r="FQ155" s="380"/>
      <c r="FX155" s="380"/>
      <c r="GE155" s="380"/>
      <c r="HA155" s="380"/>
      <c r="HH155" s="380"/>
    </row>
    <row r="156" spans="1:216" ht="19.5" customHeight="1">
      <c r="A156" s="627"/>
      <c r="B156" s="380">
        <v>612</v>
      </c>
      <c r="C156" s="403"/>
      <c r="D156" s="429">
        <v>12</v>
      </c>
      <c r="E156" s="407"/>
      <c r="F156" s="32"/>
      <c r="G156" s="33"/>
      <c r="H156" s="409"/>
      <c r="I156" s="403"/>
      <c r="J156" s="629"/>
      <c r="L156" s="64"/>
      <c r="S156" s="380"/>
      <c r="Z156" s="380"/>
      <c r="AG156" s="380"/>
      <c r="AN156" s="380"/>
      <c r="AU156" s="380"/>
      <c r="BB156" s="380"/>
      <c r="BI156" s="380"/>
      <c r="BP156" s="380"/>
      <c r="BW156" s="380"/>
      <c r="CD156" s="380"/>
      <c r="CK156" s="380"/>
      <c r="CR156" s="380"/>
      <c r="CY156" s="380"/>
      <c r="DF156" s="380"/>
      <c r="DM156" s="380"/>
      <c r="DT156" s="380"/>
      <c r="EA156" s="380"/>
      <c r="EH156" s="380"/>
      <c r="EO156" s="380"/>
      <c r="EV156" s="380"/>
      <c r="FC156" s="380"/>
      <c r="FJ156" s="380"/>
      <c r="FQ156" s="380"/>
      <c r="FX156" s="380"/>
      <c r="GE156" s="380"/>
      <c r="HA156" s="380"/>
      <c r="HH156" s="380"/>
    </row>
    <row r="157" spans="1:216" ht="19.5" customHeight="1">
      <c r="A157" s="627"/>
      <c r="B157" s="380">
        <v>613</v>
      </c>
      <c r="C157" s="403"/>
      <c r="D157" s="429">
        <v>13</v>
      </c>
      <c r="E157" s="407"/>
      <c r="F157" s="32"/>
      <c r="G157" s="33"/>
      <c r="H157" s="409"/>
      <c r="I157" s="403"/>
      <c r="J157" s="629"/>
      <c r="L157" s="64"/>
      <c r="S157" s="380"/>
      <c r="Z157" s="380"/>
      <c r="AG157" s="380"/>
      <c r="AN157" s="380"/>
      <c r="AU157" s="380"/>
      <c r="BB157" s="380"/>
      <c r="BI157" s="380"/>
      <c r="BP157" s="380"/>
      <c r="BW157" s="380"/>
      <c r="CD157" s="380"/>
      <c r="CK157" s="380"/>
      <c r="CR157" s="380"/>
      <c r="CY157" s="380"/>
      <c r="DF157" s="380"/>
      <c r="DM157" s="380"/>
      <c r="DT157" s="380"/>
      <c r="EA157" s="380"/>
      <c r="EH157" s="380"/>
      <c r="EO157" s="380"/>
      <c r="EV157" s="380"/>
      <c r="FC157" s="380"/>
      <c r="FJ157" s="380"/>
      <c r="FQ157" s="380"/>
      <c r="FX157" s="380"/>
      <c r="GE157" s="380"/>
      <c r="HA157" s="380"/>
      <c r="HH157" s="380"/>
    </row>
    <row r="158" spans="1:216" ht="19.5" customHeight="1">
      <c r="A158" s="627"/>
      <c r="B158" s="380">
        <v>614</v>
      </c>
      <c r="C158" s="403"/>
      <c r="D158" s="429">
        <v>14</v>
      </c>
      <c r="E158" s="407"/>
      <c r="F158" s="32"/>
      <c r="G158" s="33"/>
      <c r="H158" s="409"/>
      <c r="I158" s="403"/>
      <c r="J158" s="629"/>
      <c r="L158" s="64"/>
      <c r="S158" s="380"/>
      <c r="Z158" s="380"/>
      <c r="AG158" s="380"/>
      <c r="AN158" s="380"/>
      <c r="AU158" s="380"/>
      <c r="BB158" s="380"/>
      <c r="BI158" s="380"/>
      <c r="BP158" s="380"/>
      <c r="BW158" s="380"/>
      <c r="CD158" s="380"/>
      <c r="CK158" s="380"/>
      <c r="CR158" s="380"/>
      <c r="CY158" s="380"/>
      <c r="DF158" s="380"/>
      <c r="DM158" s="380"/>
      <c r="DT158" s="380"/>
      <c r="EA158" s="380"/>
      <c r="EH158" s="380"/>
      <c r="EO158" s="380"/>
      <c r="EV158" s="380"/>
      <c r="FC158" s="380"/>
      <c r="FJ158" s="380"/>
      <c r="FQ158" s="380"/>
      <c r="FX158" s="380"/>
      <c r="GE158" s="380"/>
      <c r="HA158" s="380"/>
      <c r="HH158" s="380"/>
    </row>
    <row r="159" spans="1:216" ht="19.5" customHeight="1" thickBot="1">
      <c r="A159" s="627"/>
      <c r="B159" s="380">
        <v>615</v>
      </c>
      <c r="C159" s="403"/>
      <c r="D159" s="429">
        <v>15</v>
      </c>
      <c r="E159" s="411"/>
      <c r="F159" s="36"/>
      <c r="G159" s="37"/>
      <c r="H159" s="409"/>
      <c r="I159" s="403"/>
      <c r="J159" s="629"/>
      <c r="L159" s="64"/>
      <c r="S159" s="380"/>
      <c r="Z159" s="380"/>
      <c r="AG159" s="380"/>
      <c r="AN159" s="380"/>
      <c r="AU159" s="380"/>
      <c r="BB159" s="380"/>
      <c r="BI159" s="380"/>
      <c r="BP159" s="380"/>
      <c r="BW159" s="380"/>
      <c r="CD159" s="380"/>
      <c r="CK159" s="380"/>
      <c r="CR159" s="380"/>
      <c r="CY159" s="380"/>
      <c r="DF159" s="380"/>
      <c r="DM159" s="380"/>
      <c r="DT159" s="380"/>
      <c r="EA159" s="380"/>
      <c r="EH159" s="380"/>
      <c r="EO159" s="380"/>
      <c r="EV159" s="380"/>
      <c r="FC159" s="380"/>
      <c r="FJ159" s="380"/>
      <c r="FQ159" s="380"/>
      <c r="FX159" s="380"/>
      <c r="GE159" s="380"/>
      <c r="HA159" s="380"/>
      <c r="HH159" s="380"/>
    </row>
    <row r="160" spans="1:216" ht="19.5" customHeight="1" thickBot="1">
      <c r="A160" s="627"/>
      <c r="B160" s="380">
        <v>616</v>
      </c>
      <c r="C160" s="403"/>
      <c r="D160" s="429" t="s">
        <v>634</v>
      </c>
      <c r="E160" s="421"/>
      <c r="F160" s="419"/>
      <c r="G160" s="420"/>
      <c r="H160" s="409"/>
      <c r="I160" s="403"/>
      <c r="J160" s="629"/>
      <c r="L160" s="65"/>
      <c r="M160" s="65"/>
      <c r="S160" s="380"/>
      <c r="Z160" s="380"/>
      <c r="AG160" s="380"/>
      <c r="AN160" s="380"/>
      <c r="AU160" s="380"/>
      <c r="BB160" s="380"/>
      <c r="BI160" s="380"/>
      <c r="BP160" s="380"/>
      <c r="BW160" s="380"/>
      <c r="CD160" s="380"/>
      <c r="CK160" s="380"/>
      <c r="CR160" s="380"/>
      <c r="CY160" s="380"/>
      <c r="DF160" s="380"/>
      <c r="DM160" s="380"/>
      <c r="DT160" s="380"/>
      <c r="EA160" s="380"/>
      <c r="EH160" s="380"/>
      <c r="EO160" s="380"/>
      <c r="EV160" s="380"/>
      <c r="FC160" s="380"/>
      <c r="FJ160" s="380"/>
      <c r="FQ160" s="380"/>
      <c r="FX160" s="380"/>
      <c r="GE160" s="380"/>
      <c r="HA160" s="380"/>
      <c r="HH160" s="380"/>
    </row>
    <row r="161" spans="1:216" ht="19.5" customHeight="1">
      <c r="A161" s="627"/>
      <c r="B161" s="380">
        <v>617</v>
      </c>
      <c r="D161" s="429" t="s">
        <v>864</v>
      </c>
      <c r="E161" s="422"/>
      <c r="F161" s="34"/>
      <c r="G161" s="35"/>
      <c r="H161" s="409"/>
      <c r="I161" s="403"/>
      <c r="S161" s="380"/>
      <c r="Z161" s="380"/>
      <c r="AG161" s="380"/>
      <c r="AN161" s="380"/>
      <c r="AU161" s="380"/>
      <c r="BB161" s="380"/>
      <c r="BI161" s="380"/>
      <c r="BP161" s="380"/>
      <c r="BW161" s="380"/>
      <c r="CD161" s="380"/>
      <c r="CK161" s="380"/>
      <c r="CR161" s="380"/>
      <c r="CY161" s="380"/>
      <c r="DF161" s="380"/>
      <c r="DM161" s="380"/>
      <c r="DT161" s="380"/>
      <c r="EA161" s="380"/>
      <c r="EH161" s="380"/>
      <c r="EO161" s="380"/>
      <c r="EV161" s="380"/>
      <c r="FC161" s="380"/>
      <c r="FJ161" s="380"/>
      <c r="FQ161" s="380"/>
      <c r="FX161" s="380"/>
      <c r="GE161" s="380"/>
      <c r="HA161" s="380"/>
      <c r="HH161" s="380"/>
    </row>
    <row r="162" spans="1:216" ht="19.5" customHeight="1">
      <c r="A162" s="627"/>
      <c r="B162" s="380">
        <v>618</v>
      </c>
      <c r="D162" s="429" t="s">
        <v>864</v>
      </c>
      <c r="E162" s="423"/>
      <c r="F162" s="32"/>
      <c r="G162" s="33"/>
      <c r="H162" s="409"/>
      <c r="I162" s="403"/>
      <c r="S162" s="380"/>
      <c r="Z162" s="380"/>
      <c r="AG162" s="380"/>
      <c r="AN162" s="380"/>
      <c r="AU162" s="380"/>
      <c r="BB162" s="380"/>
      <c r="BI162" s="380"/>
      <c r="BP162" s="380"/>
      <c r="BW162" s="380"/>
      <c r="CD162" s="380"/>
      <c r="CK162" s="380"/>
      <c r="CR162" s="380"/>
      <c r="CY162" s="380"/>
      <c r="DF162" s="380"/>
      <c r="DM162" s="380"/>
      <c r="DT162" s="380"/>
      <c r="EA162" s="380"/>
      <c r="EH162" s="380"/>
      <c r="EO162" s="380"/>
      <c r="EV162" s="380"/>
      <c r="FC162" s="380"/>
      <c r="FJ162" s="380"/>
      <c r="FQ162" s="380"/>
      <c r="FX162" s="380"/>
      <c r="GE162" s="380"/>
      <c r="HA162" s="380"/>
      <c r="HH162" s="380"/>
    </row>
    <row r="163" spans="1:216" ht="19.5" customHeight="1">
      <c r="A163" s="627"/>
      <c r="B163" s="380">
        <v>619</v>
      </c>
      <c r="D163" s="430"/>
      <c r="E163" s="423"/>
      <c r="F163" s="32"/>
      <c r="G163" s="33"/>
      <c r="H163" s="409"/>
      <c r="I163" s="403"/>
      <c r="S163" s="380"/>
      <c r="Z163" s="380"/>
      <c r="AG163" s="380"/>
      <c r="AN163" s="380"/>
      <c r="AU163" s="380"/>
      <c r="BB163" s="380"/>
      <c r="BI163" s="380"/>
      <c r="BP163" s="380"/>
      <c r="BW163" s="380"/>
      <c r="CD163" s="380"/>
      <c r="CK163" s="380"/>
      <c r="CR163" s="380"/>
      <c r="CY163" s="380"/>
      <c r="DF163" s="380"/>
      <c r="DM163" s="380"/>
      <c r="DT163" s="380"/>
      <c r="EA163" s="380"/>
      <c r="EH163" s="380"/>
      <c r="EO163" s="380"/>
      <c r="EV163" s="380"/>
      <c r="FC163" s="380"/>
      <c r="FJ163" s="380"/>
      <c r="FQ163" s="380"/>
      <c r="FX163" s="380"/>
      <c r="GE163" s="380"/>
      <c r="HA163" s="380"/>
      <c r="HH163" s="380"/>
    </row>
    <row r="164" spans="1:216" ht="19.5" customHeight="1" thickBot="1">
      <c r="A164" s="628"/>
      <c r="B164" s="431">
        <v>620</v>
      </c>
      <c r="C164" s="431"/>
      <c r="D164" s="432"/>
      <c r="E164" s="424"/>
      <c r="F164" s="32"/>
      <c r="G164" s="33"/>
      <c r="H164" s="409"/>
      <c r="I164" s="403"/>
      <c r="S164" s="380"/>
      <c r="Z164" s="380"/>
      <c r="AG164" s="380"/>
      <c r="AN164" s="380"/>
      <c r="AU164" s="380"/>
      <c r="BB164" s="380"/>
      <c r="BI164" s="380"/>
      <c r="BP164" s="380"/>
      <c r="BW164" s="380"/>
      <c r="CD164" s="380"/>
      <c r="CK164" s="380"/>
      <c r="CR164" s="380"/>
      <c r="CY164" s="380"/>
      <c r="DF164" s="380"/>
      <c r="DM164" s="380"/>
      <c r="DT164" s="380"/>
      <c r="EA164" s="380"/>
      <c r="EH164" s="380"/>
      <c r="EO164" s="380"/>
      <c r="EV164" s="380"/>
      <c r="FC164" s="380"/>
      <c r="FJ164" s="380"/>
      <c r="FQ164" s="380"/>
      <c r="FX164" s="380"/>
      <c r="GE164" s="380"/>
      <c r="HA164" s="380"/>
      <c r="HH164" s="380"/>
    </row>
    <row r="165" spans="1:216" ht="19.5" customHeight="1" thickBot="1">
      <c r="A165" s="626">
        <v>7</v>
      </c>
      <c r="B165" s="426">
        <v>701</v>
      </c>
      <c r="C165" s="427"/>
      <c r="D165" s="428">
        <v>1</v>
      </c>
      <c r="E165" s="404"/>
      <c r="F165" s="34"/>
      <c r="G165" s="35"/>
      <c r="H165" s="405"/>
      <c r="I165" s="406"/>
      <c r="J165" s="629"/>
      <c r="S165" s="380"/>
      <c r="Z165" s="380"/>
      <c r="AG165" s="380"/>
      <c r="AN165" s="380"/>
      <c r="AU165" s="380"/>
      <c r="BB165" s="380"/>
      <c r="BI165" s="380"/>
      <c r="BP165" s="380"/>
      <c r="BW165" s="380"/>
      <c r="CD165" s="380"/>
      <c r="CK165" s="380"/>
      <c r="CR165" s="380"/>
      <c r="CY165" s="380"/>
      <c r="DF165" s="380"/>
      <c r="DM165" s="380"/>
      <c r="DT165" s="380"/>
      <c r="EA165" s="380"/>
      <c r="EH165" s="380"/>
      <c r="EO165" s="380"/>
      <c r="EV165" s="380"/>
      <c r="FC165" s="380"/>
      <c r="FJ165" s="380"/>
      <c r="FQ165" s="380"/>
      <c r="FX165" s="380"/>
      <c r="GE165" s="380"/>
      <c r="HA165" s="380"/>
      <c r="HH165" s="380"/>
    </row>
    <row r="166" spans="1:216" ht="19.5" customHeight="1">
      <c r="A166" s="627"/>
      <c r="B166" s="380">
        <v>702</v>
      </c>
      <c r="C166" s="403"/>
      <c r="D166" s="429">
        <v>2</v>
      </c>
      <c r="E166" s="407"/>
      <c r="F166" s="32"/>
      <c r="G166" s="33"/>
      <c r="H166" s="408"/>
      <c r="I166" s="403"/>
      <c r="J166" s="629"/>
      <c r="S166" s="380"/>
      <c r="Z166" s="380"/>
      <c r="AG166" s="380"/>
      <c r="AN166" s="380"/>
      <c r="AU166" s="380"/>
      <c r="BB166" s="380"/>
      <c r="BI166" s="380"/>
      <c r="BP166" s="380"/>
      <c r="BW166" s="380"/>
      <c r="CD166" s="380"/>
      <c r="CK166" s="380"/>
      <c r="CR166" s="380"/>
      <c r="CY166" s="380"/>
      <c r="DF166" s="380"/>
      <c r="DM166" s="380"/>
      <c r="DT166" s="380"/>
      <c r="EA166" s="380"/>
      <c r="EH166" s="380"/>
      <c r="EO166" s="380"/>
      <c r="EV166" s="380"/>
      <c r="FC166" s="380"/>
      <c r="FJ166" s="380"/>
      <c r="FQ166" s="380"/>
      <c r="FX166" s="380"/>
      <c r="GE166" s="380"/>
      <c r="HA166" s="380"/>
      <c r="HH166" s="380"/>
    </row>
    <row r="167" spans="1:216" ht="19.5" customHeight="1">
      <c r="A167" s="627"/>
      <c r="B167" s="380">
        <v>703</v>
      </c>
      <c r="C167" s="403"/>
      <c r="D167" s="429">
        <v>3</v>
      </c>
      <c r="E167" s="407"/>
      <c r="F167" s="32"/>
      <c r="G167" s="33"/>
      <c r="H167" s="409"/>
      <c r="I167" s="403"/>
      <c r="J167" s="629"/>
      <c r="S167" s="380"/>
      <c r="Z167" s="380"/>
      <c r="AG167" s="380"/>
      <c r="AN167" s="380"/>
      <c r="AU167" s="380"/>
      <c r="BB167" s="380"/>
      <c r="BI167" s="380"/>
      <c r="BP167" s="380"/>
      <c r="BW167" s="380"/>
      <c r="CD167" s="380"/>
      <c r="CK167" s="380"/>
      <c r="CR167" s="380"/>
      <c r="CY167" s="380"/>
      <c r="DF167" s="380"/>
      <c r="DM167" s="380"/>
      <c r="DT167" s="380"/>
      <c r="EA167" s="380"/>
      <c r="EH167" s="380"/>
      <c r="EO167" s="380"/>
      <c r="EV167" s="380"/>
      <c r="FC167" s="380"/>
      <c r="FJ167" s="380"/>
      <c r="FQ167" s="380"/>
      <c r="FX167" s="380"/>
      <c r="GE167" s="380"/>
      <c r="HA167" s="380"/>
      <c r="HH167" s="380"/>
    </row>
    <row r="168" spans="1:216" ht="19.5" customHeight="1">
      <c r="A168" s="627"/>
      <c r="B168" s="380">
        <v>704</v>
      </c>
      <c r="C168" s="403"/>
      <c r="D168" s="429">
        <v>4</v>
      </c>
      <c r="E168" s="410"/>
      <c r="F168" s="32"/>
      <c r="G168" s="33"/>
      <c r="H168" s="409"/>
      <c r="I168" s="403"/>
      <c r="J168" s="629"/>
      <c r="S168" s="380"/>
      <c r="Z168" s="380"/>
      <c r="AG168" s="380"/>
      <c r="AN168" s="380"/>
      <c r="AU168" s="380"/>
      <c r="BB168" s="380"/>
      <c r="BI168" s="380"/>
      <c r="BP168" s="380"/>
      <c r="BW168" s="380"/>
      <c r="CD168" s="380"/>
      <c r="CK168" s="380"/>
      <c r="CR168" s="380"/>
      <c r="CY168" s="380"/>
      <c r="DF168" s="380"/>
      <c r="DM168" s="380"/>
      <c r="DT168" s="380"/>
      <c r="EA168" s="380"/>
      <c r="EH168" s="380"/>
      <c r="EO168" s="380"/>
      <c r="EV168" s="380"/>
      <c r="FC168" s="380"/>
      <c r="FJ168" s="380"/>
      <c r="FQ168" s="380"/>
      <c r="FX168" s="380"/>
      <c r="GE168" s="380"/>
      <c r="HA168" s="380"/>
      <c r="HH168" s="380"/>
    </row>
    <row r="169" spans="1:216" ht="19.5" customHeight="1">
      <c r="A169" s="627"/>
      <c r="B169" s="380">
        <v>705</v>
      </c>
      <c r="C169" s="403"/>
      <c r="D169" s="429">
        <v>5</v>
      </c>
      <c r="E169" s="407"/>
      <c r="F169" s="36"/>
      <c r="G169" s="37"/>
      <c r="H169" s="409"/>
      <c r="I169" s="403"/>
      <c r="J169" s="629"/>
      <c r="S169" s="380"/>
      <c r="Z169" s="380"/>
      <c r="AG169" s="380"/>
      <c r="AN169" s="380"/>
      <c r="AU169" s="380"/>
      <c r="BB169" s="380"/>
      <c r="BI169" s="380"/>
      <c r="BP169" s="380"/>
      <c r="BW169" s="380"/>
      <c r="CD169" s="380"/>
      <c r="CK169" s="380"/>
      <c r="CR169" s="380"/>
      <c r="CY169" s="380"/>
      <c r="DF169" s="380"/>
      <c r="DM169" s="380"/>
      <c r="DT169" s="380"/>
      <c r="EA169" s="380"/>
      <c r="EH169" s="380"/>
      <c r="EO169" s="380"/>
      <c r="EV169" s="380"/>
      <c r="FC169" s="380"/>
      <c r="FJ169" s="380"/>
      <c r="FQ169" s="380"/>
      <c r="FX169" s="380"/>
      <c r="GE169" s="380"/>
      <c r="HA169" s="380"/>
      <c r="HH169" s="380"/>
    </row>
    <row r="170" spans="1:216" ht="19.5" customHeight="1">
      <c r="A170" s="627"/>
      <c r="B170" s="380">
        <v>706</v>
      </c>
      <c r="C170" s="403"/>
      <c r="D170" s="429">
        <v>6</v>
      </c>
      <c r="E170" s="407"/>
      <c r="F170" s="32"/>
      <c r="G170" s="33"/>
      <c r="H170" s="409"/>
      <c r="I170" s="403"/>
      <c r="J170" s="629"/>
      <c r="S170" s="380"/>
      <c r="Z170" s="380"/>
      <c r="AG170" s="380"/>
      <c r="AN170" s="380"/>
      <c r="AU170" s="380"/>
      <c r="BB170" s="380"/>
      <c r="BI170" s="380"/>
      <c r="BP170" s="380"/>
      <c r="BW170" s="380"/>
      <c r="CD170" s="380"/>
      <c r="CK170" s="380"/>
      <c r="CR170" s="380"/>
      <c r="CY170" s="380"/>
      <c r="DF170" s="380"/>
      <c r="DM170" s="380"/>
      <c r="DT170" s="380"/>
      <c r="EA170" s="380"/>
      <c r="EH170" s="380"/>
      <c r="EO170" s="380"/>
      <c r="EV170" s="380"/>
      <c r="FC170" s="380"/>
      <c r="FJ170" s="380"/>
      <c r="FQ170" s="380"/>
      <c r="FX170" s="380"/>
      <c r="GE170" s="380"/>
      <c r="HA170" s="380"/>
      <c r="HH170" s="380"/>
    </row>
    <row r="171" spans="1:216" ht="19.5" customHeight="1">
      <c r="A171" s="627"/>
      <c r="B171" s="380">
        <v>707</v>
      </c>
      <c r="C171" s="403"/>
      <c r="D171" s="429">
        <v>7</v>
      </c>
      <c r="E171" s="410"/>
      <c r="F171" s="32"/>
      <c r="G171" s="33"/>
      <c r="H171" s="409"/>
      <c r="I171" s="403"/>
      <c r="J171" s="629"/>
      <c r="S171" s="380"/>
      <c r="Z171" s="380"/>
      <c r="AG171" s="380"/>
      <c r="AN171" s="380"/>
      <c r="AU171" s="380"/>
      <c r="BB171" s="380"/>
      <c r="BI171" s="380"/>
      <c r="BP171" s="380"/>
      <c r="BW171" s="380"/>
      <c r="CD171" s="380"/>
      <c r="CK171" s="380"/>
      <c r="CR171" s="380"/>
      <c r="CY171" s="380"/>
      <c r="DF171" s="380"/>
      <c r="DM171" s="380"/>
      <c r="DT171" s="380"/>
      <c r="EA171" s="380"/>
      <c r="EH171" s="380"/>
      <c r="EO171" s="380"/>
      <c r="EV171" s="380"/>
      <c r="FC171" s="380"/>
      <c r="FJ171" s="380"/>
      <c r="FQ171" s="380"/>
      <c r="FX171" s="380"/>
      <c r="GE171" s="380"/>
      <c r="HA171" s="380"/>
      <c r="HH171" s="380"/>
    </row>
    <row r="172" spans="1:216" ht="19.5" customHeight="1">
      <c r="A172" s="627"/>
      <c r="B172" s="380">
        <v>708</v>
      </c>
      <c r="C172" s="403"/>
      <c r="D172" s="429">
        <v>8</v>
      </c>
      <c r="E172" s="407"/>
      <c r="F172" s="32"/>
      <c r="G172" s="33"/>
      <c r="H172" s="409"/>
      <c r="I172" s="403"/>
      <c r="J172" s="629"/>
      <c r="S172" s="380"/>
      <c r="Z172" s="380"/>
      <c r="AG172" s="380"/>
      <c r="AN172" s="380"/>
      <c r="AU172" s="380"/>
      <c r="BB172" s="380"/>
      <c r="BI172" s="380"/>
      <c r="BP172" s="380"/>
      <c r="BW172" s="380"/>
      <c r="CD172" s="380"/>
      <c r="CK172" s="380"/>
      <c r="CR172" s="380"/>
      <c r="CY172" s="380"/>
      <c r="DF172" s="380"/>
      <c r="DM172" s="380"/>
      <c r="DT172" s="380"/>
      <c r="EA172" s="380"/>
      <c r="EH172" s="380"/>
      <c r="EO172" s="380"/>
      <c r="EV172" s="380"/>
      <c r="FC172" s="380"/>
      <c r="FJ172" s="380"/>
      <c r="FQ172" s="380"/>
      <c r="FX172" s="380"/>
      <c r="GE172" s="380"/>
      <c r="HA172" s="380"/>
      <c r="HH172" s="380"/>
    </row>
    <row r="173" spans="1:216" ht="19.5" customHeight="1">
      <c r="A173" s="627"/>
      <c r="B173" s="380">
        <v>709</v>
      </c>
      <c r="C173" s="403"/>
      <c r="D173" s="429">
        <v>9</v>
      </c>
      <c r="E173" s="407"/>
      <c r="F173" s="32"/>
      <c r="G173" s="33"/>
      <c r="H173" s="409"/>
      <c r="I173" s="403"/>
      <c r="J173" s="629"/>
      <c r="S173" s="380"/>
      <c r="Z173" s="380"/>
      <c r="AG173" s="380"/>
      <c r="AN173" s="380"/>
      <c r="AU173" s="380"/>
      <c r="BB173" s="380"/>
      <c r="BI173" s="380"/>
      <c r="BP173" s="380"/>
      <c r="BW173" s="380"/>
      <c r="CD173" s="380"/>
      <c r="CK173" s="380"/>
      <c r="CR173" s="380"/>
      <c r="CY173" s="380"/>
      <c r="DF173" s="380"/>
      <c r="DM173" s="380"/>
      <c r="DT173" s="380"/>
      <c r="EA173" s="380"/>
      <c r="EH173" s="380"/>
      <c r="EO173" s="380"/>
      <c r="EV173" s="380"/>
      <c r="FC173" s="380"/>
      <c r="FJ173" s="380"/>
      <c r="FQ173" s="380"/>
      <c r="FX173" s="380"/>
      <c r="GE173" s="380"/>
      <c r="HA173" s="380"/>
      <c r="HH173" s="380"/>
    </row>
    <row r="174" spans="1:216" ht="19.5" customHeight="1">
      <c r="A174" s="627"/>
      <c r="B174" s="380">
        <v>710</v>
      </c>
      <c r="C174" s="403"/>
      <c r="D174" s="429">
        <v>10</v>
      </c>
      <c r="E174" s="407"/>
      <c r="F174" s="32"/>
      <c r="G174" s="33"/>
      <c r="H174" s="409"/>
      <c r="I174" s="403"/>
      <c r="J174" s="629"/>
      <c r="S174" s="380"/>
      <c r="Z174" s="380"/>
      <c r="AG174" s="380"/>
      <c r="AN174" s="380"/>
      <c r="AU174" s="380"/>
      <c r="BB174" s="380"/>
      <c r="BI174" s="380"/>
      <c r="BP174" s="380"/>
      <c r="BW174" s="380"/>
      <c r="CD174" s="380"/>
      <c r="CK174" s="380"/>
      <c r="CR174" s="380"/>
      <c r="CY174" s="380"/>
      <c r="DF174" s="380"/>
      <c r="DM174" s="380"/>
      <c r="DT174" s="380"/>
      <c r="EA174" s="380"/>
      <c r="EH174" s="380"/>
      <c r="EO174" s="380"/>
      <c r="EV174" s="380"/>
      <c r="FC174" s="380"/>
      <c r="FJ174" s="380"/>
      <c r="FQ174" s="380"/>
      <c r="FX174" s="380"/>
      <c r="GE174" s="380"/>
      <c r="HA174" s="380"/>
      <c r="HH174" s="380"/>
    </row>
    <row r="175" spans="1:216" ht="19.5" customHeight="1">
      <c r="A175" s="627"/>
      <c r="B175" s="380">
        <v>711</v>
      </c>
      <c r="C175" s="403"/>
      <c r="D175" s="429">
        <v>11</v>
      </c>
      <c r="E175" s="407"/>
      <c r="F175" s="32"/>
      <c r="G175" s="33"/>
      <c r="H175" s="409"/>
      <c r="I175" s="403"/>
      <c r="J175" s="629"/>
      <c r="S175" s="380"/>
      <c r="Z175" s="380"/>
      <c r="AG175" s="380"/>
      <c r="AN175" s="380"/>
      <c r="AU175" s="380"/>
      <c r="BB175" s="380"/>
      <c r="BI175" s="380"/>
      <c r="BP175" s="380"/>
      <c r="BW175" s="380"/>
      <c r="CD175" s="380"/>
      <c r="CK175" s="380"/>
      <c r="CR175" s="380"/>
      <c r="CY175" s="380"/>
      <c r="DF175" s="380"/>
      <c r="DM175" s="380"/>
      <c r="DT175" s="380"/>
      <c r="EA175" s="380"/>
      <c r="EH175" s="380"/>
      <c r="EO175" s="380"/>
      <c r="EV175" s="380"/>
      <c r="FC175" s="380"/>
      <c r="FJ175" s="380"/>
      <c r="FQ175" s="380"/>
      <c r="FX175" s="380"/>
      <c r="GE175" s="380"/>
      <c r="HA175" s="380"/>
      <c r="HH175" s="380"/>
    </row>
    <row r="176" spans="1:216" ht="19.5" customHeight="1">
      <c r="A176" s="627"/>
      <c r="B176" s="380">
        <v>712</v>
      </c>
      <c r="C176" s="403"/>
      <c r="D176" s="429">
        <v>12</v>
      </c>
      <c r="E176" s="407"/>
      <c r="F176" s="32"/>
      <c r="G176" s="33"/>
      <c r="H176" s="409"/>
      <c r="I176" s="403"/>
      <c r="J176" s="629"/>
      <c r="S176" s="380"/>
      <c r="Z176" s="380"/>
      <c r="AG176" s="380"/>
      <c r="AN176" s="380"/>
      <c r="AU176" s="380"/>
      <c r="BB176" s="380"/>
      <c r="BI176" s="380"/>
      <c r="BP176" s="380"/>
      <c r="BW176" s="380"/>
      <c r="CD176" s="380"/>
      <c r="CK176" s="380"/>
      <c r="CR176" s="380"/>
      <c r="CY176" s="380"/>
      <c r="DF176" s="380"/>
      <c r="DM176" s="380"/>
      <c r="DT176" s="380"/>
      <c r="EA176" s="380"/>
      <c r="EH176" s="380"/>
      <c r="EO176" s="380"/>
      <c r="EV176" s="380"/>
      <c r="FC176" s="380"/>
      <c r="FJ176" s="380"/>
      <c r="FQ176" s="380"/>
      <c r="FX176" s="380"/>
      <c r="GE176" s="380"/>
      <c r="HA176" s="380"/>
      <c r="HH176" s="380"/>
    </row>
    <row r="177" spans="1:216" ht="19.5" customHeight="1">
      <c r="A177" s="627"/>
      <c r="B177" s="380">
        <v>713</v>
      </c>
      <c r="C177" s="403"/>
      <c r="D177" s="429">
        <v>13</v>
      </c>
      <c r="E177" s="407"/>
      <c r="F177" s="32"/>
      <c r="G177" s="33"/>
      <c r="H177" s="409"/>
      <c r="I177" s="403"/>
      <c r="J177" s="629"/>
      <c r="S177" s="380"/>
      <c r="Z177" s="380"/>
      <c r="AG177" s="380"/>
      <c r="AN177" s="380"/>
      <c r="AU177" s="380"/>
      <c r="BB177" s="380"/>
      <c r="BI177" s="380"/>
      <c r="BP177" s="380"/>
      <c r="BW177" s="380"/>
      <c r="CD177" s="380"/>
      <c r="CK177" s="380"/>
      <c r="CR177" s="380"/>
      <c r="CY177" s="380"/>
      <c r="DF177" s="380"/>
      <c r="DM177" s="380"/>
      <c r="DT177" s="380"/>
      <c r="EA177" s="380"/>
      <c r="EH177" s="380"/>
      <c r="EO177" s="380"/>
      <c r="EV177" s="380"/>
      <c r="FC177" s="380"/>
      <c r="FJ177" s="380"/>
      <c r="FQ177" s="380"/>
      <c r="FX177" s="380"/>
      <c r="GE177" s="380"/>
      <c r="HA177" s="380"/>
      <c r="HH177" s="380"/>
    </row>
    <row r="178" spans="1:216" ht="19.5" customHeight="1">
      <c r="A178" s="627"/>
      <c r="B178" s="380">
        <v>714</v>
      </c>
      <c r="C178" s="403"/>
      <c r="D178" s="429">
        <v>14</v>
      </c>
      <c r="E178" s="407"/>
      <c r="F178" s="32"/>
      <c r="G178" s="33"/>
      <c r="H178" s="409"/>
      <c r="I178" s="403"/>
      <c r="J178" s="629"/>
      <c r="S178" s="380"/>
      <c r="Z178" s="380"/>
      <c r="AG178" s="380"/>
      <c r="AN178" s="380"/>
      <c r="AU178" s="380"/>
      <c r="BB178" s="380"/>
      <c r="BI178" s="380"/>
      <c r="BP178" s="380"/>
      <c r="BW178" s="380"/>
      <c r="CD178" s="380"/>
      <c r="CK178" s="380"/>
      <c r="CR178" s="380"/>
      <c r="CY178" s="380"/>
      <c r="DF178" s="380"/>
      <c r="DM178" s="380"/>
      <c r="DT178" s="380"/>
      <c r="EA178" s="380"/>
      <c r="EH178" s="380"/>
      <c r="EO178" s="380"/>
      <c r="EV178" s="380"/>
      <c r="FC178" s="380"/>
      <c r="FJ178" s="380"/>
      <c r="FQ178" s="380"/>
      <c r="FX178" s="380"/>
      <c r="GE178" s="380"/>
      <c r="HA178" s="380"/>
      <c r="HH178" s="380"/>
    </row>
    <row r="179" spans="1:216" ht="19.5" customHeight="1" thickBot="1">
      <c r="A179" s="627"/>
      <c r="B179" s="380">
        <v>715</v>
      </c>
      <c r="C179" s="403"/>
      <c r="D179" s="429">
        <v>15</v>
      </c>
      <c r="E179" s="411"/>
      <c r="F179" s="36"/>
      <c r="G179" s="37"/>
      <c r="H179" s="409"/>
      <c r="I179" s="403"/>
      <c r="J179" s="629"/>
      <c r="S179" s="380"/>
      <c r="Z179" s="380"/>
      <c r="AG179" s="380"/>
      <c r="AN179" s="380"/>
      <c r="AU179" s="380"/>
      <c r="BB179" s="380"/>
      <c r="BI179" s="380"/>
      <c r="BP179" s="380"/>
      <c r="BW179" s="380"/>
      <c r="CD179" s="380"/>
      <c r="CK179" s="380"/>
      <c r="CR179" s="380"/>
      <c r="CY179" s="380"/>
      <c r="DF179" s="380"/>
      <c r="DM179" s="380"/>
      <c r="DT179" s="380"/>
      <c r="EA179" s="380"/>
      <c r="EH179" s="380"/>
      <c r="EO179" s="380"/>
      <c r="EV179" s="380"/>
      <c r="FC179" s="380"/>
      <c r="FJ179" s="380"/>
      <c r="FQ179" s="380"/>
      <c r="FX179" s="380"/>
      <c r="GE179" s="380"/>
      <c r="HA179" s="380"/>
      <c r="HH179" s="380"/>
    </row>
    <row r="180" spans="1:216" ht="19.5" customHeight="1" thickBot="1">
      <c r="A180" s="627"/>
      <c r="B180" s="380">
        <v>716</v>
      </c>
      <c r="C180" s="403"/>
      <c r="D180" s="429" t="s">
        <v>634</v>
      </c>
      <c r="E180" s="421"/>
      <c r="F180" s="419"/>
      <c r="G180" s="420"/>
      <c r="H180" s="409"/>
      <c r="I180" s="403"/>
      <c r="J180" s="629"/>
      <c r="S180" s="380"/>
      <c r="Z180" s="380"/>
      <c r="AG180" s="380"/>
      <c r="AN180" s="380"/>
      <c r="AU180" s="380"/>
      <c r="BB180" s="380"/>
      <c r="BI180" s="380"/>
      <c r="BP180" s="380"/>
      <c r="BW180" s="380"/>
      <c r="CD180" s="380"/>
      <c r="CK180" s="380"/>
      <c r="CR180" s="380"/>
      <c r="CY180" s="380"/>
      <c r="DF180" s="380"/>
      <c r="DM180" s="380"/>
      <c r="DT180" s="380"/>
      <c r="EA180" s="380"/>
      <c r="EH180" s="380"/>
      <c r="EO180" s="380"/>
      <c r="EV180" s="380"/>
      <c r="FC180" s="380"/>
      <c r="FJ180" s="380"/>
      <c r="FQ180" s="380"/>
      <c r="FX180" s="380"/>
      <c r="GE180" s="380"/>
      <c r="HA180" s="380"/>
      <c r="HH180" s="380"/>
    </row>
    <row r="181" spans="1:216" ht="19.5" customHeight="1">
      <c r="A181" s="627"/>
      <c r="B181" s="380">
        <v>717</v>
      </c>
      <c r="D181" s="429" t="s">
        <v>864</v>
      </c>
      <c r="E181" s="422"/>
      <c r="F181" s="34"/>
      <c r="G181" s="35"/>
      <c r="H181" s="409"/>
      <c r="I181" s="403"/>
      <c r="S181" s="380"/>
      <c r="Z181" s="380"/>
      <c r="AG181" s="380"/>
      <c r="AN181" s="380"/>
      <c r="AU181" s="380"/>
      <c r="BB181" s="380"/>
      <c r="BI181" s="380"/>
      <c r="BP181" s="380"/>
      <c r="BW181" s="380"/>
      <c r="CD181" s="380"/>
      <c r="CK181" s="380"/>
      <c r="CR181" s="380"/>
      <c r="CY181" s="380"/>
      <c r="DF181" s="380"/>
      <c r="DM181" s="380"/>
      <c r="DT181" s="380"/>
      <c r="EA181" s="380"/>
      <c r="EH181" s="380"/>
      <c r="EO181" s="380"/>
      <c r="EV181" s="380"/>
      <c r="FC181" s="380"/>
      <c r="FJ181" s="380"/>
      <c r="FQ181" s="380"/>
      <c r="FX181" s="380"/>
      <c r="GE181" s="380"/>
      <c r="HA181" s="380"/>
      <c r="HH181" s="380"/>
    </row>
    <row r="182" spans="1:216" ht="19.5" customHeight="1">
      <c r="A182" s="627"/>
      <c r="B182" s="380">
        <v>718</v>
      </c>
      <c r="D182" s="429" t="s">
        <v>864</v>
      </c>
      <c r="E182" s="423"/>
      <c r="F182" s="32"/>
      <c r="G182" s="33"/>
      <c r="H182" s="409"/>
      <c r="I182" s="403"/>
      <c r="S182" s="380"/>
      <c r="Z182" s="380"/>
      <c r="AG182" s="380"/>
      <c r="AN182" s="380"/>
      <c r="AU182" s="380"/>
      <c r="BB182" s="380"/>
      <c r="BI182" s="380"/>
      <c r="BP182" s="380"/>
      <c r="BW182" s="380"/>
      <c r="CD182" s="380"/>
      <c r="CK182" s="380"/>
      <c r="CR182" s="380"/>
      <c r="CY182" s="380"/>
      <c r="DF182" s="380"/>
      <c r="DM182" s="380"/>
      <c r="DT182" s="380"/>
      <c r="EA182" s="380"/>
      <c r="EH182" s="380"/>
      <c r="EO182" s="380"/>
      <c r="EV182" s="380"/>
      <c r="FC182" s="380"/>
      <c r="FJ182" s="380"/>
      <c r="FQ182" s="380"/>
      <c r="FX182" s="380"/>
      <c r="GE182" s="380"/>
      <c r="HA182" s="380"/>
      <c r="HH182" s="380"/>
    </row>
    <row r="183" spans="1:216" ht="19.5" customHeight="1">
      <c r="A183" s="627"/>
      <c r="B183" s="380">
        <v>719</v>
      </c>
      <c r="D183" s="430"/>
      <c r="E183" s="423"/>
      <c r="F183" s="32"/>
      <c r="G183" s="33"/>
      <c r="H183" s="409"/>
      <c r="I183" s="403"/>
      <c r="S183" s="380"/>
      <c r="Z183" s="380"/>
      <c r="AG183" s="380"/>
      <c r="AN183" s="380"/>
      <c r="AU183" s="380"/>
      <c r="BB183" s="380"/>
      <c r="BI183" s="380"/>
      <c r="BP183" s="380"/>
      <c r="BW183" s="380"/>
      <c r="CD183" s="380"/>
      <c r="CK183" s="380"/>
      <c r="CR183" s="380"/>
      <c r="CY183" s="380"/>
      <c r="DF183" s="380"/>
      <c r="DM183" s="380"/>
      <c r="DT183" s="380"/>
      <c r="EA183" s="380"/>
      <c r="EH183" s="380"/>
      <c r="EO183" s="380"/>
      <c r="EV183" s="380"/>
      <c r="FC183" s="380"/>
      <c r="FJ183" s="380"/>
      <c r="FQ183" s="380"/>
      <c r="FX183" s="380"/>
      <c r="GE183" s="380"/>
      <c r="HA183" s="380"/>
      <c r="HH183" s="380"/>
    </row>
    <row r="184" spans="1:216" ht="19.5" customHeight="1" thickBot="1">
      <c r="A184" s="628"/>
      <c r="B184" s="431">
        <v>720</v>
      </c>
      <c r="C184" s="431"/>
      <c r="D184" s="432"/>
      <c r="E184" s="424"/>
      <c r="F184" s="32"/>
      <c r="G184" s="33"/>
      <c r="H184" s="409"/>
      <c r="I184" s="403"/>
      <c r="S184" s="380"/>
      <c r="Z184" s="380"/>
      <c r="AG184" s="380"/>
      <c r="AN184" s="380"/>
      <c r="AU184" s="380"/>
      <c r="BB184" s="380"/>
      <c r="BI184" s="380"/>
      <c r="BP184" s="380"/>
      <c r="BW184" s="380"/>
      <c r="CD184" s="380"/>
      <c r="CK184" s="380"/>
      <c r="CR184" s="380"/>
      <c r="CY184" s="380"/>
      <c r="DF184" s="380"/>
      <c r="DM184" s="380"/>
      <c r="DT184" s="380"/>
      <c r="EA184" s="380"/>
      <c r="EH184" s="380"/>
      <c r="EO184" s="380"/>
      <c r="EV184" s="380"/>
      <c r="FC184" s="380"/>
      <c r="FJ184" s="380"/>
      <c r="FQ184" s="380"/>
      <c r="FX184" s="380"/>
      <c r="GE184" s="380"/>
      <c r="HA184" s="380"/>
      <c r="HH184" s="380"/>
    </row>
    <row r="185" spans="1:216" ht="19.5" customHeight="1" thickBot="1">
      <c r="A185" s="626">
        <v>8</v>
      </c>
      <c r="B185" s="426">
        <v>801</v>
      </c>
      <c r="C185" s="427"/>
      <c r="D185" s="428">
        <v>1</v>
      </c>
      <c r="E185" s="404"/>
      <c r="F185" s="34"/>
      <c r="G185" s="35"/>
      <c r="H185" s="405"/>
      <c r="I185" s="406"/>
      <c r="J185" s="629"/>
      <c r="L185" s="62"/>
      <c r="S185" s="380"/>
      <c r="Z185" s="380"/>
      <c r="AG185" s="380"/>
      <c r="AN185" s="380"/>
      <c r="AU185" s="380"/>
      <c r="BB185" s="380"/>
      <c r="BI185" s="380"/>
      <c r="BP185" s="380"/>
      <c r="BW185" s="380"/>
      <c r="CD185" s="380"/>
      <c r="CK185" s="380"/>
      <c r="CR185" s="380"/>
      <c r="CY185" s="380"/>
      <c r="DF185" s="380"/>
      <c r="DM185" s="380"/>
      <c r="DT185" s="380"/>
      <c r="EA185" s="380"/>
      <c r="EH185" s="380"/>
      <c r="EO185" s="380"/>
      <c r="EV185" s="380"/>
      <c r="FC185" s="380"/>
      <c r="FJ185" s="380"/>
      <c r="FQ185" s="380"/>
      <c r="FX185" s="380"/>
      <c r="GE185" s="380"/>
      <c r="HA185" s="380"/>
      <c r="HH185" s="380"/>
    </row>
    <row r="186" spans="1:216" ht="19.5" customHeight="1">
      <c r="A186" s="627"/>
      <c r="B186" s="380">
        <v>802</v>
      </c>
      <c r="C186" s="403"/>
      <c r="D186" s="429">
        <v>2</v>
      </c>
      <c r="E186" s="407"/>
      <c r="F186" s="32"/>
      <c r="G186" s="33"/>
      <c r="H186" s="408"/>
      <c r="I186" s="403"/>
      <c r="J186" s="629"/>
      <c r="L186" s="62"/>
      <c r="S186" s="380"/>
      <c r="Z186" s="380"/>
      <c r="AG186" s="380"/>
      <c r="AN186" s="380"/>
      <c r="AU186" s="380"/>
      <c r="BB186" s="380"/>
      <c r="BI186" s="380"/>
      <c r="BP186" s="380"/>
      <c r="BW186" s="380"/>
      <c r="CD186" s="380"/>
      <c r="CK186" s="380"/>
      <c r="CR186" s="380"/>
      <c r="CY186" s="380"/>
      <c r="DF186" s="380"/>
      <c r="DM186" s="380"/>
      <c r="DT186" s="380"/>
      <c r="EA186" s="380"/>
      <c r="EH186" s="380"/>
      <c r="EO186" s="380"/>
      <c r="EV186" s="380"/>
      <c r="FC186" s="380"/>
      <c r="FJ186" s="380"/>
      <c r="FQ186" s="380"/>
      <c r="FX186" s="380"/>
      <c r="GE186" s="380"/>
      <c r="HA186" s="380"/>
      <c r="HH186" s="380"/>
    </row>
    <row r="187" spans="1:216" ht="19.5" customHeight="1">
      <c r="A187" s="627"/>
      <c r="B187" s="380">
        <v>803</v>
      </c>
      <c r="C187" s="403"/>
      <c r="D187" s="429">
        <v>3</v>
      </c>
      <c r="E187" s="407"/>
      <c r="F187" s="32"/>
      <c r="G187" s="33"/>
      <c r="H187" s="409"/>
      <c r="I187" s="403"/>
      <c r="J187" s="629"/>
      <c r="L187" s="62"/>
      <c r="S187" s="380"/>
      <c r="Z187" s="380"/>
      <c r="AG187" s="380"/>
      <c r="AN187" s="380"/>
      <c r="AU187" s="380"/>
      <c r="BB187" s="380"/>
      <c r="BI187" s="380"/>
      <c r="BP187" s="380"/>
      <c r="BW187" s="380"/>
      <c r="CD187" s="380"/>
      <c r="CK187" s="380"/>
      <c r="CR187" s="380"/>
      <c r="CY187" s="380"/>
      <c r="DF187" s="380"/>
      <c r="DM187" s="380"/>
      <c r="DT187" s="380"/>
      <c r="EA187" s="380"/>
      <c r="EH187" s="380"/>
      <c r="EO187" s="380"/>
      <c r="EV187" s="380"/>
      <c r="FC187" s="380"/>
      <c r="FJ187" s="380"/>
      <c r="FQ187" s="380"/>
      <c r="FX187" s="380"/>
      <c r="GE187" s="380"/>
      <c r="HA187" s="380"/>
      <c r="HH187" s="380"/>
    </row>
    <row r="188" spans="1:216" ht="19.5" customHeight="1">
      <c r="A188" s="627"/>
      <c r="B188" s="380">
        <v>804</v>
      </c>
      <c r="C188" s="403"/>
      <c r="D188" s="429">
        <v>4</v>
      </c>
      <c r="E188" s="410"/>
      <c r="F188" s="32"/>
      <c r="G188" s="33"/>
      <c r="H188" s="409"/>
      <c r="I188" s="403"/>
      <c r="J188" s="629"/>
      <c r="L188" s="69"/>
      <c r="S188" s="380"/>
      <c r="Z188" s="380"/>
      <c r="AG188" s="380"/>
      <c r="AN188" s="380"/>
      <c r="AU188" s="380"/>
      <c r="BB188" s="380"/>
      <c r="BI188" s="380"/>
      <c r="BP188" s="380"/>
      <c r="BW188" s="380"/>
      <c r="CD188" s="380"/>
      <c r="CK188" s="380"/>
      <c r="CR188" s="380"/>
      <c r="CY188" s="380"/>
      <c r="DF188" s="380"/>
      <c r="DM188" s="380"/>
      <c r="DT188" s="380"/>
      <c r="EA188" s="380"/>
      <c r="EH188" s="380"/>
      <c r="EO188" s="380"/>
      <c r="EV188" s="380"/>
      <c r="FC188" s="380"/>
      <c r="FJ188" s="380"/>
      <c r="FQ188" s="380"/>
      <c r="FX188" s="380"/>
      <c r="GE188" s="380"/>
      <c r="HA188" s="380"/>
      <c r="HH188" s="380"/>
    </row>
    <row r="189" spans="1:216" ht="19.5" customHeight="1">
      <c r="A189" s="627"/>
      <c r="B189" s="380">
        <v>805</v>
      </c>
      <c r="C189" s="403"/>
      <c r="D189" s="429">
        <v>5</v>
      </c>
      <c r="E189" s="407"/>
      <c r="F189" s="36"/>
      <c r="G189" s="37"/>
      <c r="H189" s="409"/>
      <c r="I189" s="403"/>
      <c r="J189" s="629"/>
      <c r="L189" s="62"/>
      <c r="S189" s="380"/>
      <c r="Z189" s="380"/>
      <c r="AG189" s="380"/>
      <c r="AN189" s="380"/>
      <c r="AU189" s="380"/>
      <c r="BB189" s="380"/>
      <c r="BI189" s="380"/>
      <c r="BP189" s="380"/>
      <c r="BW189" s="380"/>
      <c r="CD189" s="380"/>
      <c r="CK189" s="380"/>
      <c r="CR189" s="380"/>
      <c r="CY189" s="380"/>
      <c r="DF189" s="380"/>
      <c r="DM189" s="380"/>
      <c r="DT189" s="380"/>
      <c r="EA189" s="380"/>
      <c r="EH189" s="380"/>
      <c r="EO189" s="380"/>
      <c r="EV189" s="380"/>
      <c r="FC189" s="380"/>
      <c r="FJ189" s="380"/>
      <c r="FQ189" s="380"/>
      <c r="FX189" s="380"/>
      <c r="GE189" s="380"/>
      <c r="HA189" s="380"/>
      <c r="HH189" s="380"/>
    </row>
    <row r="190" spans="1:216" ht="19.5" customHeight="1">
      <c r="A190" s="627"/>
      <c r="B190" s="380">
        <v>806</v>
      </c>
      <c r="C190" s="403"/>
      <c r="D190" s="429">
        <v>6</v>
      </c>
      <c r="E190" s="407"/>
      <c r="F190" s="32"/>
      <c r="G190" s="33"/>
      <c r="H190" s="409"/>
      <c r="I190" s="403"/>
      <c r="J190" s="629"/>
      <c r="L190" s="62"/>
      <c r="S190" s="380"/>
      <c r="Z190" s="380"/>
      <c r="AG190" s="380"/>
      <c r="AN190" s="380"/>
      <c r="AU190" s="380"/>
      <c r="BB190" s="380"/>
      <c r="BI190" s="380"/>
      <c r="BP190" s="380"/>
      <c r="BW190" s="380"/>
      <c r="CD190" s="380"/>
      <c r="CK190" s="380"/>
      <c r="CR190" s="380"/>
      <c r="CY190" s="380"/>
      <c r="DF190" s="380"/>
      <c r="DM190" s="380"/>
      <c r="DT190" s="380"/>
      <c r="EA190" s="380"/>
      <c r="EH190" s="380"/>
      <c r="EO190" s="380"/>
      <c r="EV190" s="380"/>
      <c r="FC190" s="380"/>
      <c r="FJ190" s="380"/>
      <c r="FQ190" s="380"/>
      <c r="FX190" s="380"/>
      <c r="GE190" s="380"/>
      <c r="HA190" s="380"/>
      <c r="HH190" s="380"/>
    </row>
    <row r="191" spans="1:216" ht="19.5" customHeight="1">
      <c r="A191" s="627"/>
      <c r="B191" s="380">
        <v>807</v>
      </c>
      <c r="C191" s="403"/>
      <c r="D191" s="429">
        <v>7</v>
      </c>
      <c r="E191" s="410"/>
      <c r="F191" s="32"/>
      <c r="G191" s="33"/>
      <c r="H191" s="409"/>
      <c r="I191" s="403"/>
      <c r="J191" s="629"/>
      <c r="L191" s="62"/>
      <c r="S191" s="380"/>
      <c r="Z191" s="380"/>
      <c r="AG191" s="380"/>
      <c r="AN191" s="380"/>
      <c r="AU191" s="380"/>
      <c r="BB191" s="380"/>
      <c r="BI191" s="380"/>
      <c r="BP191" s="380"/>
      <c r="BW191" s="380"/>
      <c r="CD191" s="380"/>
      <c r="CK191" s="380"/>
      <c r="CR191" s="380"/>
      <c r="CY191" s="380"/>
      <c r="DF191" s="380"/>
      <c r="DM191" s="380"/>
      <c r="DT191" s="380"/>
      <c r="EA191" s="380"/>
      <c r="EH191" s="380"/>
      <c r="EO191" s="380"/>
      <c r="EV191" s="380"/>
      <c r="FC191" s="380"/>
      <c r="FJ191" s="380"/>
      <c r="FQ191" s="380"/>
      <c r="FX191" s="380"/>
      <c r="GE191" s="380"/>
      <c r="HA191" s="380"/>
      <c r="HH191" s="380"/>
    </row>
    <row r="192" spans="1:216" ht="19.5" customHeight="1">
      <c r="A192" s="627"/>
      <c r="B192" s="380">
        <v>808</v>
      </c>
      <c r="C192" s="403"/>
      <c r="D192" s="429">
        <v>8</v>
      </c>
      <c r="E192" s="407"/>
      <c r="F192" s="32"/>
      <c r="G192" s="33"/>
      <c r="H192" s="409"/>
      <c r="I192" s="403"/>
      <c r="J192" s="629"/>
      <c r="L192" s="62"/>
      <c r="S192" s="380"/>
      <c r="Z192" s="380"/>
      <c r="AG192" s="380"/>
      <c r="AN192" s="380"/>
      <c r="AU192" s="380"/>
      <c r="BB192" s="380"/>
      <c r="BI192" s="380"/>
      <c r="BP192" s="380"/>
      <c r="BW192" s="380"/>
      <c r="CD192" s="380"/>
      <c r="CK192" s="380"/>
      <c r="CR192" s="380"/>
      <c r="CY192" s="380"/>
      <c r="DF192" s="380"/>
      <c r="DM192" s="380"/>
      <c r="DT192" s="380"/>
      <c r="EA192" s="380"/>
      <c r="EH192" s="380"/>
      <c r="EO192" s="380"/>
      <c r="EV192" s="380"/>
      <c r="FC192" s="380"/>
      <c r="FJ192" s="380"/>
      <c r="FQ192" s="380"/>
      <c r="FX192" s="380"/>
      <c r="GE192" s="380"/>
      <c r="HA192" s="380"/>
      <c r="HH192" s="380"/>
    </row>
    <row r="193" spans="1:216" ht="19.5" customHeight="1">
      <c r="A193" s="627"/>
      <c r="B193" s="380">
        <v>809</v>
      </c>
      <c r="C193" s="403"/>
      <c r="D193" s="429">
        <v>9</v>
      </c>
      <c r="E193" s="407"/>
      <c r="F193" s="32"/>
      <c r="G193" s="33"/>
      <c r="H193" s="409"/>
      <c r="I193" s="403"/>
      <c r="J193" s="629"/>
      <c r="L193" s="62"/>
      <c r="S193" s="380"/>
      <c r="Z193" s="380"/>
      <c r="AG193" s="380"/>
      <c r="AN193" s="380"/>
      <c r="AU193" s="380"/>
      <c r="BB193" s="380"/>
      <c r="BI193" s="380"/>
      <c r="BP193" s="380"/>
      <c r="BW193" s="380"/>
      <c r="CD193" s="380"/>
      <c r="CK193" s="380"/>
      <c r="CR193" s="380"/>
      <c r="CY193" s="380"/>
      <c r="DF193" s="380"/>
      <c r="DM193" s="380"/>
      <c r="DT193" s="380"/>
      <c r="EA193" s="380"/>
      <c r="EH193" s="380"/>
      <c r="EO193" s="380"/>
      <c r="EV193" s="380"/>
      <c r="FC193" s="380"/>
      <c r="FJ193" s="380"/>
      <c r="FQ193" s="380"/>
      <c r="FX193" s="380"/>
      <c r="GE193" s="380"/>
      <c r="HA193" s="380"/>
      <c r="HH193" s="380"/>
    </row>
    <row r="194" spans="1:216" ht="19.5" customHeight="1">
      <c r="A194" s="627"/>
      <c r="B194" s="380">
        <v>810</v>
      </c>
      <c r="C194" s="403"/>
      <c r="D194" s="429">
        <v>10</v>
      </c>
      <c r="E194" s="407"/>
      <c r="F194" s="32"/>
      <c r="G194" s="33"/>
      <c r="H194" s="409"/>
      <c r="I194" s="403"/>
      <c r="J194" s="629"/>
      <c r="L194" s="62"/>
      <c r="S194" s="380"/>
      <c r="Z194" s="380"/>
      <c r="AG194" s="380"/>
      <c r="AN194" s="380"/>
      <c r="AU194" s="380"/>
      <c r="BB194" s="380"/>
      <c r="BI194" s="380"/>
      <c r="BP194" s="380"/>
      <c r="BW194" s="380"/>
      <c r="CD194" s="380"/>
      <c r="CK194" s="380"/>
      <c r="CR194" s="380"/>
      <c r="CY194" s="380"/>
      <c r="DF194" s="380"/>
      <c r="DM194" s="380"/>
      <c r="DT194" s="380"/>
      <c r="EA194" s="380"/>
      <c r="EH194" s="380"/>
      <c r="EO194" s="380"/>
      <c r="EV194" s="380"/>
      <c r="FC194" s="380"/>
      <c r="FJ194" s="380"/>
      <c r="FQ194" s="380"/>
      <c r="FX194" s="380"/>
      <c r="GE194" s="380"/>
      <c r="HA194" s="380"/>
      <c r="HH194" s="380"/>
    </row>
    <row r="195" spans="1:216" ht="19.5" customHeight="1">
      <c r="A195" s="627"/>
      <c r="B195" s="380">
        <v>811</v>
      </c>
      <c r="C195" s="403"/>
      <c r="D195" s="429">
        <v>11</v>
      </c>
      <c r="E195" s="407"/>
      <c r="F195" s="32"/>
      <c r="G195" s="33"/>
      <c r="H195" s="409"/>
      <c r="I195" s="403"/>
      <c r="J195" s="629"/>
      <c r="L195" s="62"/>
    </row>
    <row r="196" spans="1:216" ht="19.5" customHeight="1">
      <c r="A196" s="627"/>
      <c r="B196" s="380">
        <v>812</v>
      </c>
      <c r="C196" s="403"/>
      <c r="D196" s="429">
        <v>12</v>
      </c>
      <c r="E196" s="407"/>
      <c r="F196" s="32"/>
      <c r="G196" s="33"/>
      <c r="H196" s="409"/>
      <c r="I196" s="403"/>
      <c r="J196" s="629"/>
      <c r="L196" s="62"/>
    </row>
    <row r="197" spans="1:216" ht="19.5" customHeight="1">
      <c r="A197" s="627"/>
      <c r="B197" s="380">
        <v>813</v>
      </c>
      <c r="C197" s="403"/>
      <c r="D197" s="429">
        <v>13</v>
      </c>
      <c r="E197" s="407"/>
      <c r="F197" s="32"/>
      <c r="G197" s="33"/>
      <c r="H197" s="409"/>
      <c r="I197" s="403"/>
      <c r="J197" s="629"/>
      <c r="L197" s="62"/>
    </row>
    <row r="198" spans="1:216" ht="19.5" customHeight="1">
      <c r="A198" s="627"/>
      <c r="B198" s="380">
        <v>814</v>
      </c>
      <c r="C198" s="403"/>
      <c r="D198" s="429">
        <v>14</v>
      </c>
      <c r="E198" s="407"/>
      <c r="F198" s="32"/>
      <c r="G198" s="33"/>
      <c r="H198" s="409"/>
      <c r="I198" s="403"/>
      <c r="J198" s="629"/>
      <c r="L198" s="62"/>
    </row>
    <row r="199" spans="1:216" ht="19.5" customHeight="1" thickBot="1">
      <c r="A199" s="627"/>
      <c r="B199" s="380">
        <v>815</v>
      </c>
      <c r="C199" s="403"/>
      <c r="D199" s="429">
        <v>15</v>
      </c>
      <c r="E199" s="411"/>
      <c r="F199" s="36"/>
      <c r="G199" s="37"/>
      <c r="H199" s="409"/>
      <c r="I199" s="403"/>
      <c r="J199" s="629"/>
      <c r="L199" s="62"/>
    </row>
    <row r="200" spans="1:216" ht="19.5" customHeight="1" thickBot="1">
      <c r="A200" s="627"/>
      <c r="B200" s="380">
        <v>816</v>
      </c>
      <c r="C200" s="403"/>
      <c r="D200" s="429" t="s">
        <v>634</v>
      </c>
      <c r="E200" s="421"/>
      <c r="F200" s="419"/>
      <c r="G200" s="420"/>
      <c r="H200" s="409"/>
      <c r="I200" s="403"/>
      <c r="J200" s="629"/>
      <c r="L200" s="63"/>
      <c r="M200" s="63"/>
      <c r="Q200" s="380" ph="1"/>
      <c r="S200" s="380"/>
      <c r="X200" s="380" ph="1"/>
      <c r="Z200" s="380"/>
      <c r="AE200" s="380" ph="1"/>
      <c r="AG200" s="380"/>
      <c r="AL200" s="380" ph="1"/>
      <c r="AN200" s="380"/>
      <c r="AS200" s="380" ph="1"/>
      <c r="AU200" s="380"/>
      <c r="AZ200" s="380" ph="1"/>
      <c r="BB200" s="380"/>
      <c r="BG200" s="380" ph="1"/>
      <c r="BI200" s="380"/>
      <c r="BN200" s="380" ph="1"/>
      <c r="BP200" s="380"/>
      <c r="BU200" s="380" ph="1"/>
      <c r="BW200" s="380"/>
      <c r="CB200" s="380" ph="1"/>
      <c r="CD200" s="380"/>
      <c r="CI200" s="380" ph="1"/>
      <c r="CK200" s="380"/>
      <c r="CP200" s="380" ph="1"/>
      <c r="CR200" s="380"/>
      <c r="CW200" s="380" ph="1"/>
      <c r="CY200" s="380"/>
      <c r="DD200" s="380" ph="1"/>
      <c r="DF200" s="380"/>
      <c r="DK200" s="380" ph="1"/>
      <c r="DM200" s="380"/>
      <c r="DR200" s="380" ph="1"/>
      <c r="DT200" s="380"/>
      <c r="DY200" s="380" ph="1"/>
      <c r="EA200" s="380"/>
      <c r="EF200" s="380" ph="1"/>
      <c r="EH200" s="380"/>
      <c r="EM200" s="380" ph="1"/>
      <c r="EO200" s="380"/>
      <c r="ET200" s="380" ph="1"/>
      <c r="EV200" s="380"/>
      <c r="FA200" s="380" ph="1"/>
      <c r="FC200" s="380"/>
      <c r="FH200" s="380" ph="1"/>
      <c r="FJ200" s="380"/>
      <c r="FO200" s="380" ph="1"/>
      <c r="FQ200" s="380"/>
      <c r="FV200" s="380" ph="1"/>
      <c r="FX200" s="380"/>
      <c r="GC200" s="380" ph="1"/>
      <c r="GE200" s="380"/>
      <c r="GY200" s="380" ph="1"/>
      <c r="HA200" s="380"/>
      <c r="HF200" s="380" ph="1"/>
      <c r="HH200" s="380"/>
    </row>
    <row r="201" spans="1:216" ht="19.5" customHeight="1">
      <c r="A201" s="627"/>
      <c r="B201" s="380">
        <v>817</v>
      </c>
      <c r="D201" s="429" t="s">
        <v>864</v>
      </c>
      <c r="E201" s="422"/>
      <c r="F201" s="34"/>
      <c r="G201" s="35"/>
      <c r="H201" s="409"/>
      <c r="I201" s="403"/>
    </row>
    <row r="202" spans="1:216" ht="19.5" customHeight="1">
      <c r="A202" s="627"/>
      <c r="B202" s="380">
        <v>818</v>
      </c>
      <c r="D202" s="429" t="s">
        <v>864</v>
      </c>
      <c r="E202" s="423"/>
      <c r="F202" s="32"/>
      <c r="G202" s="33"/>
      <c r="H202" s="409"/>
      <c r="I202" s="403"/>
    </row>
    <row r="203" spans="1:216" ht="19.5" customHeight="1">
      <c r="A203" s="627"/>
      <c r="B203" s="380">
        <v>819</v>
      </c>
      <c r="D203" s="430"/>
      <c r="E203" s="423"/>
      <c r="F203" s="32"/>
      <c r="G203" s="33"/>
      <c r="H203" s="409"/>
      <c r="I203" s="403"/>
    </row>
    <row r="204" spans="1:216" ht="19.5" customHeight="1" thickBot="1">
      <c r="A204" s="628"/>
      <c r="B204" s="431">
        <v>820</v>
      </c>
      <c r="C204" s="431"/>
      <c r="D204" s="432"/>
      <c r="E204" s="424"/>
      <c r="F204" s="32"/>
      <c r="G204" s="33"/>
      <c r="H204" s="409"/>
      <c r="I204" s="403"/>
    </row>
    <row r="205" spans="1:216" ht="19.5" customHeight="1" thickBot="1">
      <c r="A205" s="626">
        <v>9</v>
      </c>
      <c r="B205" s="426">
        <v>901</v>
      </c>
      <c r="C205" s="427"/>
      <c r="D205" s="428">
        <v>1</v>
      </c>
      <c r="E205" s="404"/>
      <c r="F205" s="34"/>
      <c r="G205" s="35"/>
      <c r="H205" s="405"/>
      <c r="I205" s="406"/>
      <c r="J205" s="629"/>
      <c r="L205" s="380"/>
    </row>
    <row r="206" spans="1:216" ht="19.5" customHeight="1">
      <c r="A206" s="627"/>
      <c r="B206" s="380">
        <v>902</v>
      </c>
      <c r="C206" s="403"/>
      <c r="D206" s="429">
        <v>2</v>
      </c>
      <c r="E206" s="407"/>
      <c r="F206" s="32"/>
      <c r="G206" s="33"/>
      <c r="H206" s="408"/>
      <c r="I206" s="403"/>
      <c r="J206" s="629"/>
      <c r="L206" s="380"/>
    </row>
    <row r="207" spans="1:216" ht="19.5" customHeight="1">
      <c r="A207" s="627"/>
      <c r="B207" s="380">
        <v>903</v>
      </c>
      <c r="C207" s="403"/>
      <c r="D207" s="429">
        <v>3</v>
      </c>
      <c r="E207" s="407"/>
      <c r="F207" s="32"/>
      <c r="G207" s="33"/>
      <c r="H207" s="409"/>
      <c r="I207" s="403"/>
      <c r="J207" s="629"/>
      <c r="L207" s="380"/>
    </row>
    <row r="208" spans="1:216" ht="19.5" customHeight="1">
      <c r="A208" s="627"/>
      <c r="B208" s="380">
        <v>904</v>
      </c>
      <c r="C208" s="403"/>
      <c r="D208" s="429">
        <v>4</v>
      </c>
      <c r="E208" s="410"/>
      <c r="F208" s="32"/>
      <c r="G208" s="33"/>
      <c r="H208" s="409"/>
      <c r="I208" s="403"/>
      <c r="J208" s="629"/>
      <c r="L208" s="380"/>
    </row>
    <row r="209" spans="1:216" ht="19.5" customHeight="1">
      <c r="A209" s="627"/>
      <c r="B209" s="380">
        <v>905</v>
      </c>
      <c r="C209" s="403"/>
      <c r="D209" s="429">
        <v>5</v>
      </c>
      <c r="E209" s="407"/>
      <c r="F209" s="36"/>
      <c r="G209" s="37"/>
      <c r="H209" s="409"/>
      <c r="I209" s="403"/>
      <c r="J209" s="629"/>
      <c r="L209" s="380"/>
    </row>
    <row r="210" spans="1:216" ht="19.5" customHeight="1">
      <c r="A210" s="627"/>
      <c r="B210" s="380">
        <v>906</v>
      </c>
      <c r="C210" s="403"/>
      <c r="D210" s="429">
        <v>6</v>
      </c>
      <c r="E210" s="407"/>
      <c r="F210" s="32"/>
      <c r="G210" s="33"/>
      <c r="H210" s="409"/>
      <c r="I210" s="403"/>
      <c r="J210" s="629"/>
      <c r="L210" s="380"/>
    </row>
    <row r="211" spans="1:216" ht="19.5" customHeight="1">
      <c r="A211" s="627"/>
      <c r="B211" s="380">
        <v>907</v>
      </c>
      <c r="C211" s="403"/>
      <c r="D211" s="429">
        <v>7</v>
      </c>
      <c r="E211" s="410"/>
      <c r="F211" s="32"/>
      <c r="G211" s="33"/>
      <c r="H211" s="409"/>
      <c r="I211" s="403"/>
      <c r="J211" s="629"/>
      <c r="S211" s="380"/>
      <c r="Z211" s="380"/>
      <c r="AG211" s="380"/>
      <c r="AN211" s="380"/>
      <c r="AU211" s="380"/>
      <c r="BB211" s="380"/>
      <c r="BI211" s="380"/>
      <c r="BP211" s="380"/>
      <c r="BW211" s="380"/>
      <c r="CD211" s="380"/>
      <c r="CK211" s="380"/>
      <c r="CR211" s="380"/>
      <c r="CY211" s="380"/>
      <c r="DF211" s="380"/>
      <c r="DM211" s="380"/>
      <c r="DT211" s="380"/>
      <c r="EA211" s="380"/>
      <c r="EH211" s="380"/>
      <c r="EO211" s="380"/>
      <c r="EV211" s="380"/>
      <c r="FC211" s="380"/>
      <c r="FJ211" s="380"/>
      <c r="FQ211" s="380"/>
      <c r="FX211" s="380"/>
      <c r="GE211" s="380"/>
      <c r="HA211" s="380"/>
      <c r="HH211" s="380"/>
    </row>
    <row r="212" spans="1:216" ht="19.5" customHeight="1">
      <c r="A212" s="627"/>
      <c r="B212" s="380">
        <v>908</v>
      </c>
      <c r="C212" s="403"/>
      <c r="D212" s="429">
        <v>8</v>
      </c>
      <c r="E212" s="407"/>
      <c r="F212" s="32"/>
      <c r="G212" s="33"/>
      <c r="H212" s="409"/>
      <c r="I212" s="403"/>
      <c r="J212" s="629"/>
      <c r="S212" s="380"/>
      <c r="Z212" s="380"/>
      <c r="AG212" s="380"/>
      <c r="AN212" s="380"/>
      <c r="AU212" s="380"/>
      <c r="BB212" s="380"/>
      <c r="BI212" s="380"/>
      <c r="BP212" s="380"/>
      <c r="BW212" s="380"/>
      <c r="CD212" s="380"/>
      <c r="CK212" s="380"/>
      <c r="CR212" s="380"/>
      <c r="CY212" s="380"/>
      <c r="DF212" s="380"/>
      <c r="DM212" s="380"/>
      <c r="DT212" s="380"/>
      <c r="EA212" s="380"/>
      <c r="EH212" s="380"/>
      <c r="EO212" s="380"/>
      <c r="EV212" s="380"/>
      <c r="FC212" s="380"/>
      <c r="FJ212" s="380"/>
      <c r="FQ212" s="380"/>
      <c r="FX212" s="380"/>
      <c r="GE212" s="380"/>
      <c r="HA212" s="380"/>
      <c r="HH212" s="380"/>
    </row>
    <row r="213" spans="1:216" ht="19.5" customHeight="1">
      <c r="A213" s="627"/>
      <c r="B213" s="380">
        <v>909</v>
      </c>
      <c r="C213" s="403"/>
      <c r="D213" s="429">
        <v>9</v>
      </c>
      <c r="E213" s="407"/>
      <c r="F213" s="32"/>
      <c r="G213" s="33"/>
      <c r="H213" s="409"/>
      <c r="I213" s="403"/>
      <c r="J213" s="629"/>
      <c r="S213" s="380"/>
      <c r="Z213" s="380"/>
      <c r="AG213" s="380"/>
      <c r="AN213" s="380"/>
      <c r="AU213" s="380"/>
      <c r="BB213" s="380"/>
      <c r="BI213" s="380"/>
      <c r="BP213" s="380"/>
      <c r="BW213" s="380"/>
      <c r="CD213" s="380"/>
      <c r="CK213" s="380"/>
      <c r="CR213" s="380"/>
      <c r="CY213" s="380"/>
      <c r="DF213" s="380"/>
      <c r="DM213" s="380"/>
      <c r="DT213" s="380"/>
      <c r="EA213" s="380"/>
      <c r="EH213" s="380"/>
      <c r="EO213" s="380"/>
      <c r="EV213" s="380"/>
      <c r="FC213" s="380"/>
      <c r="FJ213" s="380"/>
      <c r="FQ213" s="380"/>
      <c r="FX213" s="380"/>
      <c r="GE213" s="380"/>
      <c r="HA213" s="380"/>
      <c r="HH213" s="380"/>
    </row>
    <row r="214" spans="1:216" ht="19.5" customHeight="1">
      <c r="A214" s="627"/>
      <c r="B214" s="380">
        <v>910</v>
      </c>
      <c r="C214" s="403"/>
      <c r="D214" s="429">
        <v>10</v>
      </c>
      <c r="E214" s="407"/>
      <c r="F214" s="32"/>
      <c r="G214" s="33"/>
      <c r="H214" s="409"/>
      <c r="I214" s="403"/>
      <c r="J214" s="629"/>
      <c r="S214" s="380"/>
      <c r="Z214" s="380"/>
      <c r="AG214" s="380"/>
      <c r="AN214" s="380"/>
      <c r="AU214" s="380"/>
      <c r="BB214" s="380"/>
      <c r="BI214" s="380"/>
      <c r="BP214" s="380"/>
      <c r="BW214" s="380"/>
      <c r="CD214" s="380"/>
      <c r="CK214" s="380"/>
      <c r="CR214" s="380"/>
      <c r="CY214" s="380"/>
      <c r="DF214" s="380"/>
      <c r="DM214" s="380"/>
      <c r="DT214" s="380"/>
      <c r="EA214" s="380"/>
      <c r="EH214" s="380"/>
      <c r="EO214" s="380"/>
      <c r="EV214" s="380"/>
      <c r="FC214" s="380"/>
      <c r="FJ214" s="380"/>
      <c r="FQ214" s="380"/>
      <c r="FX214" s="380"/>
      <c r="GE214" s="380"/>
      <c r="HA214" s="380"/>
      <c r="HH214" s="380"/>
    </row>
    <row r="215" spans="1:216" ht="19.5" customHeight="1">
      <c r="A215" s="627"/>
      <c r="B215" s="380">
        <v>911</v>
      </c>
      <c r="C215" s="403"/>
      <c r="D215" s="429">
        <v>11</v>
      </c>
      <c r="E215" s="407"/>
      <c r="F215" s="32"/>
      <c r="G215" s="33"/>
      <c r="H215" s="409"/>
      <c r="I215" s="403"/>
      <c r="J215" s="629"/>
      <c r="S215" s="380"/>
      <c r="Z215" s="380"/>
      <c r="AG215" s="380"/>
      <c r="AN215" s="380"/>
      <c r="AU215" s="380"/>
      <c r="BB215" s="380"/>
      <c r="BI215" s="380"/>
      <c r="BP215" s="380"/>
      <c r="BW215" s="380"/>
      <c r="CD215" s="380"/>
      <c r="CK215" s="380"/>
      <c r="CR215" s="380"/>
      <c r="CY215" s="380"/>
      <c r="DF215" s="380"/>
      <c r="DM215" s="380"/>
      <c r="DT215" s="380"/>
      <c r="EA215" s="380"/>
      <c r="EH215" s="380"/>
      <c r="EO215" s="380"/>
      <c r="EV215" s="380"/>
      <c r="FC215" s="380"/>
      <c r="FJ215" s="380"/>
      <c r="FQ215" s="380"/>
      <c r="FX215" s="380"/>
      <c r="GE215" s="380"/>
      <c r="HA215" s="380"/>
      <c r="HH215" s="380"/>
    </row>
    <row r="216" spans="1:216" ht="19.5" customHeight="1">
      <c r="A216" s="627"/>
      <c r="B216" s="380">
        <v>912</v>
      </c>
      <c r="C216" s="403"/>
      <c r="D216" s="429">
        <v>12</v>
      </c>
      <c r="E216" s="407"/>
      <c r="F216" s="32"/>
      <c r="G216" s="33"/>
      <c r="H216" s="409"/>
      <c r="I216" s="403"/>
      <c r="J216" s="629"/>
      <c r="S216" s="380"/>
      <c r="Z216" s="380"/>
      <c r="AG216" s="380"/>
      <c r="AN216" s="380"/>
      <c r="AU216" s="380"/>
      <c r="BB216" s="380"/>
      <c r="BI216" s="380"/>
      <c r="BP216" s="380"/>
      <c r="BW216" s="380"/>
      <c r="CD216" s="380"/>
      <c r="CK216" s="380"/>
      <c r="CR216" s="380"/>
      <c r="CY216" s="380"/>
      <c r="DF216" s="380"/>
      <c r="DM216" s="380"/>
      <c r="DT216" s="380"/>
      <c r="EA216" s="380"/>
      <c r="EH216" s="380"/>
      <c r="EO216" s="380"/>
      <c r="EV216" s="380"/>
      <c r="FC216" s="380"/>
      <c r="FJ216" s="380"/>
      <c r="FQ216" s="380"/>
      <c r="FX216" s="380"/>
      <c r="GE216" s="380"/>
      <c r="HA216" s="380"/>
      <c r="HH216" s="380"/>
    </row>
    <row r="217" spans="1:216" ht="19.5" customHeight="1">
      <c r="A217" s="627"/>
      <c r="B217" s="380">
        <v>913</v>
      </c>
      <c r="C217" s="403"/>
      <c r="D217" s="429">
        <v>13</v>
      </c>
      <c r="E217" s="407"/>
      <c r="F217" s="32"/>
      <c r="G217" s="33"/>
      <c r="H217" s="409"/>
      <c r="I217" s="403"/>
      <c r="J217" s="629"/>
      <c r="S217" s="380"/>
      <c r="Z217" s="380"/>
      <c r="AG217" s="380"/>
      <c r="AN217" s="380"/>
      <c r="AU217" s="380"/>
      <c r="BB217" s="380"/>
      <c r="BI217" s="380"/>
      <c r="BP217" s="380"/>
      <c r="BW217" s="380"/>
      <c r="CD217" s="380"/>
      <c r="CK217" s="380"/>
      <c r="CR217" s="380"/>
      <c r="CY217" s="380"/>
      <c r="DF217" s="380"/>
      <c r="DM217" s="380"/>
      <c r="DT217" s="380"/>
      <c r="EA217" s="380"/>
      <c r="EH217" s="380"/>
      <c r="EO217" s="380"/>
      <c r="EV217" s="380"/>
      <c r="FC217" s="380"/>
      <c r="FJ217" s="380"/>
      <c r="FQ217" s="380"/>
      <c r="FX217" s="380"/>
      <c r="GE217" s="380"/>
      <c r="HA217" s="380"/>
      <c r="HH217" s="380"/>
    </row>
    <row r="218" spans="1:216" ht="19.5" customHeight="1">
      <c r="A218" s="627"/>
      <c r="B218" s="380">
        <v>914</v>
      </c>
      <c r="C218" s="403"/>
      <c r="D218" s="429">
        <v>14</v>
      </c>
      <c r="E218" s="407"/>
      <c r="F218" s="32"/>
      <c r="G218" s="33"/>
      <c r="H218" s="409"/>
      <c r="I218" s="403"/>
      <c r="J218" s="629"/>
      <c r="S218" s="380"/>
      <c r="Z218" s="380"/>
      <c r="AG218" s="380"/>
      <c r="AN218" s="380"/>
      <c r="AU218" s="380"/>
      <c r="BB218" s="380"/>
      <c r="BI218" s="380"/>
      <c r="BP218" s="380"/>
      <c r="BW218" s="380"/>
      <c r="CD218" s="380"/>
      <c r="CK218" s="380"/>
      <c r="CR218" s="380"/>
      <c r="CY218" s="380"/>
      <c r="DF218" s="380"/>
      <c r="DM218" s="380"/>
      <c r="DT218" s="380"/>
      <c r="EA218" s="380"/>
      <c r="EH218" s="380"/>
      <c r="EO218" s="380"/>
      <c r="EV218" s="380"/>
      <c r="FC218" s="380"/>
      <c r="FJ218" s="380"/>
      <c r="FQ218" s="380"/>
      <c r="FX218" s="380"/>
      <c r="GE218" s="380"/>
      <c r="HA218" s="380"/>
      <c r="HH218" s="380"/>
    </row>
    <row r="219" spans="1:216" ht="19.5" customHeight="1" thickBot="1">
      <c r="A219" s="627"/>
      <c r="B219" s="380">
        <v>915</v>
      </c>
      <c r="C219" s="403"/>
      <c r="D219" s="429">
        <v>15</v>
      </c>
      <c r="E219" s="411"/>
      <c r="F219" s="36"/>
      <c r="G219" s="37"/>
      <c r="H219" s="409"/>
      <c r="I219" s="403"/>
      <c r="J219" s="629"/>
      <c r="S219" s="380"/>
      <c r="Z219" s="380"/>
      <c r="AG219" s="380"/>
      <c r="AN219" s="380"/>
      <c r="AU219" s="380"/>
      <c r="BB219" s="380"/>
      <c r="BI219" s="380"/>
      <c r="BP219" s="380"/>
      <c r="BW219" s="380"/>
      <c r="CD219" s="380"/>
      <c r="CK219" s="380"/>
      <c r="CR219" s="380"/>
      <c r="CY219" s="380"/>
      <c r="DF219" s="380"/>
      <c r="DM219" s="380"/>
      <c r="DT219" s="380"/>
      <c r="EA219" s="380"/>
      <c r="EH219" s="380"/>
      <c r="EO219" s="380"/>
      <c r="EV219" s="380"/>
      <c r="FC219" s="380"/>
      <c r="FJ219" s="380"/>
      <c r="FQ219" s="380"/>
      <c r="FX219" s="380"/>
      <c r="GE219" s="380"/>
      <c r="HA219" s="380"/>
      <c r="HH219" s="380"/>
    </row>
    <row r="220" spans="1:216" ht="19.5" customHeight="1" thickBot="1">
      <c r="A220" s="627"/>
      <c r="B220" s="380">
        <v>916</v>
      </c>
      <c r="C220" s="403"/>
      <c r="D220" s="429" t="s">
        <v>634</v>
      </c>
      <c r="E220" s="421"/>
      <c r="F220" s="419"/>
      <c r="G220" s="420"/>
      <c r="H220" s="409"/>
      <c r="I220" s="403"/>
      <c r="J220" s="629"/>
      <c r="S220" s="380"/>
      <c r="Z220" s="380"/>
      <c r="AG220" s="380"/>
      <c r="AN220" s="380"/>
      <c r="AU220" s="380"/>
      <c r="BB220" s="380"/>
      <c r="BI220" s="380"/>
      <c r="BP220" s="380"/>
      <c r="BW220" s="380"/>
      <c r="CD220" s="380"/>
      <c r="CK220" s="380"/>
      <c r="CR220" s="380"/>
      <c r="CY220" s="380"/>
      <c r="DF220" s="380"/>
      <c r="DM220" s="380"/>
      <c r="DT220" s="380"/>
      <c r="EA220" s="380"/>
      <c r="EH220" s="380"/>
      <c r="EO220" s="380"/>
      <c r="EV220" s="380"/>
      <c r="FC220" s="380"/>
      <c r="FJ220" s="380"/>
      <c r="FQ220" s="380"/>
      <c r="FX220" s="380"/>
      <c r="GE220" s="380"/>
      <c r="HA220" s="380"/>
      <c r="HH220" s="380"/>
    </row>
    <row r="221" spans="1:216" ht="19.5" customHeight="1">
      <c r="A221" s="627"/>
      <c r="B221" s="380">
        <v>917</v>
      </c>
      <c r="D221" s="429" t="s">
        <v>864</v>
      </c>
      <c r="E221" s="422"/>
      <c r="F221" s="34"/>
      <c r="G221" s="35"/>
      <c r="H221" s="409"/>
      <c r="I221" s="403"/>
      <c r="S221" s="380"/>
      <c r="Z221" s="380"/>
      <c r="AG221" s="380"/>
      <c r="AN221" s="380"/>
      <c r="AU221" s="380"/>
      <c r="BB221" s="380"/>
      <c r="BI221" s="380"/>
      <c r="BP221" s="380"/>
      <c r="BW221" s="380"/>
      <c r="CD221" s="380"/>
      <c r="CK221" s="380"/>
      <c r="CR221" s="380"/>
      <c r="CY221" s="380"/>
      <c r="DF221" s="380"/>
      <c r="DM221" s="380"/>
      <c r="DT221" s="380"/>
      <c r="EA221" s="380"/>
      <c r="EH221" s="380"/>
      <c r="EO221" s="380"/>
      <c r="EV221" s="380"/>
      <c r="FC221" s="380"/>
      <c r="FJ221" s="380"/>
      <c r="FQ221" s="380"/>
      <c r="FX221" s="380"/>
      <c r="GE221" s="380"/>
      <c r="HA221" s="380"/>
      <c r="HH221" s="380"/>
    </row>
    <row r="222" spans="1:216" ht="19.5" customHeight="1">
      <c r="A222" s="627"/>
      <c r="B222" s="380">
        <v>918</v>
      </c>
      <c r="D222" s="429" t="s">
        <v>864</v>
      </c>
      <c r="E222" s="423"/>
      <c r="F222" s="32"/>
      <c r="G222" s="33"/>
      <c r="H222" s="409"/>
      <c r="I222" s="403"/>
      <c r="S222" s="380"/>
      <c r="Z222" s="380"/>
      <c r="AG222" s="380"/>
      <c r="AN222" s="380"/>
      <c r="AU222" s="380"/>
      <c r="BB222" s="380"/>
      <c r="BI222" s="380"/>
      <c r="BP222" s="380"/>
      <c r="BW222" s="380"/>
      <c r="CD222" s="380"/>
      <c r="CK222" s="380"/>
      <c r="CR222" s="380"/>
      <c r="CY222" s="380"/>
      <c r="DF222" s="380"/>
      <c r="DM222" s="380"/>
      <c r="DT222" s="380"/>
      <c r="EA222" s="380"/>
      <c r="EH222" s="380"/>
      <c r="EO222" s="380"/>
      <c r="EV222" s="380"/>
      <c r="FC222" s="380"/>
      <c r="FJ222" s="380"/>
      <c r="FQ222" s="380"/>
      <c r="FX222" s="380"/>
      <c r="GE222" s="380"/>
      <c r="HA222" s="380"/>
      <c r="HH222" s="380"/>
    </row>
    <row r="223" spans="1:216" ht="19.5" customHeight="1">
      <c r="A223" s="627"/>
      <c r="B223" s="380">
        <v>919</v>
      </c>
      <c r="D223" s="430"/>
      <c r="E223" s="423"/>
      <c r="F223" s="32"/>
      <c r="G223" s="33"/>
      <c r="H223" s="409"/>
      <c r="I223" s="403"/>
      <c r="S223" s="380"/>
      <c r="Z223" s="380"/>
      <c r="AG223" s="380"/>
      <c r="AN223" s="380"/>
      <c r="AU223" s="380"/>
      <c r="BB223" s="380"/>
      <c r="BI223" s="380"/>
      <c r="BP223" s="380"/>
      <c r="BW223" s="380"/>
      <c r="CD223" s="380"/>
      <c r="CK223" s="380"/>
      <c r="CR223" s="380"/>
      <c r="CY223" s="380"/>
      <c r="DF223" s="380"/>
      <c r="DM223" s="380"/>
      <c r="DT223" s="380"/>
      <c r="EA223" s="380"/>
      <c r="EH223" s="380"/>
      <c r="EO223" s="380"/>
      <c r="EV223" s="380"/>
      <c r="FC223" s="380"/>
      <c r="FJ223" s="380"/>
      <c r="FQ223" s="380"/>
      <c r="FX223" s="380"/>
      <c r="GE223" s="380"/>
      <c r="HA223" s="380"/>
      <c r="HH223" s="380"/>
    </row>
    <row r="224" spans="1:216" ht="19.5" customHeight="1" thickBot="1">
      <c r="A224" s="628"/>
      <c r="B224" s="431">
        <v>920</v>
      </c>
      <c r="C224" s="431"/>
      <c r="D224" s="432"/>
      <c r="E224" s="424"/>
      <c r="F224" s="32"/>
      <c r="G224" s="33"/>
      <c r="H224" s="409"/>
      <c r="I224" s="403"/>
      <c r="S224" s="380"/>
      <c r="Z224" s="380"/>
      <c r="AG224" s="380"/>
      <c r="AN224" s="380"/>
      <c r="AU224" s="380"/>
      <c r="BB224" s="380"/>
      <c r="BI224" s="380"/>
      <c r="BP224" s="380"/>
      <c r="BW224" s="380"/>
      <c r="CD224" s="380"/>
      <c r="CK224" s="380"/>
      <c r="CR224" s="380"/>
      <c r="CY224" s="380"/>
      <c r="DF224" s="380"/>
      <c r="DM224" s="380"/>
      <c r="DT224" s="380"/>
      <c r="EA224" s="380"/>
      <c r="EH224" s="380"/>
      <c r="EO224" s="380"/>
      <c r="EV224" s="380"/>
      <c r="FC224" s="380"/>
      <c r="FJ224" s="380"/>
      <c r="FQ224" s="380"/>
      <c r="FX224" s="380"/>
      <c r="GE224" s="380"/>
      <c r="HA224" s="380"/>
      <c r="HH224" s="380"/>
    </row>
    <row r="225" spans="1:216" ht="19.5" customHeight="1" thickBot="1">
      <c r="A225" s="626">
        <v>10</v>
      </c>
      <c r="B225" s="426">
        <v>1001</v>
      </c>
      <c r="C225" s="427"/>
      <c r="D225" s="428">
        <v>1</v>
      </c>
      <c r="E225" s="404"/>
      <c r="F225" s="34"/>
      <c r="G225" s="35"/>
      <c r="H225" s="405"/>
      <c r="I225" s="406"/>
      <c r="J225" s="629"/>
      <c r="K225" s="62"/>
      <c r="S225" s="380"/>
      <c r="Z225" s="380"/>
      <c r="AG225" s="380"/>
      <c r="AN225" s="380"/>
      <c r="AU225" s="380"/>
      <c r="BB225" s="380"/>
      <c r="BI225" s="380"/>
      <c r="BP225" s="380"/>
      <c r="BW225" s="380"/>
      <c r="CD225" s="380"/>
      <c r="CK225" s="380"/>
      <c r="CR225" s="380"/>
      <c r="CY225" s="380"/>
      <c r="DF225" s="380"/>
      <c r="DM225" s="380"/>
      <c r="DT225" s="380"/>
      <c r="EA225" s="380"/>
      <c r="EH225" s="380"/>
      <c r="EO225" s="380"/>
      <c r="EV225" s="380"/>
      <c r="FC225" s="380"/>
      <c r="FJ225" s="380"/>
      <c r="FQ225" s="380"/>
      <c r="FX225" s="380"/>
      <c r="GE225" s="380"/>
      <c r="HA225" s="380"/>
      <c r="HH225" s="380"/>
    </row>
    <row r="226" spans="1:216" ht="19.5" customHeight="1">
      <c r="A226" s="627"/>
      <c r="B226" s="380">
        <v>1002</v>
      </c>
      <c r="C226" s="403"/>
      <c r="D226" s="429">
        <v>2</v>
      </c>
      <c r="E226" s="407"/>
      <c r="F226" s="32"/>
      <c r="G226" s="33"/>
      <c r="H226" s="408"/>
      <c r="I226" s="403"/>
      <c r="J226" s="629"/>
      <c r="K226" s="62"/>
      <c r="S226" s="380"/>
      <c r="Z226" s="380"/>
      <c r="AG226" s="380"/>
      <c r="AN226" s="380"/>
      <c r="AU226" s="380"/>
      <c r="BB226" s="380"/>
      <c r="BI226" s="380"/>
      <c r="BP226" s="380"/>
      <c r="BW226" s="380"/>
      <c r="CD226" s="380"/>
      <c r="CK226" s="380"/>
      <c r="CR226" s="380"/>
      <c r="CY226" s="380"/>
      <c r="DF226" s="380"/>
      <c r="DM226" s="380"/>
      <c r="DT226" s="380"/>
      <c r="EA226" s="380"/>
      <c r="EH226" s="380"/>
      <c r="EO226" s="380"/>
      <c r="EV226" s="380"/>
      <c r="FC226" s="380"/>
      <c r="FJ226" s="380"/>
      <c r="FQ226" s="380"/>
      <c r="FX226" s="380"/>
      <c r="GE226" s="380"/>
      <c r="HA226" s="380"/>
      <c r="HH226" s="380"/>
    </row>
    <row r="227" spans="1:216" ht="19.5" customHeight="1">
      <c r="A227" s="627"/>
      <c r="B227" s="380">
        <v>1003</v>
      </c>
      <c r="C227" s="403"/>
      <c r="D227" s="429">
        <v>3</v>
      </c>
      <c r="E227" s="407"/>
      <c r="F227" s="32"/>
      <c r="G227" s="33"/>
      <c r="H227" s="409"/>
      <c r="I227" s="403"/>
      <c r="J227" s="629"/>
      <c r="K227" s="62"/>
      <c r="S227" s="380"/>
      <c r="Z227" s="380"/>
      <c r="AG227" s="380"/>
      <c r="AN227" s="380"/>
      <c r="AU227" s="380"/>
      <c r="BB227" s="380"/>
      <c r="BI227" s="380"/>
      <c r="BP227" s="380"/>
      <c r="BW227" s="380"/>
      <c r="CD227" s="380"/>
      <c r="CK227" s="380"/>
      <c r="CR227" s="380"/>
      <c r="CY227" s="380"/>
      <c r="DF227" s="380"/>
      <c r="DM227" s="380"/>
      <c r="DT227" s="380"/>
      <c r="EA227" s="380"/>
      <c r="EH227" s="380"/>
      <c r="EO227" s="380"/>
      <c r="EV227" s="380"/>
      <c r="FC227" s="380"/>
      <c r="FJ227" s="380"/>
      <c r="FQ227" s="380"/>
      <c r="FX227" s="380"/>
      <c r="GE227" s="380"/>
      <c r="HA227" s="380"/>
      <c r="HH227" s="380"/>
    </row>
    <row r="228" spans="1:216" ht="19.5" customHeight="1">
      <c r="A228" s="627"/>
      <c r="B228" s="380">
        <v>1004</v>
      </c>
      <c r="C228" s="403"/>
      <c r="D228" s="429">
        <v>4</v>
      </c>
      <c r="E228" s="410"/>
      <c r="F228" s="32"/>
      <c r="G228" s="33"/>
      <c r="H228" s="409"/>
      <c r="I228" s="403"/>
      <c r="J228" s="629"/>
      <c r="K228" s="62"/>
      <c r="S228" s="380"/>
      <c r="Z228" s="380"/>
      <c r="AG228" s="380"/>
      <c r="AN228" s="380"/>
      <c r="AU228" s="380"/>
      <c r="BB228" s="380"/>
      <c r="BI228" s="380"/>
      <c r="BP228" s="380"/>
      <c r="BW228" s="380"/>
      <c r="CD228" s="380"/>
      <c r="CK228" s="380"/>
      <c r="CR228" s="380"/>
      <c r="CY228" s="380"/>
      <c r="DF228" s="380"/>
      <c r="DM228" s="380"/>
      <c r="DT228" s="380"/>
      <c r="EA228" s="380"/>
      <c r="EH228" s="380"/>
      <c r="EO228" s="380"/>
      <c r="EV228" s="380"/>
      <c r="FC228" s="380"/>
      <c r="FJ228" s="380"/>
      <c r="FQ228" s="380"/>
      <c r="FX228" s="380"/>
      <c r="GE228" s="380"/>
      <c r="HA228" s="380"/>
      <c r="HH228" s="380"/>
    </row>
    <row r="229" spans="1:216" ht="19.5" customHeight="1">
      <c r="A229" s="627"/>
      <c r="B229" s="380">
        <v>1005</v>
      </c>
      <c r="C229" s="403"/>
      <c r="D229" s="429">
        <v>5</v>
      </c>
      <c r="E229" s="407"/>
      <c r="F229" s="36"/>
      <c r="G229" s="37"/>
      <c r="H229" s="409"/>
      <c r="I229" s="403"/>
      <c r="J229" s="629"/>
      <c r="K229" s="62"/>
      <c r="S229" s="380"/>
      <c r="Z229" s="380"/>
      <c r="AG229" s="380"/>
      <c r="AN229" s="380"/>
      <c r="AU229" s="380"/>
      <c r="BB229" s="380"/>
      <c r="BI229" s="380"/>
      <c r="BP229" s="380"/>
      <c r="BW229" s="380"/>
      <c r="CD229" s="380"/>
      <c r="CK229" s="380"/>
      <c r="CR229" s="380"/>
      <c r="CY229" s="380"/>
      <c r="DF229" s="380"/>
      <c r="DM229" s="380"/>
      <c r="DT229" s="380"/>
      <c r="EA229" s="380"/>
      <c r="EH229" s="380"/>
      <c r="EO229" s="380"/>
      <c r="EV229" s="380"/>
      <c r="FC229" s="380"/>
      <c r="FJ229" s="380"/>
      <c r="FQ229" s="380"/>
      <c r="FX229" s="380"/>
      <c r="GE229" s="380"/>
      <c r="HA229" s="380"/>
      <c r="HH229" s="380"/>
    </row>
    <row r="230" spans="1:216" ht="19.5" customHeight="1">
      <c r="A230" s="627"/>
      <c r="B230" s="380">
        <v>1006</v>
      </c>
      <c r="C230" s="403"/>
      <c r="D230" s="429">
        <v>6</v>
      </c>
      <c r="E230" s="407"/>
      <c r="F230" s="32"/>
      <c r="G230" s="33"/>
      <c r="H230" s="409"/>
      <c r="I230" s="403"/>
      <c r="J230" s="629"/>
      <c r="K230" s="62"/>
      <c r="S230" s="380"/>
      <c r="Z230" s="380"/>
      <c r="AG230" s="380"/>
      <c r="AN230" s="380"/>
      <c r="AU230" s="380"/>
      <c r="BB230" s="380"/>
      <c r="BI230" s="380"/>
      <c r="BP230" s="380"/>
      <c r="BW230" s="380"/>
      <c r="CD230" s="380"/>
      <c r="CK230" s="380"/>
      <c r="CR230" s="380"/>
      <c r="CY230" s="380"/>
      <c r="DF230" s="380"/>
      <c r="DM230" s="380"/>
      <c r="DT230" s="380"/>
      <c r="EA230" s="380"/>
      <c r="EH230" s="380"/>
      <c r="EO230" s="380"/>
      <c r="EV230" s="380"/>
      <c r="FC230" s="380"/>
      <c r="FJ230" s="380"/>
      <c r="FQ230" s="380"/>
      <c r="FX230" s="380"/>
      <c r="GE230" s="380"/>
      <c r="HA230" s="380"/>
      <c r="HH230" s="380"/>
    </row>
    <row r="231" spans="1:216" ht="19.5" customHeight="1">
      <c r="A231" s="627"/>
      <c r="B231" s="380">
        <v>1007</v>
      </c>
      <c r="C231" s="403"/>
      <c r="D231" s="429">
        <v>7</v>
      </c>
      <c r="E231" s="410"/>
      <c r="F231" s="32"/>
      <c r="G231" s="33"/>
      <c r="H231" s="409"/>
      <c r="I231" s="403"/>
      <c r="J231" s="629"/>
      <c r="K231" s="62"/>
      <c r="S231" s="380"/>
      <c r="Z231" s="380"/>
      <c r="AG231" s="380"/>
      <c r="AN231" s="380"/>
      <c r="AU231" s="380"/>
      <c r="BB231" s="380"/>
      <c r="BI231" s="380"/>
      <c r="BP231" s="380"/>
      <c r="BW231" s="380"/>
      <c r="CD231" s="380"/>
      <c r="CK231" s="380"/>
      <c r="CR231" s="380"/>
      <c r="CY231" s="380"/>
      <c r="DF231" s="380"/>
      <c r="DM231" s="380"/>
      <c r="DT231" s="380"/>
      <c r="EA231" s="380"/>
      <c r="EH231" s="380"/>
      <c r="EO231" s="380"/>
      <c r="EV231" s="380"/>
      <c r="FC231" s="380"/>
      <c r="FJ231" s="380"/>
      <c r="FQ231" s="380"/>
      <c r="FX231" s="380"/>
      <c r="GE231" s="380"/>
      <c r="HA231" s="380"/>
      <c r="HH231" s="380"/>
    </row>
    <row r="232" spans="1:216" ht="19.5" customHeight="1">
      <c r="A232" s="627"/>
      <c r="B232" s="380">
        <v>1008</v>
      </c>
      <c r="C232" s="403"/>
      <c r="D232" s="429">
        <v>8</v>
      </c>
      <c r="E232" s="407"/>
      <c r="F232" s="32"/>
      <c r="G232" s="33"/>
      <c r="H232" s="409"/>
      <c r="I232" s="403"/>
      <c r="J232" s="629"/>
      <c r="K232" s="62"/>
      <c r="S232" s="380"/>
      <c r="Z232" s="380"/>
      <c r="AG232" s="380"/>
      <c r="AN232" s="380"/>
      <c r="AU232" s="380"/>
      <c r="BB232" s="380"/>
      <c r="BI232" s="380"/>
      <c r="BP232" s="380"/>
      <c r="BW232" s="380"/>
      <c r="CD232" s="380"/>
      <c r="CK232" s="380"/>
      <c r="CR232" s="380"/>
      <c r="CY232" s="380"/>
      <c r="DF232" s="380"/>
      <c r="DM232" s="380"/>
      <c r="DT232" s="380"/>
      <c r="EA232" s="380"/>
      <c r="EH232" s="380"/>
      <c r="EO232" s="380"/>
      <c r="EV232" s="380"/>
      <c r="FC232" s="380"/>
      <c r="FJ232" s="380"/>
      <c r="FQ232" s="380"/>
      <c r="FX232" s="380"/>
      <c r="GE232" s="380"/>
      <c r="HA232" s="380"/>
      <c r="HH232" s="380"/>
    </row>
    <row r="233" spans="1:216" ht="19.5" customHeight="1">
      <c r="A233" s="627"/>
      <c r="B233" s="380">
        <v>1009</v>
      </c>
      <c r="C233" s="403"/>
      <c r="D233" s="429">
        <v>9</v>
      </c>
      <c r="E233" s="407"/>
      <c r="F233" s="32"/>
      <c r="G233" s="33"/>
      <c r="H233" s="409"/>
      <c r="I233" s="403"/>
      <c r="J233" s="629"/>
      <c r="K233" s="62"/>
      <c r="S233" s="380"/>
      <c r="Z233" s="380"/>
      <c r="AG233" s="380"/>
      <c r="AN233" s="380"/>
      <c r="AU233" s="380"/>
      <c r="BB233" s="380"/>
      <c r="BI233" s="380"/>
      <c r="BP233" s="380"/>
      <c r="BW233" s="380"/>
      <c r="CD233" s="380"/>
      <c r="CK233" s="380"/>
      <c r="CR233" s="380"/>
      <c r="CY233" s="380"/>
      <c r="DF233" s="380"/>
      <c r="DM233" s="380"/>
      <c r="DT233" s="380"/>
      <c r="EA233" s="380"/>
      <c r="EH233" s="380"/>
      <c r="EO233" s="380"/>
      <c r="EV233" s="380"/>
      <c r="FC233" s="380"/>
      <c r="FJ233" s="380"/>
      <c r="FQ233" s="380"/>
      <c r="FX233" s="380"/>
      <c r="GE233" s="380"/>
      <c r="HA233" s="380"/>
      <c r="HH233" s="380"/>
    </row>
    <row r="234" spans="1:216" ht="19.5" customHeight="1">
      <c r="A234" s="627"/>
      <c r="B234" s="380">
        <v>1010</v>
      </c>
      <c r="C234" s="403"/>
      <c r="D234" s="429">
        <v>10</v>
      </c>
      <c r="E234" s="407"/>
      <c r="F234" s="32"/>
      <c r="G234" s="33"/>
      <c r="H234" s="409"/>
      <c r="I234" s="403"/>
      <c r="J234" s="629"/>
      <c r="K234" s="62"/>
      <c r="S234" s="380"/>
      <c r="Z234" s="380"/>
      <c r="AG234" s="380"/>
      <c r="AN234" s="380"/>
      <c r="AU234" s="380"/>
      <c r="BB234" s="380"/>
      <c r="BI234" s="380"/>
      <c r="BP234" s="380"/>
      <c r="BW234" s="380"/>
      <c r="CD234" s="380"/>
      <c r="CK234" s="380"/>
      <c r="CR234" s="380"/>
      <c r="CY234" s="380"/>
      <c r="DF234" s="380"/>
      <c r="DM234" s="380"/>
      <c r="DT234" s="380"/>
      <c r="EA234" s="380"/>
      <c r="EH234" s="380"/>
      <c r="EO234" s="380"/>
      <c r="EV234" s="380"/>
      <c r="FC234" s="380"/>
      <c r="FJ234" s="380"/>
      <c r="FQ234" s="380"/>
      <c r="FX234" s="380"/>
      <c r="GE234" s="380"/>
      <c r="HA234" s="380"/>
      <c r="HH234" s="380"/>
    </row>
    <row r="235" spans="1:216" ht="19.5" customHeight="1">
      <c r="A235" s="627"/>
      <c r="B235" s="380">
        <v>1011</v>
      </c>
      <c r="C235" s="403"/>
      <c r="D235" s="429">
        <v>11</v>
      </c>
      <c r="E235" s="407"/>
      <c r="F235" s="32"/>
      <c r="G235" s="33"/>
      <c r="H235" s="409"/>
      <c r="I235" s="403"/>
      <c r="J235" s="629"/>
      <c r="K235" s="62"/>
      <c r="S235" s="380"/>
      <c r="Z235" s="380"/>
      <c r="AG235" s="380"/>
      <c r="AN235" s="380"/>
      <c r="AU235" s="380"/>
      <c r="BB235" s="380"/>
      <c r="BI235" s="380"/>
      <c r="BP235" s="380"/>
      <c r="BW235" s="380"/>
      <c r="CD235" s="380"/>
      <c r="CK235" s="380"/>
      <c r="CR235" s="380"/>
      <c r="CY235" s="380"/>
      <c r="DF235" s="380"/>
      <c r="DM235" s="380"/>
      <c r="DT235" s="380"/>
      <c r="EA235" s="380"/>
      <c r="EH235" s="380"/>
      <c r="EO235" s="380"/>
      <c r="EV235" s="380"/>
      <c r="FC235" s="380"/>
      <c r="FJ235" s="380"/>
      <c r="FQ235" s="380"/>
      <c r="FX235" s="380"/>
      <c r="GE235" s="380"/>
      <c r="HA235" s="380"/>
      <c r="HH235" s="380"/>
    </row>
    <row r="236" spans="1:216" ht="19.5" customHeight="1">
      <c r="A236" s="627"/>
      <c r="B236" s="380">
        <v>1012</v>
      </c>
      <c r="C236" s="403"/>
      <c r="D236" s="429">
        <v>12</v>
      </c>
      <c r="E236" s="407"/>
      <c r="F236" s="32"/>
      <c r="G236" s="33"/>
      <c r="H236" s="409"/>
      <c r="I236" s="403"/>
      <c r="J236" s="629"/>
      <c r="K236" s="62"/>
      <c r="S236" s="380"/>
      <c r="Z236" s="380"/>
      <c r="AG236" s="380"/>
      <c r="AN236" s="380"/>
      <c r="AU236" s="380"/>
      <c r="BB236" s="380"/>
      <c r="BI236" s="380"/>
      <c r="BP236" s="380"/>
      <c r="BW236" s="380"/>
      <c r="CD236" s="380"/>
      <c r="CK236" s="380"/>
      <c r="CR236" s="380"/>
      <c r="CY236" s="380"/>
      <c r="DF236" s="380"/>
      <c r="DM236" s="380"/>
      <c r="DT236" s="380"/>
      <c r="EA236" s="380"/>
      <c r="EH236" s="380"/>
      <c r="EO236" s="380"/>
      <c r="EV236" s="380"/>
      <c r="FC236" s="380"/>
      <c r="FJ236" s="380"/>
      <c r="FQ236" s="380"/>
      <c r="FX236" s="380"/>
      <c r="GE236" s="380"/>
      <c r="HA236" s="380"/>
      <c r="HH236" s="380"/>
    </row>
    <row r="237" spans="1:216" ht="19.5" customHeight="1">
      <c r="A237" s="627"/>
      <c r="B237" s="380">
        <v>1013</v>
      </c>
      <c r="C237" s="403"/>
      <c r="D237" s="429">
        <v>13</v>
      </c>
      <c r="E237" s="407"/>
      <c r="F237" s="32"/>
      <c r="G237" s="33"/>
      <c r="H237" s="409"/>
      <c r="I237" s="403"/>
      <c r="J237" s="629"/>
      <c r="K237" s="62"/>
      <c r="S237" s="380"/>
      <c r="Z237" s="380"/>
      <c r="AG237" s="380"/>
      <c r="AN237" s="380"/>
      <c r="AU237" s="380"/>
      <c r="BB237" s="380"/>
      <c r="BI237" s="380"/>
      <c r="BP237" s="380"/>
      <c r="BW237" s="380"/>
      <c r="CD237" s="380"/>
      <c r="CK237" s="380"/>
      <c r="CR237" s="380"/>
      <c r="CY237" s="380"/>
      <c r="DF237" s="380"/>
      <c r="DM237" s="380"/>
      <c r="DT237" s="380"/>
      <c r="EA237" s="380"/>
      <c r="EH237" s="380"/>
      <c r="EO237" s="380"/>
      <c r="EV237" s="380"/>
      <c r="FC237" s="380"/>
      <c r="FJ237" s="380"/>
      <c r="FQ237" s="380"/>
      <c r="FX237" s="380"/>
      <c r="GE237" s="380"/>
      <c r="HA237" s="380"/>
      <c r="HH237" s="380"/>
    </row>
    <row r="238" spans="1:216" ht="19.5" customHeight="1">
      <c r="A238" s="627"/>
      <c r="B238" s="380">
        <v>1014</v>
      </c>
      <c r="C238" s="403"/>
      <c r="D238" s="429">
        <v>14</v>
      </c>
      <c r="E238" s="407"/>
      <c r="F238" s="32"/>
      <c r="G238" s="33"/>
      <c r="H238" s="409"/>
      <c r="I238" s="403"/>
      <c r="J238" s="629"/>
      <c r="K238" s="62"/>
      <c r="S238" s="380"/>
      <c r="Z238" s="380"/>
      <c r="AG238" s="380"/>
      <c r="AN238" s="380"/>
      <c r="AU238" s="380"/>
      <c r="BB238" s="380"/>
      <c r="BI238" s="380"/>
      <c r="BP238" s="380"/>
      <c r="BW238" s="380"/>
      <c r="CD238" s="380"/>
      <c r="CK238" s="380"/>
      <c r="CR238" s="380"/>
      <c r="CY238" s="380"/>
      <c r="DF238" s="380"/>
      <c r="DM238" s="380"/>
      <c r="DT238" s="380"/>
      <c r="EA238" s="380"/>
      <c r="EH238" s="380"/>
      <c r="EO238" s="380"/>
      <c r="EV238" s="380"/>
      <c r="FC238" s="380"/>
      <c r="FJ238" s="380"/>
      <c r="FQ238" s="380"/>
      <c r="FX238" s="380"/>
      <c r="GE238" s="380"/>
      <c r="HA238" s="380"/>
      <c r="HH238" s="380"/>
    </row>
    <row r="239" spans="1:216" ht="19.5" customHeight="1" thickBot="1">
      <c r="A239" s="627"/>
      <c r="B239" s="380">
        <v>1015</v>
      </c>
      <c r="C239" s="403"/>
      <c r="D239" s="429">
        <v>15</v>
      </c>
      <c r="E239" s="411"/>
      <c r="F239" s="36"/>
      <c r="G239" s="37"/>
      <c r="H239" s="409"/>
      <c r="I239" s="403"/>
      <c r="J239" s="629"/>
      <c r="K239" s="62"/>
      <c r="S239" s="380"/>
      <c r="Z239" s="380"/>
      <c r="AG239" s="380"/>
      <c r="AN239" s="380"/>
      <c r="AU239" s="380"/>
      <c r="BB239" s="380"/>
      <c r="BI239" s="380"/>
      <c r="BP239" s="380"/>
      <c r="BW239" s="380"/>
      <c r="CD239" s="380"/>
      <c r="CK239" s="380"/>
      <c r="CR239" s="380"/>
      <c r="CY239" s="380"/>
      <c r="DF239" s="380"/>
      <c r="DM239" s="380"/>
      <c r="DT239" s="380"/>
      <c r="EA239" s="380"/>
      <c r="EH239" s="380"/>
      <c r="EO239" s="380"/>
      <c r="EV239" s="380"/>
      <c r="FC239" s="380"/>
      <c r="FJ239" s="380"/>
      <c r="FQ239" s="380"/>
      <c r="FX239" s="380"/>
      <c r="GE239" s="380"/>
      <c r="HA239" s="380"/>
      <c r="HH239" s="380"/>
    </row>
    <row r="240" spans="1:216" ht="19.5" customHeight="1" thickBot="1">
      <c r="A240" s="627"/>
      <c r="B240" s="380">
        <v>1016</v>
      </c>
      <c r="C240" s="403"/>
      <c r="D240" s="429" t="s">
        <v>634</v>
      </c>
      <c r="E240" s="421"/>
      <c r="F240" s="419"/>
      <c r="G240" s="420"/>
      <c r="H240" s="409"/>
      <c r="I240" s="403"/>
      <c r="J240" s="629"/>
      <c r="K240" s="63"/>
      <c r="L240" s="63"/>
      <c r="S240" s="380"/>
      <c r="Z240" s="380"/>
      <c r="AG240" s="380"/>
      <c r="AN240" s="380"/>
      <c r="AU240" s="380"/>
      <c r="BB240" s="380"/>
      <c r="BI240" s="380"/>
      <c r="BP240" s="380"/>
      <c r="BW240" s="380"/>
      <c r="CD240" s="380"/>
      <c r="CK240" s="380"/>
      <c r="CR240" s="380"/>
      <c r="CY240" s="380"/>
      <c r="DF240" s="380"/>
      <c r="DM240" s="380"/>
      <c r="DT240" s="380"/>
      <c r="EA240" s="380"/>
      <c r="EH240" s="380"/>
      <c r="EO240" s="380"/>
      <c r="EV240" s="380"/>
      <c r="FC240" s="380"/>
      <c r="FJ240" s="380"/>
      <c r="FQ240" s="380"/>
      <c r="FX240" s="380"/>
      <c r="GE240" s="380"/>
      <c r="HA240" s="380"/>
      <c r="HH240" s="380"/>
    </row>
    <row r="241" spans="1:216" ht="19.5" customHeight="1">
      <c r="A241" s="627"/>
      <c r="B241" s="380">
        <v>1017</v>
      </c>
      <c r="D241" s="429" t="s">
        <v>864</v>
      </c>
      <c r="E241" s="422"/>
      <c r="F241" s="34"/>
      <c r="G241" s="35"/>
      <c r="H241" s="409"/>
      <c r="I241" s="403"/>
      <c r="S241" s="380"/>
      <c r="Z241" s="380"/>
      <c r="AG241" s="380"/>
      <c r="AN241" s="380"/>
      <c r="AU241" s="380"/>
      <c r="BB241" s="380"/>
      <c r="BI241" s="380"/>
      <c r="BP241" s="380"/>
      <c r="BW241" s="380"/>
      <c r="CD241" s="380"/>
      <c r="CK241" s="380"/>
      <c r="CR241" s="380"/>
      <c r="CY241" s="380"/>
      <c r="DF241" s="380"/>
      <c r="DM241" s="380"/>
      <c r="DT241" s="380"/>
      <c r="EA241" s="380"/>
      <c r="EH241" s="380"/>
      <c r="EO241" s="380"/>
      <c r="EV241" s="380"/>
      <c r="FC241" s="380"/>
      <c r="FJ241" s="380"/>
      <c r="FQ241" s="380"/>
      <c r="FX241" s="380"/>
      <c r="GE241" s="380"/>
      <c r="HA241" s="380"/>
      <c r="HH241" s="380"/>
    </row>
    <row r="242" spans="1:216" ht="19.5" customHeight="1">
      <c r="A242" s="627"/>
      <c r="B242" s="380">
        <v>1018</v>
      </c>
      <c r="D242" s="429" t="s">
        <v>864</v>
      </c>
      <c r="E242" s="423"/>
      <c r="F242" s="32"/>
      <c r="G242" s="33"/>
      <c r="H242" s="409"/>
      <c r="I242" s="403"/>
      <c r="S242" s="380"/>
      <c r="Z242" s="380"/>
      <c r="AG242" s="380"/>
      <c r="AN242" s="380"/>
      <c r="AU242" s="380"/>
      <c r="BB242" s="380"/>
      <c r="BI242" s="380"/>
      <c r="BP242" s="380"/>
      <c r="BW242" s="380"/>
      <c r="CD242" s="380"/>
      <c r="CK242" s="380"/>
      <c r="CR242" s="380"/>
      <c r="CY242" s="380"/>
      <c r="DF242" s="380"/>
      <c r="DM242" s="380"/>
      <c r="DT242" s="380"/>
      <c r="EA242" s="380"/>
      <c r="EH242" s="380"/>
      <c r="EO242" s="380"/>
      <c r="EV242" s="380"/>
      <c r="FC242" s="380"/>
      <c r="FJ242" s="380"/>
      <c r="FQ242" s="380"/>
      <c r="FX242" s="380"/>
      <c r="GE242" s="380"/>
      <c r="HA242" s="380"/>
      <c r="HH242" s="380"/>
    </row>
    <row r="243" spans="1:216" ht="19.5" customHeight="1">
      <c r="A243" s="627"/>
      <c r="B243" s="380">
        <v>1019</v>
      </c>
      <c r="D243" s="430"/>
      <c r="E243" s="423"/>
      <c r="F243" s="32"/>
      <c r="G243" s="33"/>
      <c r="H243" s="409"/>
      <c r="I243" s="403"/>
      <c r="S243" s="380"/>
      <c r="Z243" s="380"/>
      <c r="AG243" s="380"/>
      <c r="AN243" s="380"/>
      <c r="AU243" s="380"/>
      <c r="BB243" s="380"/>
      <c r="BI243" s="380"/>
      <c r="BP243" s="380"/>
      <c r="BW243" s="380"/>
      <c r="CD243" s="380"/>
      <c r="CK243" s="380"/>
      <c r="CR243" s="380"/>
      <c r="CY243" s="380"/>
      <c r="DF243" s="380"/>
      <c r="DM243" s="380"/>
      <c r="DT243" s="380"/>
      <c r="EA243" s="380"/>
      <c r="EH243" s="380"/>
      <c r="EO243" s="380"/>
      <c r="EV243" s="380"/>
      <c r="FC243" s="380"/>
      <c r="FJ243" s="380"/>
      <c r="FQ243" s="380"/>
      <c r="FX243" s="380"/>
      <c r="GE243" s="380"/>
      <c r="HA243" s="380"/>
      <c r="HH243" s="380"/>
    </row>
    <row r="244" spans="1:216" ht="19.5" customHeight="1" thickBot="1">
      <c r="A244" s="628"/>
      <c r="B244" s="431">
        <v>1020</v>
      </c>
      <c r="C244" s="431"/>
      <c r="D244" s="432"/>
      <c r="E244" s="424"/>
      <c r="F244" s="32"/>
      <c r="G244" s="33"/>
      <c r="H244" s="409"/>
      <c r="I244" s="403"/>
      <c r="S244" s="380"/>
      <c r="Z244" s="380"/>
      <c r="AG244" s="380"/>
      <c r="AN244" s="380"/>
      <c r="AU244" s="380"/>
      <c r="BB244" s="380"/>
      <c r="BI244" s="380"/>
      <c r="BP244" s="380"/>
      <c r="BW244" s="380"/>
      <c r="CD244" s="380"/>
      <c r="CK244" s="380"/>
      <c r="CR244" s="380"/>
      <c r="CY244" s="380"/>
      <c r="DF244" s="380"/>
      <c r="DM244" s="380"/>
      <c r="DT244" s="380"/>
      <c r="EA244" s="380"/>
      <c r="EH244" s="380"/>
      <c r="EO244" s="380"/>
      <c r="EV244" s="380"/>
      <c r="FC244" s="380"/>
      <c r="FJ244" s="380"/>
      <c r="FQ244" s="380"/>
      <c r="FX244" s="380"/>
      <c r="GE244" s="380"/>
      <c r="HA244" s="380"/>
      <c r="HH244" s="380"/>
    </row>
    <row r="245" spans="1:216" ht="19.5" customHeight="1" thickBot="1">
      <c r="A245" s="626">
        <v>11</v>
      </c>
      <c r="B245" s="426">
        <v>1101</v>
      </c>
      <c r="C245" s="427"/>
      <c r="D245" s="428">
        <v>1</v>
      </c>
      <c r="E245" s="404"/>
      <c r="F245" s="34"/>
      <c r="G245" s="35"/>
      <c r="H245" s="405"/>
      <c r="I245" s="406"/>
      <c r="J245" s="629"/>
      <c r="L245" s="62"/>
      <c r="S245" s="380"/>
      <c r="Z245" s="380"/>
      <c r="AG245" s="380"/>
      <c r="AN245" s="380"/>
      <c r="AU245" s="380"/>
      <c r="BB245" s="380"/>
      <c r="BI245" s="380"/>
      <c r="BP245" s="380"/>
      <c r="BW245" s="380"/>
      <c r="CD245" s="380"/>
      <c r="CK245" s="380"/>
      <c r="CR245" s="380"/>
      <c r="CY245" s="380"/>
      <c r="DF245" s="380"/>
      <c r="DM245" s="380"/>
      <c r="DT245" s="380"/>
      <c r="EA245" s="380"/>
      <c r="EH245" s="380"/>
      <c r="EO245" s="380"/>
      <c r="EV245" s="380"/>
      <c r="FC245" s="380"/>
      <c r="FJ245" s="380"/>
      <c r="FQ245" s="380"/>
      <c r="FX245" s="380"/>
      <c r="GE245" s="380"/>
      <c r="HA245" s="380"/>
      <c r="HH245" s="380"/>
    </row>
    <row r="246" spans="1:216" ht="19.5" customHeight="1">
      <c r="A246" s="627"/>
      <c r="B246" s="380">
        <v>1102</v>
      </c>
      <c r="C246" s="403"/>
      <c r="D246" s="429">
        <v>2</v>
      </c>
      <c r="E246" s="407"/>
      <c r="F246" s="32"/>
      <c r="G246" s="33"/>
      <c r="H246" s="408"/>
      <c r="I246" s="403"/>
      <c r="J246" s="629"/>
      <c r="L246" s="62"/>
      <c r="S246" s="380"/>
      <c r="Z246" s="380"/>
      <c r="AG246" s="380"/>
      <c r="AN246" s="380"/>
      <c r="AU246" s="380"/>
      <c r="BB246" s="380"/>
      <c r="BI246" s="380"/>
      <c r="BP246" s="380"/>
      <c r="BW246" s="380"/>
      <c r="CD246" s="380"/>
      <c r="CK246" s="380"/>
      <c r="CR246" s="380"/>
      <c r="CY246" s="380"/>
      <c r="DF246" s="380"/>
      <c r="DM246" s="380"/>
      <c r="DT246" s="380"/>
      <c r="EA246" s="380"/>
      <c r="EH246" s="380"/>
      <c r="EO246" s="380"/>
      <c r="EV246" s="380"/>
      <c r="FC246" s="380"/>
      <c r="FJ246" s="380"/>
      <c r="FQ246" s="380"/>
      <c r="FX246" s="380"/>
      <c r="GE246" s="380"/>
      <c r="HA246" s="380"/>
      <c r="HH246" s="380"/>
    </row>
    <row r="247" spans="1:216" ht="19.5" customHeight="1">
      <c r="A247" s="627"/>
      <c r="B247" s="380">
        <v>1103</v>
      </c>
      <c r="C247" s="403"/>
      <c r="D247" s="429">
        <v>3</v>
      </c>
      <c r="E247" s="407"/>
      <c r="F247" s="32"/>
      <c r="G247" s="33"/>
      <c r="H247" s="409"/>
      <c r="I247" s="403"/>
      <c r="J247" s="629"/>
      <c r="L247" s="62"/>
      <c r="S247" s="380"/>
      <c r="Z247" s="380"/>
      <c r="AG247" s="380"/>
      <c r="AN247" s="380"/>
      <c r="AU247" s="380"/>
      <c r="BB247" s="380"/>
      <c r="BI247" s="380"/>
      <c r="BP247" s="380"/>
      <c r="BW247" s="380"/>
      <c r="CD247" s="380"/>
      <c r="CK247" s="380"/>
      <c r="CR247" s="380"/>
      <c r="CY247" s="380"/>
      <c r="DF247" s="380"/>
      <c r="DM247" s="380"/>
      <c r="DT247" s="380"/>
      <c r="EA247" s="380"/>
      <c r="EH247" s="380"/>
      <c r="EO247" s="380"/>
      <c r="EV247" s="380"/>
      <c r="FC247" s="380"/>
      <c r="FJ247" s="380"/>
      <c r="FQ247" s="380"/>
      <c r="FX247" s="380"/>
      <c r="GE247" s="380"/>
      <c r="HA247" s="380"/>
      <c r="HH247" s="380"/>
    </row>
    <row r="248" spans="1:216" ht="19.5" customHeight="1">
      <c r="A248" s="627"/>
      <c r="B248" s="380">
        <v>1104</v>
      </c>
      <c r="C248" s="403"/>
      <c r="D248" s="429">
        <v>4</v>
      </c>
      <c r="E248" s="410"/>
      <c r="F248" s="32"/>
      <c r="G248" s="33"/>
      <c r="H248" s="409"/>
      <c r="I248" s="403"/>
      <c r="J248" s="629"/>
      <c r="L248" s="62"/>
      <c r="S248" s="380"/>
      <c r="Z248" s="380"/>
      <c r="AG248" s="380"/>
      <c r="AN248" s="380"/>
      <c r="AU248" s="380"/>
      <c r="BB248" s="380"/>
      <c r="BI248" s="380"/>
      <c r="BP248" s="380"/>
      <c r="BW248" s="380"/>
      <c r="CD248" s="380"/>
      <c r="CK248" s="380"/>
      <c r="CR248" s="380"/>
      <c r="CY248" s="380"/>
      <c r="DF248" s="380"/>
      <c r="DM248" s="380"/>
      <c r="DT248" s="380"/>
      <c r="EA248" s="380"/>
      <c r="EH248" s="380"/>
      <c r="EO248" s="380"/>
      <c r="EV248" s="380"/>
      <c r="FC248" s="380"/>
      <c r="FJ248" s="380"/>
      <c r="FQ248" s="380"/>
      <c r="FX248" s="380"/>
      <c r="GE248" s="380"/>
      <c r="HA248" s="380"/>
      <c r="HH248" s="380"/>
    </row>
    <row r="249" spans="1:216" ht="19.5" customHeight="1">
      <c r="A249" s="627"/>
      <c r="B249" s="380">
        <v>1105</v>
      </c>
      <c r="C249" s="403"/>
      <c r="D249" s="429">
        <v>5</v>
      </c>
      <c r="E249" s="407"/>
      <c r="F249" s="36"/>
      <c r="G249" s="37"/>
      <c r="H249" s="409"/>
      <c r="I249" s="403"/>
      <c r="J249" s="629"/>
      <c r="L249" s="62"/>
      <c r="S249" s="380"/>
      <c r="Z249" s="380"/>
      <c r="AG249" s="380"/>
      <c r="AN249" s="380"/>
      <c r="AU249" s="380"/>
      <c r="BB249" s="380"/>
      <c r="BI249" s="380"/>
      <c r="BP249" s="380"/>
      <c r="BW249" s="380"/>
      <c r="CD249" s="380"/>
      <c r="CK249" s="380"/>
      <c r="CR249" s="380"/>
      <c r="CY249" s="380"/>
      <c r="DF249" s="380"/>
      <c r="DM249" s="380"/>
      <c r="DT249" s="380"/>
      <c r="EA249" s="380"/>
      <c r="EH249" s="380"/>
      <c r="EO249" s="380"/>
      <c r="EV249" s="380"/>
      <c r="FC249" s="380"/>
      <c r="FJ249" s="380"/>
      <c r="FQ249" s="380"/>
      <c r="FX249" s="380"/>
      <c r="GE249" s="380"/>
      <c r="HA249" s="380"/>
      <c r="HH249" s="380"/>
    </row>
    <row r="250" spans="1:216" ht="19.5" customHeight="1">
      <c r="A250" s="627"/>
      <c r="B250" s="380">
        <v>1106</v>
      </c>
      <c r="C250" s="403"/>
      <c r="D250" s="429">
        <v>6</v>
      </c>
      <c r="E250" s="407"/>
      <c r="F250" s="32"/>
      <c r="G250" s="33"/>
      <c r="H250" s="409"/>
      <c r="I250" s="403"/>
      <c r="J250" s="629"/>
      <c r="L250" s="62"/>
      <c r="S250" s="380"/>
      <c r="Z250" s="380"/>
      <c r="AG250" s="380"/>
      <c r="AN250" s="380"/>
      <c r="AU250" s="380"/>
      <c r="BB250" s="380"/>
      <c r="BI250" s="380"/>
      <c r="BP250" s="380"/>
      <c r="BW250" s="380"/>
      <c r="CD250" s="380"/>
      <c r="CK250" s="380"/>
      <c r="CR250" s="380"/>
      <c r="CY250" s="380"/>
      <c r="DF250" s="380"/>
      <c r="DM250" s="380"/>
      <c r="DT250" s="380"/>
      <c r="EA250" s="380"/>
      <c r="EH250" s="380"/>
      <c r="EO250" s="380"/>
      <c r="EV250" s="380"/>
      <c r="FC250" s="380"/>
      <c r="FJ250" s="380"/>
      <c r="FQ250" s="380"/>
      <c r="FX250" s="380"/>
      <c r="GE250" s="380"/>
      <c r="HA250" s="380"/>
      <c r="HH250" s="380"/>
    </row>
    <row r="251" spans="1:216" ht="19.5" customHeight="1">
      <c r="A251" s="627"/>
      <c r="B251" s="380">
        <v>1107</v>
      </c>
      <c r="C251" s="403"/>
      <c r="D251" s="429">
        <v>7</v>
      </c>
      <c r="E251" s="410"/>
      <c r="F251" s="32"/>
      <c r="G251" s="33"/>
      <c r="H251" s="409"/>
      <c r="I251" s="403"/>
      <c r="J251" s="629"/>
      <c r="L251" s="62"/>
      <c r="S251" s="380"/>
      <c r="Z251" s="380"/>
      <c r="AG251" s="380"/>
      <c r="AN251" s="380"/>
      <c r="AU251" s="380"/>
      <c r="BB251" s="380"/>
      <c r="BI251" s="380"/>
      <c r="BP251" s="380"/>
      <c r="BW251" s="380"/>
      <c r="CD251" s="380"/>
      <c r="CK251" s="380"/>
      <c r="CR251" s="380"/>
      <c r="CY251" s="380"/>
      <c r="DF251" s="380"/>
      <c r="DM251" s="380"/>
      <c r="DT251" s="380"/>
      <c r="EA251" s="380"/>
      <c r="EH251" s="380"/>
      <c r="EO251" s="380"/>
      <c r="EV251" s="380"/>
      <c r="FC251" s="380"/>
      <c r="FJ251" s="380"/>
      <c r="FQ251" s="380"/>
      <c r="FX251" s="380"/>
      <c r="GE251" s="380"/>
      <c r="HA251" s="380"/>
      <c r="HH251" s="380"/>
    </row>
    <row r="252" spans="1:216" ht="19.5" customHeight="1">
      <c r="A252" s="627"/>
      <c r="B252" s="380">
        <v>1108</v>
      </c>
      <c r="C252" s="403"/>
      <c r="D252" s="429">
        <v>8</v>
      </c>
      <c r="E252" s="407"/>
      <c r="F252" s="32"/>
      <c r="G252" s="33"/>
      <c r="H252" s="409"/>
      <c r="I252" s="403"/>
      <c r="J252" s="629"/>
      <c r="L252" s="62"/>
      <c r="S252" s="380"/>
      <c r="Z252" s="380"/>
      <c r="AG252" s="380"/>
      <c r="AN252" s="380"/>
      <c r="AU252" s="380"/>
      <c r="BB252" s="380"/>
      <c r="BI252" s="380"/>
      <c r="BP252" s="380"/>
      <c r="BW252" s="380"/>
      <c r="CD252" s="380"/>
      <c r="CK252" s="380"/>
      <c r="CR252" s="380"/>
      <c r="CY252" s="380"/>
      <c r="DF252" s="380"/>
      <c r="DM252" s="380"/>
      <c r="DT252" s="380"/>
      <c r="EA252" s="380"/>
      <c r="EH252" s="380"/>
      <c r="EO252" s="380"/>
      <c r="EV252" s="380"/>
      <c r="FC252" s="380"/>
      <c r="FJ252" s="380"/>
      <c r="FQ252" s="380"/>
      <c r="FX252" s="380"/>
      <c r="GE252" s="380"/>
      <c r="HA252" s="380"/>
      <c r="HH252" s="380"/>
    </row>
    <row r="253" spans="1:216" ht="19.5" customHeight="1">
      <c r="A253" s="627"/>
      <c r="B253" s="380">
        <v>1109</v>
      </c>
      <c r="C253" s="403"/>
      <c r="D253" s="429">
        <v>9</v>
      </c>
      <c r="E253" s="407"/>
      <c r="F253" s="32"/>
      <c r="G253" s="33"/>
      <c r="H253" s="409"/>
      <c r="I253" s="403"/>
      <c r="J253" s="629"/>
      <c r="L253" s="62"/>
      <c r="S253" s="380"/>
      <c r="Z253" s="380"/>
      <c r="AG253" s="380"/>
      <c r="AN253" s="380"/>
      <c r="AU253" s="380"/>
      <c r="BB253" s="380"/>
      <c r="BI253" s="380"/>
      <c r="BP253" s="380"/>
      <c r="BW253" s="380"/>
      <c r="CD253" s="380"/>
      <c r="CK253" s="380"/>
      <c r="CR253" s="380"/>
      <c r="CY253" s="380"/>
      <c r="DF253" s="380"/>
      <c r="DM253" s="380"/>
      <c r="DT253" s="380"/>
      <c r="EA253" s="380"/>
      <c r="EH253" s="380"/>
      <c r="EO253" s="380"/>
      <c r="EV253" s="380"/>
      <c r="FC253" s="380"/>
      <c r="FJ253" s="380"/>
      <c r="FQ253" s="380"/>
      <c r="FX253" s="380"/>
      <c r="GE253" s="380"/>
      <c r="HA253" s="380"/>
      <c r="HH253" s="380"/>
    </row>
    <row r="254" spans="1:216" ht="19.5" customHeight="1">
      <c r="A254" s="627"/>
      <c r="B254" s="380">
        <v>1110</v>
      </c>
      <c r="C254" s="403"/>
      <c r="D254" s="429">
        <v>10</v>
      </c>
      <c r="E254" s="407"/>
      <c r="F254" s="32"/>
      <c r="G254" s="33"/>
      <c r="H254" s="409"/>
      <c r="I254" s="403"/>
      <c r="J254" s="629"/>
      <c r="L254" s="62"/>
      <c r="S254" s="380"/>
      <c r="Z254" s="380"/>
      <c r="AG254" s="380"/>
      <c r="AN254" s="380"/>
      <c r="AU254" s="380"/>
      <c r="BB254" s="380"/>
      <c r="BI254" s="380"/>
      <c r="BP254" s="380"/>
      <c r="BW254" s="380"/>
      <c r="CD254" s="380"/>
      <c r="CK254" s="380"/>
      <c r="CR254" s="380"/>
      <c r="CY254" s="380"/>
      <c r="DF254" s="380"/>
      <c r="DM254" s="380"/>
      <c r="DT254" s="380"/>
      <c r="EA254" s="380"/>
      <c r="EH254" s="380"/>
      <c r="EO254" s="380"/>
      <c r="EV254" s="380"/>
      <c r="FC254" s="380"/>
      <c r="FJ254" s="380"/>
      <c r="FQ254" s="380"/>
      <c r="FX254" s="380"/>
      <c r="GE254" s="380"/>
      <c r="HA254" s="380"/>
      <c r="HH254" s="380"/>
    </row>
    <row r="255" spans="1:216" ht="19.5" customHeight="1">
      <c r="A255" s="627"/>
      <c r="B255" s="380">
        <v>1111</v>
      </c>
      <c r="C255" s="403"/>
      <c r="D255" s="429">
        <v>11</v>
      </c>
      <c r="E255" s="407"/>
      <c r="F255" s="32"/>
      <c r="G255" s="33"/>
      <c r="H255" s="409"/>
      <c r="I255" s="403"/>
      <c r="J255" s="629"/>
      <c r="L255" s="62"/>
      <c r="S255" s="380"/>
      <c r="Z255" s="380"/>
      <c r="AG255" s="380"/>
      <c r="AN255" s="380"/>
      <c r="AU255" s="380"/>
      <c r="BB255" s="380"/>
      <c r="BI255" s="380"/>
      <c r="BP255" s="380"/>
      <c r="BW255" s="380"/>
      <c r="CD255" s="380"/>
      <c r="CK255" s="380"/>
      <c r="CR255" s="380"/>
      <c r="CY255" s="380"/>
      <c r="DF255" s="380"/>
      <c r="DM255" s="380"/>
      <c r="DT255" s="380"/>
      <c r="EA255" s="380"/>
      <c r="EH255" s="380"/>
      <c r="EO255" s="380"/>
      <c r="EV255" s="380"/>
      <c r="FC255" s="380"/>
      <c r="FJ255" s="380"/>
      <c r="FQ255" s="380"/>
      <c r="FX255" s="380"/>
      <c r="GE255" s="380"/>
      <c r="HA255" s="380"/>
      <c r="HH255" s="380"/>
    </row>
    <row r="256" spans="1:216" ht="19.5" customHeight="1">
      <c r="A256" s="627"/>
      <c r="B256" s="380">
        <v>1112</v>
      </c>
      <c r="C256" s="403"/>
      <c r="D256" s="429">
        <v>12</v>
      </c>
      <c r="E256" s="407"/>
      <c r="F256" s="32"/>
      <c r="G256" s="33"/>
      <c r="H256" s="409"/>
      <c r="I256" s="403"/>
      <c r="J256" s="629"/>
      <c r="L256" s="62"/>
      <c r="S256" s="380"/>
      <c r="Z256" s="380"/>
      <c r="AG256" s="380"/>
      <c r="AN256" s="380"/>
      <c r="AU256" s="380"/>
      <c r="BB256" s="380"/>
      <c r="BI256" s="380"/>
      <c r="BP256" s="380"/>
      <c r="BW256" s="380"/>
      <c r="CD256" s="380"/>
      <c r="CK256" s="380"/>
      <c r="CR256" s="380"/>
      <c r="CY256" s="380"/>
      <c r="DF256" s="380"/>
      <c r="DM256" s="380"/>
      <c r="DT256" s="380"/>
      <c r="EA256" s="380"/>
      <c r="EH256" s="380"/>
      <c r="EO256" s="380"/>
      <c r="EV256" s="380"/>
      <c r="FC256" s="380"/>
      <c r="FJ256" s="380"/>
      <c r="FQ256" s="380"/>
      <c r="FX256" s="380"/>
      <c r="GE256" s="380"/>
      <c r="HA256" s="380"/>
      <c r="HH256" s="380"/>
    </row>
    <row r="257" spans="1:216" ht="19.5" customHeight="1">
      <c r="A257" s="627"/>
      <c r="B257" s="380">
        <v>1113</v>
      </c>
      <c r="C257" s="403"/>
      <c r="D257" s="429">
        <v>13</v>
      </c>
      <c r="E257" s="407"/>
      <c r="F257" s="32"/>
      <c r="G257" s="33"/>
      <c r="H257" s="409"/>
      <c r="I257" s="403"/>
      <c r="J257" s="629"/>
      <c r="L257" s="62"/>
      <c r="S257" s="380"/>
      <c r="Z257" s="380"/>
      <c r="AG257" s="380"/>
      <c r="AN257" s="380"/>
      <c r="AU257" s="380"/>
      <c r="BB257" s="380"/>
      <c r="BI257" s="380"/>
      <c r="BP257" s="380"/>
      <c r="BW257" s="380"/>
      <c r="CD257" s="380"/>
      <c r="CK257" s="380"/>
      <c r="CR257" s="380"/>
      <c r="CY257" s="380"/>
      <c r="DF257" s="380"/>
      <c r="DM257" s="380"/>
      <c r="DT257" s="380"/>
      <c r="EA257" s="380"/>
      <c r="EH257" s="380"/>
      <c r="EO257" s="380"/>
      <c r="EV257" s="380"/>
      <c r="FC257" s="380"/>
      <c r="FJ257" s="380"/>
      <c r="FQ257" s="380"/>
      <c r="FX257" s="380"/>
      <c r="GE257" s="380"/>
      <c r="HA257" s="380"/>
      <c r="HH257" s="380"/>
    </row>
    <row r="258" spans="1:216" ht="19.5" customHeight="1">
      <c r="A258" s="627"/>
      <c r="B258" s="380">
        <v>1114</v>
      </c>
      <c r="C258" s="403"/>
      <c r="D258" s="429">
        <v>14</v>
      </c>
      <c r="E258" s="407"/>
      <c r="F258" s="32"/>
      <c r="G258" s="33"/>
      <c r="H258" s="409"/>
      <c r="I258" s="403"/>
      <c r="J258" s="629"/>
      <c r="L258" s="62"/>
      <c r="S258" s="380"/>
      <c r="Z258" s="380"/>
      <c r="AG258" s="380"/>
      <c r="AN258" s="380"/>
      <c r="AU258" s="380"/>
      <c r="BB258" s="380"/>
      <c r="BI258" s="380"/>
      <c r="BP258" s="380"/>
      <c r="BW258" s="380"/>
      <c r="CD258" s="380"/>
      <c r="CK258" s="380"/>
      <c r="CR258" s="380"/>
      <c r="CY258" s="380"/>
      <c r="DF258" s="380"/>
      <c r="DM258" s="380"/>
      <c r="DT258" s="380"/>
      <c r="EA258" s="380"/>
      <c r="EH258" s="380"/>
      <c r="EO258" s="380"/>
      <c r="EV258" s="380"/>
      <c r="FC258" s="380"/>
      <c r="FJ258" s="380"/>
      <c r="FQ258" s="380"/>
      <c r="FX258" s="380"/>
      <c r="GE258" s="380"/>
      <c r="HA258" s="380"/>
      <c r="HH258" s="380"/>
    </row>
    <row r="259" spans="1:216" ht="19.5" customHeight="1" thickBot="1">
      <c r="A259" s="627"/>
      <c r="B259" s="380">
        <v>1115</v>
      </c>
      <c r="C259" s="403"/>
      <c r="D259" s="429">
        <v>15</v>
      </c>
      <c r="E259" s="411"/>
      <c r="F259" s="36"/>
      <c r="G259" s="37"/>
      <c r="H259" s="409"/>
      <c r="I259" s="403"/>
      <c r="J259" s="629"/>
      <c r="L259" s="62"/>
      <c r="S259" s="380"/>
      <c r="Z259" s="380"/>
      <c r="AG259" s="380"/>
      <c r="AN259" s="380"/>
      <c r="AU259" s="380"/>
      <c r="BB259" s="380"/>
      <c r="BI259" s="380"/>
      <c r="BP259" s="380"/>
      <c r="BW259" s="380"/>
      <c r="CD259" s="380"/>
      <c r="CK259" s="380"/>
      <c r="CR259" s="380"/>
      <c r="CY259" s="380"/>
      <c r="DF259" s="380"/>
      <c r="DM259" s="380"/>
      <c r="DT259" s="380"/>
      <c r="EA259" s="380"/>
      <c r="EH259" s="380"/>
      <c r="EO259" s="380"/>
      <c r="EV259" s="380"/>
      <c r="FC259" s="380"/>
      <c r="FJ259" s="380"/>
      <c r="FQ259" s="380"/>
      <c r="FX259" s="380"/>
      <c r="GE259" s="380"/>
      <c r="HA259" s="380"/>
      <c r="HH259" s="380"/>
    </row>
    <row r="260" spans="1:216" ht="19.5" customHeight="1" thickBot="1">
      <c r="A260" s="627"/>
      <c r="B260" s="380">
        <v>1116</v>
      </c>
      <c r="C260" s="403"/>
      <c r="D260" s="429" t="s">
        <v>634</v>
      </c>
      <c r="E260" s="421"/>
      <c r="F260" s="419"/>
      <c r="G260" s="420"/>
      <c r="H260" s="409"/>
      <c r="I260" s="403"/>
      <c r="J260" s="629"/>
      <c r="L260" s="63"/>
      <c r="M260" s="63"/>
      <c r="S260" s="380"/>
      <c r="Z260" s="380"/>
      <c r="AG260" s="380"/>
      <c r="AN260" s="380"/>
      <c r="AU260" s="380"/>
      <c r="BB260" s="380"/>
      <c r="BI260" s="380"/>
      <c r="BP260" s="380"/>
      <c r="BW260" s="380"/>
      <c r="CD260" s="380"/>
      <c r="CK260" s="380"/>
      <c r="CR260" s="380"/>
      <c r="CY260" s="380"/>
      <c r="DF260" s="380"/>
      <c r="DM260" s="380"/>
      <c r="DT260" s="380"/>
      <c r="EA260" s="380"/>
      <c r="EH260" s="380"/>
      <c r="EO260" s="380"/>
      <c r="EV260" s="380"/>
      <c r="FC260" s="380"/>
      <c r="FJ260" s="380"/>
      <c r="FQ260" s="380"/>
      <c r="FX260" s="380"/>
      <c r="GE260" s="380"/>
      <c r="HA260" s="380"/>
      <c r="HH260" s="380"/>
    </row>
    <row r="261" spans="1:216" ht="19.5" customHeight="1">
      <c r="A261" s="627"/>
      <c r="B261" s="380">
        <v>1117</v>
      </c>
      <c r="D261" s="429" t="s">
        <v>864</v>
      </c>
      <c r="E261" s="422"/>
      <c r="F261" s="34"/>
      <c r="G261" s="35"/>
      <c r="H261" s="409"/>
      <c r="I261" s="403"/>
      <c r="S261" s="380"/>
      <c r="Z261" s="380"/>
      <c r="AG261" s="380"/>
      <c r="AN261" s="380"/>
      <c r="AU261" s="380"/>
      <c r="BB261" s="380"/>
      <c r="BI261" s="380"/>
      <c r="BP261" s="380"/>
      <c r="BW261" s="380"/>
      <c r="CD261" s="380"/>
      <c r="CK261" s="380"/>
      <c r="CR261" s="380"/>
      <c r="CY261" s="380"/>
      <c r="DF261" s="380"/>
      <c r="DM261" s="380"/>
      <c r="DT261" s="380"/>
      <c r="EA261" s="380"/>
      <c r="EH261" s="380"/>
      <c r="EO261" s="380"/>
      <c r="EV261" s="380"/>
      <c r="FC261" s="380"/>
      <c r="FJ261" s="380"/>
      <c r="FQ261" s="380"/>
      <c r="FX261" s="380"/>
      <c r="GE261" s="380"/>
      <c r="HA261" s="380"/>
      <c r="HH261" s="380"/>
    </row>
    <row r="262" spans="1:216" ht="19.5" customHeight="1">
      <c r="A262" s="627"/>
      <c r="B262" s="380">
        <v>1118</v>
      </c>
      <c r="D262" s="429" t="s">
        <v>864</v>
      </c>
      <c r="E262" s="423"/>
      <c r="F262" s="32"/>
      <c r="G262" s="33"/>
      <c r="H262" s="409"/>
      <c r="I262" s="403"/>
      <c r="S262" s="380"/>
      <c r="Z262" s="380"/>
      <c r="AG262" s="380"/>
      <c r="AN262" s="380"/>
      <c r="AU262" s="380"/>
      <c r="BB262" s="380"/>
      <c r="BI262" s="380"/>
      <c r="BP262" s="380"/>
      <c r="BW262" s="380"/>
      <c r="CD262" s="380"/>
      <c r="CK262" s="380"/>
      <c r="CR262" s="380"/>
      <c r="CY262" s="380"/>
      <c r="DF262" s="380"/>
      <c r="DM262" s="380"/>
      <c r="DT262" s="380"/>
      <c r="EA262" s="380"/>
      <c r="EH262" s="380"/>
      <c r="EO262" s="380"/>
      <c r="EV262" s="380"/>
      <c r="FC262" s="380"/>
      <c r="FJ262" s="380"/>
      <c r="FQ262" s="380"/>
      <c r="FX262" s="380"/>
      <c r="GE262" s="380"/>
      <c r="HA262" s="380"/>
      <c r="HH262" s="380"/>
    </row>
    <row r="263" spans="1:216" ht="19.5" customHeight="1">
      <c r="A263" s="627"/>
      <c r="B263" s="380">
        <v>1119</v>
      </c>
      <c r="D263" s="430"/>
      <c r="E263" s="423"/>
      <c r="F263" s="32"/>
      <c r="G263" s="33"/>
      <c r="H263" s="409"/>
      <c r="I263" s="403"/>
      <c r="S263" s="380"/>
      <c r="Z263" s="380"/>
      <c r="AG263" s="380"/>
      <c r="AN263" s="380"/>
      <c r="AU263" s="380"/>
      <c r="BB263" s="380"/>
      <c r="BI263" s="380"/>
      <c r="BP263" s="380"/>
      <c r="BW263" s="380"/>
      <c r="CD263" s="380"/>
      <c r="CK263" s="380"/>
      <c r="CR263" s="380"/>
      <c r="CY263" s="380"/>
      <c r="DF263" s="380"/>
      <c r="DM263" s="380"/>
      <c r="DT263" s="380"/>
      <c r="EA263" s="380"/>
      <c r="EH263" s="380"/>
      <c r="EO263" s="380"/>
      <c r="EV263" s="380"/>
      <c r="FC263" s="380"/>
      <c r="FJ263" s="380"/>
      <c r="FQ263" s="380"/>
      <c r="FX263" s="380"/>
      <c r="GE263" s="380"/>
      <c r="HA263" s="380"/>
      <c r="HH263" s="380"/>
    </row>
    <row r="264" spans="1:216" ht="19.5" customHeight="1" thickBot="1">
      <c r="A264" s="628"/>
      <c r="B264" s="431">
        <v>1120</v>
      </c>
      <c r="C264" s="431"/>
      <c r="D264" s="432"/>
      <c r="E264" s="424"/>
      <c r="F264" s="32"/>
      <c r="G264" s="33"/>
      <c r="H264" s="409"/>
      <c r="I264" s="403"/>
      <c r="S264" s="380"/>
      <c r="Z264" s="380"/>
      <c r="AG264" s="380"/>
      <c r="AN264" s="380"/>
      <c r="AU264" s="380"/>
      <c r="BB264" s="380"/>
      <c r="BI264" s="380"/>
      <c r="BP264" s="380"/>
      <c r="BW264" s="380"/>
      <c r="CD264" s="380"/>
      <c r="CK264" s="380"/>
      <c r="CR264" s="380"/>
      <c r="CY264" s="380"/>
      <c r="DF264" s="380"/>
      <c r="DM264" s="380"/>
      <c r="DT264" s="380"/>
      <c r="EA264" s="380"/>
      <c r="EH264" s="380"/>
      <c r="EO264" s="380"/>
      <c r="EV264" s="380"/>
      <c r="FC264" s="380"/>
      <c r="FJ264" s="380"/>
      <c r="FQ264" s="380"/>
      <c r="FX264" s="380"/>
      <c r="GE264" s="380"/>
      <c r="HA264" s="380"/>
      <c r="HH264" s="380"/>
    </row>
    <row r="265" spans="1:216" ht="19.5" customHeight="1" thickBot="1">
      <c r="A265" s="626">
        <v>12</v>
      </c>
      <c r="B265" s="426">
        <v>1201</v>
      </c>
      <c r="C265" s="427"/>
      <c r="D265" s="428">
        <v>1</v>
      </c>
      <c r="E265" s="404"/>
      <c r="F265" s="34"/>
      <c r="G265" s="35"/>
      <c r="H265" s="405"/>
      <c r="I265" s="406"/>
      <c r="J265" s="629"/>
      <c r="L265" s="62"/>
      <c r="S265" s="380"/>
      <c r="Z265" s="380"/>
      <c r="AG265" s="380"/>
      <c r="AN265" s="380"/>
      <c r="AU265" s="380"/>
      <c r="BB265" s="380"/>
      <c r="BI265" s="380"/>
      <c r="BP265" s="380"/>
      <c r="BW265" s="380"/>
      <c r="CD265" s="380"/>
      <c r="CK265" s="380"/>
      <c r="CR265" s="380"/>
      <c r="CY265" s="380"/>
      <c r="DF265" s="380"/>
      <c r="DM265" s="380"/>
      <c r="DT265" s="380"/>
      <c r="EA265" s="380"/>
      <c r="EH265" s="380"/>
      <c r="EO265" s="380"/>
      <c r="EV265" s="380"/>
      <c r="FC265" s="380"/>
      <c r="FJ265" s="380"/>
      <c r="FQ265" s="380"/>
      <c r="FX265" s="380"/>
      <c r="GE265" s="380"/>
      <c r="HA265" s="380"/>
      <c r="HH265" s="380"/>
    </row>
    <row r="266" spans="1:216" ht="19.5" customHeight="1">
      <c r="A266" s="627"/>
      <c r="B266" s="380">
        <v>1202</v>
      </c>
      <c r="C266" s="403"/>
      <c r="D266" s="429">
        <v>2</v>
      </c>
      <c r="E266" s="407"/>
      <c r="F266" s="32"/>
      <c r="G266" s="33"/>
      <c r="H266" s="408"/>
      <c r="I266" s="403"/>
      <c r="J266" s="629"/>
      <c r="L266" s="62"/>
      <c r="S266" s="380"/>
      <c r="Z266" s="380"/>
      <c r="AG266" s="380"/>
      <c r="AN266" s="380"/>
      <c r="AU266" s="380"/>
      <c r="BB266" s="380"/>
      <c r="BI266" s="380"/>
      <c r="BP266" s="380"/>
      <c r="BW266" s="380"/>
      <c r="CD266" s="380"/>
      <c r="CK266" s="380"/>
      <c r="CR266" s="380"/>
      <c r="CY266" s="380"/>
      <c r="DF266" s="380"/>
      <c r="DM266" s="380"/>
      <c r="DT266" s="380"/>
      <c r="EA266" s="380"/>
      <c r="EH266" s="380"/>
      <c r="EO266" s="380"/>
      <c r="EV266" s="380"/>
      <c r="FC266" s="380"/>
      <c r="FJ266" s="380"/>
      <c r="FQ266" s="380"/>
      <c r="FX266" s="380"/>
      <c r="GE266" s="380"/>
      <c r="HA266" s="380"/>
      <c r="HH266" s="380"/>
    </row>
    <row r="267" spans="1:216" ht="19.5" customHeight="1">
      <c r="A267" s="627"/>
      <c r="B267" s="380">
        <v>1203</v>
      </c>
      <c r="C267" s="403"/>
      <c r="D267" s="429">
        <v>3</v>
      </c>
      <c r="E267" s="407"/>
      <c r="F267" s="32"/>
      <c r="G267" s="33"/>
      <c r="H267" s="409"/>
      <c r="I267" s="403"/>
      <c r="J267" s="629"/>
      <c r="L267" s="62"/>
      <c r="S267" s="380"/>
      <c r="Z267" s="380"/>
      <c r="AG267" s="380"/>
      <c r="AN267" s="380"/>
      <c r="AU267" s="380"/>
      <c r="BB267" s="380"/>
      <c r="BI267" s="380"/>
      <c r="BP267" s="380"/>
      <c r="BW267" s="380"/>
      <c r="CD267" s="380"/>
      <c r="CK267" s="380"/>
      <c r="CR267" s="380"/>
      <c r="CY267" s="380"/>
      <c r="DF267" s="380"/>
      <c r="DM267" s="380"/>
      <c r="DT267" s="380"/>
      <c r="EA267" s="380"/>
      <c r="EH267" s="380"/>
      <c r="EO267" s="380"/>
      <c r="EV267" s="380"/>
      <c r="FC267" s="380"/>
      <c r="FJ267" s="380"/>
      <c r="FQ267" s="380"/>
      <c r="FX267" s="380"/>
      <c r="GE267" s="380"/>
      <c r="HA267" s="380"/>
      <c r="HH267" s="380"/>
    </row>
    <row r="268" spans="1:216" ht="19.5" customHeight="1">
      <c r="A268" s="627"/>
      <c r="B268" s="380">
        <v>1204</v>
      </c>
      <c r="C268" s="403"/>
      <c r="D268" s="429">
        <v>4</v>
      </c>
      <c r="E268" s="410"/>
      <c r="F268" s="32"/>
      <c r="G268" s="33"/>
      <c r="H268" s="409"/>
      <c r="I268" s="403"/>
      <c r="J268" s="629"/>
      <c r="L268" s="62"/>
      <c r="S268" s="380"/>
      <c r="Z268" s="380"/>
      <c r="AG268" s="380"/>
      <c r="AN268" s="380"/>
      <c r="AU268" s="380"/>
      <c r="BB268" s="380"/>
      <c r="BI268" s="380"/>
      <c r="BP268" s="380"/>
      <c r="BW268" s="380"/>
      <c r="CD268" s="380"/>
      <c r="CK268" s="380"/>
      <c r="CR268" s="380"/>
      <c r="CY268" s="380"/>
      <c r="DF268" s="380"/>
      <c r="DM268" s="380"/>
      <c r="DT268" s="380"/>
      <c r="EA268" s="380"/>
      <c r="EH268" s="380"/>
      <c r="EO268" s="380"/>
      <c r="EV268" s="380"/>
      <c r="FC268" s="380"/>
      <c r="FJ268" s="380"/>
      <c r="FQ268" s="380"/>
      <c r="FX268" s="380"/>
      <c r="GE268" s="380"/>
      <c r="HA268" s="380"/>
      <c r="HH268" s="380"/>
    </row>
    <row r="269" spans="1:216" ht="19.5" customHeight="1">
      <c r="A269" s="627"/>
      <c r="B269" s="380">
        <v>1205</v>
      </c>
      <c r="C269" s="403"/>
      <c r="D269" s="429">
        <v>5</v>
      </c>
      <c r="E269" s="407"/>
      <c r="F269" s="36"/>
      <c r="G269" s="37"/>
      <c r="H269" s="409"/>
      <c r="I269" s="403"/>
      <c r="J269" s="629"/>
      <c r="L269" s="62"/>
      <c r="S269" s="380"/>
      <c r="Z269" s="380"/>
      <c r="AG269" s="380"/>
      <c r="AN269" s="380"/>
      <c r="AU269" s="380"/>
      <c r="BB269" s="380"/>
      <c r="BI269" s="380"/>
      <c r="BP269" s="380"/>
      <c r="BW269" s="380"/>
      <c r="CD269" s="380"/>
      <c r="CK269" s="380"/>
      <c r="CR269" s="380"/>
      <c r="CY269" s="380"/>
      <c r="DF269" s="380"/>
      <c r="DM269" s="380"/>
      <c r="DT269" s="380"/>
      <c r="EA269" s="380"/>
      <c r="EH269" s="380"/>
      <c r="EO269" s="380"/>
      <c r="EV269" s="380"/>
      <c r="FC269" s="380"/>
      <c r="FJ269" s="380"/>
      <c r="FQ269" s="380"/>
      <c r="FX269" s="380"/>
      <c r="GE269" s="380"/>
      <c r="HA269" s="380"/>
      <c r="HH269" s="380"/>
    </row>
    <row r="270" spans="1:216" ht="19.5" customHeight="1">
      <c r="A270" s="627"/>
      <c r="B270" s="380">
        <v>1206</v>
      </c>
      <c r="C270" s="403"/>
      <c r="D270" s="429">
        <v>6</v>
      </c>
      <c r="E270" s="407"/>
      <c r="F270" s="32"/>
      <c r="G270" s="33"/>
      <c r="H270" s="409"/>
      <c r="I270" s="403"/>
      <c r="J270" s="629"/>
      <c r="L270" s="62"/>
      <c r="S270" s="380"/>
      <c r="Z270" s="380"/>
      <c r="AG270" s="380"/>
      <c r="AN270" s="380"/>
      <c r="AU270" s="380"/>
      <c r="BB270" s="380"/>
      <c r="BI270" s="380"/>
      <c r="BP270" s="380"/>
      <c r="BW270" s="380"/>
      <c r="CD270" s="380"/>
      <c r="CK270" s="380"/>
      <c r="CR270" s="380"/>
      <c r="CY270" s="380"/>
      <c r="DF270" s="380"/>
      <c r="DM270" s="380"/>
      <c r="DT270" s="380"/>
      <c r="EA270" s="380"/>
      <c r="EH270" s="380"/>
      <c r="EO270" s="380"/>
      <c r="EV270" s="380"/>
      <c r="FC270" s="380"/>
      <c r="FJ270" s="380"/>
      <c r="FQ270" s="380"/>
      <c r="FX270" s="380"/>
      <c r="GE270" s="380"/>
      <c r="HA270" s="380"/>
      <c r="HH270" s="380"/>
    </row>
    <row r="271" spans="1:216" ht="19.5" customHeight="1">
      <c r="A271" s="627"/>
      <c r="B271" s="380">
        <v>1207</v>
      </c>
      <c r="C271" s="403"/>
      <c r="D271" s="429">
        <v>7</v>
      </c>
      <c r="E271" s="410"/>
      <c r="F271" s="32"/>
      <c r="G271" s="33"/>
      <c r="H271" s="409"/>
      <c r="I271" s="403"/>
      <c r="J271" s="629"/>
      <c r="L271" s="62"/>
      <c r="S271" s="380"/>
      <c r="Z271" s="380"/>
      <c r="AG271" s="380"/>
      <c r="AN271" s="380"/>
      <c r="AU271" s="380"/>
      <c r="BB271" s="380"/>
      <c r="BI271" s="380"/>
      <c r="BP271" s="380"/>
      <c r="BW271" s="380"/>
      <c r="CD271" s="380"/>
      <c r="CK271" s="380"/>
      <c r="CR271" s="380"/>
      <c r="CY271" s="380"/>
      <c r="DF271" s="380"/>
      <c r="DM271" s="380"/>
      <c r="DT271" s="380"/>
      <c r="EA271" s="380"/>
      <c r="EH271" s="380"/>
      <c r="EO271" s="380"/>
      <c r="EV271" s="380"/>
      <c r="FC271" s="380"/>
      <c r="FJ271" s="380"/>
      <c r="FQ271" s="380"/>
      <c r="FX271" s="380"/>
      <c r="GE271" s="380"/>
      <c r="HA271" s="380"/>
      <c r="HH271" s="380"/>
    </row>
    <row r="272" spans="1:216" ht="19.5" customHeight="1">
      <c r="A272" s="627"/>
      <c r="B272" s="380">
        <v>1208</v>
      </c>
      <c r="C272" s="403"/>
      <c r="D272" s="429">
        <v>8</v>
      </c>
      <c r="E272" s="407"/>
      <c r="F272" s="32"/>
      <c r="G272" s="33"/>
      <c r="H272" s="409"/>
      <c r="I272" s="403"/>
      <c r="J272" s="629"/>
      <c r="L272" s="62"/>
      <c r="S272" s="380"/>
      <c r="Z272" s="380"/>
      <c r="AG272" s="380"/>
      <c r="AN272" s="380"/>
      <c r="AU272" s="380"/>
      <c r="BB272" s="380"/>
      <c r="BI272" s="380"/>
      <c r="BP272" s="380"/>
      <c r="BW272" s="380"/>
      <c r="CD272" s="380"/>
      <c r="CK272" s="380"/>
      <c r="CR272" s="380"/>
      <c r="CY272" s="380"/>
      <c r="DF272" s="380"/>
      <c r="DM272" s="380"/>
      <c r="DT272" s="380"/>
      <c r="EA272" s="380"/>
      <c r="EH272" s="380"/>
      <c r="EO272" s="380"/>
      <c r="EV272" s="380"/>
      <c r="FC272" s="380"/>
      <c r="FJ272" s="380"/>
      <c r="FQ272" s="380"/>
      <c r="FX272" s="380"/>
      <c r="GE272" s="380"/>
      <c r="HA272" s="380"/>
      <c r="HH272" s="380"/>
    </row>
    <row r="273" spans="1:216" ht="19.5" customHeight="1">
      <c r="A273" s="627"/>
      <c r="B273" s="380">
        <v>1209</v>
      </c>
      <c r="C273" s="403"/>
      <c r="D273" s="429">
        <v>9</v>
      </c>
      <c r="E273" s="407"/>
      <c r="F273" s="32"/>
      <c r="G273" s="33"/>
      <c r="H273" s="409"/>
      <c r="I273" s="403"/>
      <c r="J273" s="629"/>
      <c r="L273" s="62"/>
      <c r="S273" s="380"/>
      <c r="Z273" s="380"/>
      <c r="AG273" s="380"/>
      <c r="AN273" s="380"/>
      <c r="AU273" s="380"/>
      <c r="BB273" s="380"/>
      <c r="BI273" s="380"/>
      <c r="BP273" s="380"/>
      <c r="BW273" s="380"/>
      <c r="CD273" s="380"/>
      <c r="CK273" s="380"/>
      <c r="CR273" s="380"/>
      <c r="CY273" s="380"/>
      <c r="DF273" s="380"/>
      <c r="DM273" s="380"/>
      <c r="DT273" s="380"/>
      <c r="EA273" s="380"/>
      <c r="EH273" s="380"/>
      <c r="EO273" s="380"/>
      <c r="EV273" s="380"/>
      <c r="FC273" s="380"/>
      <c r="FJ273" s="380"/>
      <c r="FQ273" s="380"/>
      <c r="FX273" s="380"/>
      <c r="GE273" s="380"/>
      <c r="HA273" s="380"/>
      <c r="HH273" s="380"/>
    </row>
    <row r="274" spans="1:216" ht="19.5" customHeight="1">
      <c r="A274" s="627"/>
      <c r="B274" s="380">
        <v>1210</v>
      </c>
      <c r="C274" s="403"/>
      <c r="D274" s="429">
        <v>10</v>
      </c>
      <c r="E274" s="407"/>
      <c r="F274" s="32"/>
      <c r="G274" s="33"/>
      <c r="H274" s="409"/>
      <c r="I274" s="403"/>
      <c r="J274" s="629"/>
      <c r="L274" s="62"/>
      <c r="S274" s="380"/>
      <c r="Z274" s="380"/>
      <c r="AG274" s="380"/>
      <c r="AN274" s="380"/>
      <c r="AU274" s="380"/>
      <c r="BB274" s="380"/>
      <c r="BI274" s="380"/>
      <c r="BP274" s="380"/>
      <c r="BW274" s="380"/>
      <c r="CD274" s="380"/>
      <c r="CK274" s="380"/>
      <c r="CR274" s="380"/>
      <c r="CY274" s="380"/>
      <c r="DF274" s="380"/>
      <c r="DM274" s="380"/>
      <c r="DT274" s="380"/>
      <c r="EA274" s="380"/>
      <c r="EH274" s="380"/>
      <c r="EO274" s="380"/>
      <c r="EV274" s="380"/>
      <c r="FC274" s="380"/>
      <c r="FJ274" s="380"/>
      <c r="FQ274" s="380"/>
      <c r="FX274" s="380"/>
      <c r="GE274" s="380"/>
      <c r="HA274" s="380"/>
      <c r="HH274" s="380"/>
    </row>
    <row r="275" spans="1:216" ht="19.5" customHeight="1">
      <c r="A275" s="627"/>
      <c r="B275" s="380">
        <v>1211</v>
      </c>
      <c r="C275" s="403"/>
      <c r="D275" s="429">
        <v>11</v>
      </c>
      <c r="E275" s="407"/>
      <c r="F275" s="32"/>
      <c r="G275" s="33"/>
      <c r="H275" s="409"/>
      <c r="I275" s="403"/>
      <c r="J275" s="629"/>
      <c r="L275" s="62"/>
      <c r="S275" s="380"/>
      <c r="Z275" s="380"/>
      <c r="AG275" s="380"/>
      <c r="AN275" s="380"/>
      <c r="AU275" s="380"/>
      <c r="BB275" s="380"/>
      <c r="BI275" s="380"/>
      <c r="BP275" s="380"/>
      <c r="BW275" s="380"/>
      <c r="CD275" s="380"/>
      <c r="CK275" s="380"/>
      <c r="CR275" s="380"/>
      <c r="CY275" s="380"/>
      <c r="DF275" s="380"/>
      <c r="DM275" s="380"/>
      <c r="DT275" s="380"/>
      <c r="EA275" s="380"/>
      <c r="EH275" s="380"/>
      <c r="EO275" s="380"/>
      <c r="EV275" s="380"/>
      <c r="FC275" s="380"/>
      <c r="FJ275" s="380"/>
      <c r="FQ275" s="380"/>
      <c r="FX275" s="380"/>
      <c r="GE275" s="380"/>
      <c r="HA275" s="380"/>
      <c r="HH275" s="380"/>
    </row>
    <row r="276" spans="1:216" ht="19.5" customHeight="1">
      <c r="A276" s="627"/>
      <c r="B276" s="380">
        <v>1212</v>
      </c>
      <c r="C276" s="403"/>
      <c r="D276" s="429">
        <v>12</v>
      </c>
      <c r="E276" s="407"/>
      <c r="F276" s="32"/>
      <c r="G276" s="33"/>
      <c r="H276" s="409"/>
      <c r="I276" s="403"/>
      <c r="J276" s="629"/>
      <c r="L276" s="62"/>
      <c r="S276" s="380"/>
      <c r="Z276" s="380"/>
      <c r="AG276" s="380"/>
      <c r="AN276" s="380"/>
      <c r="AU276" s="380"/>
      <c r="BB276" s="380"/>
      <c r="BI276" s="380"/>
      <c r="BP276" s="380"/>
      <c r="BW276" s="380"/>
      <c r="CD276" s="380"/>
      <c r="CK276" s="380"/>
      <c r="CR276" s="380"/>
      <c r="CY276" s="380"/>
      <c r="DF276" s="380"/>
      <c r="DM276" s="380"/>
      <c r="DT276" s="380"/>
      <c r="EA276" s="380"/>
      <c r="EH276" s="380"/>
      <c r="EO276" s="380"/>
      <c r="EV276" s="380"/>
      <c r="FC276" s="380"/>
      <c r="FJ276" s="380"/>
      <c r="FQ276" s="380"/>
      <c r="FX276" s="380"/>
      <c r="GE276" s="380"/>
      <c r="HA276" s="380"/>
      <c r="HH276" s="380"/>
    </row>
    <row r="277" spans="1:216" ht="19.5" customHeight="1">
      <c r="A277" s="627"/>
      <c r="B277" s="380">
        <v>1213</v>
      </c>
      <c r="C277" s="403"/>
      <c r="D277" s="429">
        <v>13</v>
      </c>
      <c r="E277" s="407"/>
      <c r="F277" s="32"/>
      <c r="G277" s="33"/>
      <c r="H277" s="409"/>
      <c r="I277" s="403"/>
      <c r="J277" s="629"/>
      <c r="L277" s="62"/>
      <c r="S277" s="380"/>
      <c r="Z277" s="380"/>
      <c r="AG277" s="380"/>
      <c r="AN277" s="380"/>
      <c r="AU277" s="380"/>
      <c r="BB277" s="380"/>
      <c r="BI277" s="380"/>
      <c r="BP277" s="380"/>
      <c r="BW277" s="380"/>
      <c r="CD277" s="380"/>
      <c r="CK277" s="380"/>
      <c r="CR277" s="380"/>
      <c r="CY277" s="380"/>
      <c r="DF277" s="380"/>
      <c r="DM277" s="380"/>
      <c r="DT277" s="380"/>
      <c r="EA277" s="380"/>
      <c r="EH277" s="380"/>
      <c r="EO277" s="380"/>
      <c r="EV277" s="380"/>
      <c r="FC277" s="380"/>
      <c r="FJ277" s="380"/>
      <c r="FQ277" s="380"/>
      <c r="FX277" s="380"/>
      <c r="GE277" s="380"/>
      <c r="HA277" s="380"/>
      <c r="HH277" s="380"/>
    </row>
    <row r="278" spans="1:216" ht="19.5" customHeight="1">
      <c r="A278" s="627"/>
      <c r="B278" s="380">
        <v>1214</v>
      </c>
      <c r="C278" s="403"/>
      <c r="D278" s="429">
        <v>14</v>
      </c>
      <c r="E278" s="407"/>
      <c r="F278" s="32"/>
      <c r="G278" s="33"/>
      <c r="H278" s="409"/>
      <c r="I278" s="403"/>
      <c r="J278" s="629"/>
      <c r="L278" s="62"/>
      <c r="S278" s="380"/>
      <c r="Z278" s="380"/>
      <c r="AG278" s="380"/>
      <c r="AN278" s="380"/>
      <c r="AU278" s="380"/>
      <c r="BB278" s="380"/>
      <c r="BI278" s="380"/>
      <c r="BP278" s="380"/>
      <c r="BW278" s="380"/>
      <c r="CD278" s="380"/>
      <c r="CK278" s="380"/>
      <c r="CR278" s="380"/>
      <c r="CY278" s="380"/>
      <c r="DF278" s="380"/>
      <c r="DM278" s="380"/>
      <c r="DT278" s="380"/>
      <c r="EA278" s="380"/>
      <c r="EH278" s="380"/>
      <c r="EO278" s="380"/>
      <c r="EV278" s="380"/>
      <c r="FC278" s="380"/>
      <c r="FJ278" s="380"/>
      <c r="FQ278" s="380"/>
      <c r="FX278" s="380"/>
      <c r="GE278" s="380"/>
      <c r="HA278" s="380"/>
      <c r="HH278" s="380"/>
    </row>
    <row r="279" spans="1:216" ht="19.5" customHeight="1" thickBot="1">
      <c r="A279" s="627"/>
      <c r="B279" s="380">
        <v>1215</v>
      </c>
      <c r="C279" s="403"/>
      <c r="D279" s="429">
        <v>15</v>
      </c>
      <c r="E279" s="411"/>
      <c r="F279" s="36"/>
      <c r="G279" s="37"/>
      <c r="H279" s="409"/>
      <c r="I279" s="403"/>
      <c r="J279" s="629"/>
      <c r="L279" s="62"/>
      <c r="S279" s="380"/>
      <c r="Z279" s="380"/>
      <c r="AG279" s="380"/>
      <c r="AN279" s="380"/>
      <c r="AU279" s="380"/>
      <c r="BB279" s="380"/>
      <c r="BI279" s="380"/>
      <c r="BP279" s="380"/>
      <c r="BW279" s="380"/>
      <c r="CD279" s="380"/>
      <c r="CK279" s="380"/>
      <c r="CR279" s="380"/>
      <c r="CY279" s="380"/>
      <c r="DF279" s="380"/>
      <c r="DM279" s="380"/>
      <c r="DT279" s="380"/>
      <c r="EA279" s="380"/>
      <c r="EH279" s="380"/>
      <c r="EO279" s="380"/>
      <c r="EV279" s="380"/>
      <c r="FC279" s="380"/>
      <c r="FJ279" s="380"/>
      <c r="FQ279" s="380"/>
      <c r="FX279" s="380"/>
      <c r="GE279" s="380"/>
      <c r="HA279" s="380"/>
      <c r="HH279" s="380"/>
    </row>
    <row r="280" spans="1:216" ht="19.5" customHeight="1" thickBot="1">
      <c r="A280" s="627"/>
      <c r="B280" s="380">
        <v>1216</v>
      </c>
      <c r="C280" s="403"/>
      <c r="D280" s="429" t="s">
        <v>634</v>
      </c>
      <c r="E280" s="421"/>
      <c r="F280" s="419"/>
      <c r="G280" s="420"/>
      <c r="H280" s="409"/>
      <c r="I280" s="403"/>
      <c r="J280" s="629"/>
      <c r="S280" s="380"/>
      <c r="Z280" s="380"/>
      <c r="AG280" s="380"/>
      <c r="AN280" s="380"/>
      <c r="AU280" s="380"/>
      <c r="BB280" s="380"/>
      <c r="BI280" s="380"/>
      <c r="BP280" s="380"/>
      <c r="BW280" s="380"/>
      <c r="CD280" s="380"/>
      <c r="CK280" s="380"/>
      <c r="CR280" s="380"/>
      <c r="CY280" s="380"/>
      <c r="DF280" s="380"/>
      <c r="DM280" s="380"/>
      <c r="DT280" s="380"/>
      <c r="EA280" s="380"/>
      <c r="EH280" s="380"/>
      <c r="EO280" s="380"/>
      <c r="EV280" s="380"/>
      <c r="FC280" s="380"/>
      <c r="FJ280" s="380"/>
      <c r="FQ280" s="380"/>
      <c r="FX280" s="380"/>
      <c r="GE280" s="380"/>
      <c r="HA280" s="380"/>
      <c r="HH280" s="380"/>
    </row>
    <row r="281" spans="1:216" ht="19.5" customHeight="1">
      <c r="A281" s="627"/>
      <c r="B281" s="380">
        <v>1217</v>
      </c>
      <c r="D281" s="429" t="s">
        <v>864</v>
      </c>
      <c r="E281" s="422"/>
      <c r="F281" s="34"/>
      <c r="G281" s="35"/>
      <c r="H281" s="409"/>
      <c r="I281" s="403"/>
      <c r="S281" s="380"/>
      <c r="Z281" s="380"/>
      <c r="AG281" s="380"/>
      <c r="AN281" s="380"/>
      <c r="AU281" s="380"/>
      <c r="BB281" s="380"/>
      <c r="BI281" s="380"/>
      <c r="BP281" s="380"/>
      <c r="BW281" s="380"/>
      <c r="CD281" s="380"/>
      <c r="CK281" s="380"/>
      <c r="CR281" s="380"/>
      <c r="CY281" s="380"/>
      <c r="DF281" s="380"/>
      <c r="DM281" s="380"/>
      <c r="DT281" s="380"/>
      <c r="EA281" s="380"/>
      <c r="EH281" s="380"/>
      <c r="EO281" s="380"/>
      <c r="EV281" s="380"/>
      <c r="FC281" s="380"/>
      <c r="FJ281" s="380"/>
      <c r="FQ281" s="380"/>
      <c r="FX281" s="380"/>
      <c r="GE281" s="380"/>
      <c r="HA281" s="380"/>
      <c r="HH281" s="380"/>
    </row>
    <row r="282" spans="1:216" ht="19.5" customHeight="1">
      <c r="A282" s="627"/>
      <c r="B282" s="380">
        <v>1218</v>
      </c>
      <c r="D282" s="429" t="s">
        <v>864</v>
      </c>
      <c r="E282" s="423"/>
      <c r="F282" s="32"/>
      <c r="G282" s="33"/>
      <c r="H282" s="409"/>
      <c r="I282" s="403"/>
      <c r="S282" s="380"/>
      <c r="Z282" s="380"/>
      <c r="AG282" s="380"/>
      <c r="AN282" s="380"/>
      <c r="AU282" s="380"/>
      <c r="BB282" s="380"/>
      <c r="BI282" s="380"/>
      <c r="BP282" s="380"/>
      <c r="BW282" s="380"/>
      <c r="CD282" s="380"/>
      <c r="CK282" s="380"/>
      <c r="CR282" s="380"/>
      <c r="CY282" s="380"/>
      <c r="DF282" s="380"/>
      <c r="DM282" s="380"/>
      <c r="DT282" s="380"/>
      <c r="EA282" s="380"/>
      <c r="EH282" s="380"/>
      <c r="EO282" s="380"/>
      <c r="EV282" s="380"/>
      <c r="FC282" s="380"/>
      <c r="FJ282" s="380"/>
      <c r="FQ282" s="380"/>
      <c r="FX282" s="380"/>
      <c r="GE282" s="380"/>
      <c r="HA282" s="380"/>
      <c r="HH282" s="380"/>
    </row>
    <row r="283" spans="1:216" ht="19.5" customHeight="1">
      <c r="A283" s="627"/>
      <c r="B283" s="380">
        <v>1219</v>
      </c>
      <c r="D283" s="430"/>
      <c r="E283" s="423"/>
      <c r="F283" s="32"/>
      <c r="G283" s="33"/>
      <c r="H283" s="409"/>
      <c r="I283" s="403"/>
      <c r="S283" s="380"/>
      <c r="Z283" s="380"/>
      <c r="AG283" s="380"/>
      <c r="AN283" s="380"/>
      <c r="AU283" s="380"/>
      <c r="BB283" s="380"/>
      <c r="BI283" s="380"/>
      <c r="BP283" s="380"/>
      <c r="BW283" s="380"/>
      <c r="CD283" s="380"/>
      <c r="CK283" s="380"/>
      <c r="CR283" s="380"/>
      <c r="CY283" s="380"/>
      <c r="DF283" s="380"/>
      <c r="DM283" s="380"/>
      <c r="DT283" s="380"/>
      <c r="EA283" s="380"/>
      <c r="EH283" s="380"/>
      <c r="EO283" s="380"/>
      <c r="EV283" s="380"/>
      <c r="FC283" s="380"/>
      <c r="FJ283" s="380"/>
      <c r="FQ283" s="380"/>
      <c r="FX283" s="380"/>
      <c r="GE283" s="380"/>
      <c r="HA283" s="380"/>
      <c r="HH283" s="380"/>
    </row>
    <row r="284" spans="1:216" ht="19.5" customHeight="1" thickBot="1">
      <c r="A284" s="628"/>
      <c r="B284" s="431">
        <v>1220</v>
      </c>
      <c r="C284" s="431"/>
      <c r="D284" s="432"/>
      <c r="E284" s="424"/>
      <c r="F284" s="32"/>
      <c r="G284" s="33"/>
      <c r="H284" s="409"/>
      <c r="I284" s="403"/>
      <c r="S284" s="380"/>
      <c r="Z284" s="380"/>
      <c r="AG284" s="380"/>
      <c r="AN284" s="380"/>
      <c r="AU284" s="380"/>
      <c r="BB284" s="380"/>
      <c r="BI284" s="380"/>
      <c r="BP284" s="380"/>
      <c r="BW284" s="380"/>
      <c r="CD284" s="380"/>
      <c r="CK284" s="380"/>
      <c r="CR284" s="380"/>
      <c r="CY284" s="380"/>
      <c r="DF284" s="380"/>
      <c r="DM284" s="380"/>
      <c r="DT284" s="380"/>
      <c r="EA284" s="380"/>
      <c r="EH284" s="380"/>
      <c r="EO284" s="380"/>
      <c r="EV284" s="380"/>
      <c r="FC284" s="380"/>
      <c r="FJ284" s="380"/>
      <c r="FQ284" s="380"/>
      <c r="FX284" s="380"/>
      <c r="GE284" s="380"/>
      <c r="HA284" s="380"/>
      <c r="HH284" s="380"/>
    </row>
    <row r="285" spans="1:216" ht="19.5" customHeight="1" thickBot="1">
      <c r="A285" s="626">
        <v>13</v>
      </c>
      <c r="B285" s="426">
        <v>1301</v>
      </c>
      <c r="C285" s="427"/>
      <c r="D285" s="428">
        <v>1</v>
      </c>
      <c r="E285" s="404"/>
      <c r="F285" s="34"/>
      <c r="G285" s="35"/>
      <c r="H285" s="405"/>
      <c r="I285" s="406"/>
      <c r="J285" s="629"/>
      <c r="L285" s="66"/>
      <c r="S285" s="380"/>
      <c r="Z285" s="380"/>
      <c r="AG285" s="380"/>
      <c r="AN285" s="380"/>
      <c r="AU285" s="380"/>
      <c r="BB285" s="380"/>
      <c r="BI285" s="380"/>
      <c r="BP285" s="380"/>
      <c r="BW285" s="380"/>
      <c r="CD285" s="380"/>
      <c r="CK285" s="380"/>
      <c r="CR285" s="380"/>
      <c r="CY285" s="380"/>
      <c r="DF285" s="380"/>
      <c r="DM285" s="380"/>
      <c r="DT285" s="380"/>
      <c r="EA285" s="380"/>
      <c r="EH285" s="380"/>
      <c r="EO285" s="380"/>
      <c r="EV285" s="380"/>
      <c r="FC285" s="380"/>
      <c r="FJ285" s="380"/>
      <c r="FQ285" s="380"/>
      <c r="FX285" s="380"/>
      <c r="GE285" s="380"/>
      <c r="HA285" s="380"/>
      <c r="HH285" s="380"/>
    </row>
    <row r="286" spans="1:216" ht="19.5" customHeight="1">
      <c r="A286" s="627"/>
      <c r="B286" s="380">
        <v>1302</v>
      </c>
      <c r="C286" s="403"/>
      <c r="D286" s="429">
        <v>2</v>
      </c>
      <c r="E286" s="407"/>
      <c r="F286" s="32"/>
      <c r="G286" s="33"/>
      <c r="H286" s="408"/>
      <c r="I286" s="403"/>
      <c r="J286" s="629"/>
      <c r="L286" s="67"/>
      <c r="S286" s="380"/>
      <c r="Z286" s="380"/>
      <c r="AG286" s="380"/>
      <c r="AN286" s="380"/>
      <c r="AU286" s="380"/>
      <c r="BB286" s="380"/>
      <c r="BI286" s="380"/>
      <c r="BP286" s="380"/>
      <c r="BW286" s="380"/>
      <c r="CD286" s="380"/>
      <c r="CK286" s="380"/>
      <c r="CR286" s="380"/>
      <c r="CY286" s="380"/>
      <c r="DF286" s="380"/>
      <c r="DM286" s="380"/>
      <c r="DT286" s="380"/>
      <c r="EA286" s="380"/>
      <c r="EH286" s="380"/>
      <c r="EO286" s="380"/>
      <c r="EV286" s="380"/>
      <c r="FC286" s="380"/>
      <c r="FJ286" s="380"/>
      <c r="FQ286" s="380"/>
      <c r="FX286" s="380"/>
      <c r="GE286" s="380"/>
      <c r="HA286" s="380"/>
      <c r="HH286" s="380"/>
    </row>
    <row r="287" spans="1:216" ht="19.5" customHeight="1">
      <c r="A287" s="627"/>
      <c r="B287" s="380">
        <v>1303</v>
      </c>
      <c r="C287" s="403"/>
      <c r="D287" s="429">
        <v>3</v>
      </c>
      <c r="E287" s="407"/>
      <c r="F287" s="32"/>
      <c r="G287" s="33"/>
      <c r="H287" s="409"/>
      <c r="I287" s="403"/>
      <c r="J287" s="629"/>
      <c r="L287" s="66"/>
      <c r="S287" s="380"/>
      <c r="Z287" s="380"/>
      <c r="AG287" s="380"/>
      <c r="AN287" s="380"/>
      <c r="AU287" s="380"/>
      <c r="BB287" s="380"/>
      <c r="BI287" s="380"/>
      <c r="BP287" s="380"/>
      <c r="BW287" s="380"/>
      <c r="CD287" s="380"/>
      <c r="CK287" s="380"/>
      <c r="CR287" s="380"/>
      <c r="CY287" s="380"/>
      <c r="DF287" s="380"/>
      <c r="DM287" s="380"/>
      <c r="DT287" s="380"/>
      <c r="EA287" s="380"/>
      <c r="EH287" s="380"/>
      <c r="EO287" s="380"/>
      <c r="EV287" s="380"/>
      <c r="FC287" s="380"/>
      <c r="FJ287" s="380"/>
      <c r="FQ287" s="380"/>
      <c r="FX287" s="380"/>
      <c r="GE287" s="380"/>
      <c r="HA287" s="380"/>
      <c r="HH287" s="380"/>
    </row>
    <row r="288" spans="1:216" ht="19.5" customHeight="1">
      <c r="A288" s="627"/>
      <c r="B288" s="380">
        <v>1304</v>
      </c>
      <c r="C288" s="403"/>
      <c r="D288" s="429">
        <v>4</v>
      </c>
      <c r="E288" s="410"/>
      <c r="F288" s="32"/>
      <c r="G288" s="33"/>
      <c r="H288" s="409"/>
      <c r="I288" s="403"/>
      <c r="J288" s="629"/>
      <c r="L288" s="66"/>
      <c r="S288" s="380"/>
      <c r="Z288" s="380"/>
      <c r="AG288" s="380"/>
      <c r="AN288" s="380"/>
      <c r="AU288" s="380"/>
      <c r="BB288" s="380"/>
      <c r="BI288" s="380"/>
      <c r="BP288" s="380"/>
      <c r="BW288" s="380"/>
      <c r="CD288" s="380"/>
      <c r="CK288" s="380"/>
      <c r="CR288" s="380"/>
      <c r="CY288" s="380"/>
      <c r="DF288" s="380"/>
      <c r="DM288" s="380"/>
      <c r="DT288" s="380"/>
      <c r="EA288" s="380"/>
      <c r="EH288" s="380"/>
      <c r="EO288" s="380"/>
      <c r="EV288" s="380"/>
      <c r="FC288" s="380"/>
      <c r="FJ288" s="380"/>
      <c r="FQ288" s="380"/>
      <c r="FX288" s="380"/>
      <c r="GE288" s="380"/>
      <c r="HA288" s="380"/>
      <c r="HH288" s="380"/>
    </row>
    <row r="289" spans="1:216" ht="19.5" customHeight="1">
      <c r="A289" s="627"/>
      <c r="B289" s="380">
        <v>1305</v>
      </c>
      <c r="C289" s="403"/>
      <c r="D289" s="429">
        <v>5</v>
      </c>
      <c r="E289" s="407"/>
      <c r="F289" s="36"/>
      <c r="G289" s="37"/>
      <c r="H289" s="409"/>
      <c r="I289" s="403"/>
      <c r="J289" s="629"/>
      <c r="L289" s="66"/>
      <c r="S289" s="380"/>
      <c r="Z289" s="380"/>
      <c r="AG289" s="380"/>
      <c r="AN289" s="380"/>
      <c r="AU289" s="380"/>
      <c r="BB289" s="380"/>
      <c r="BI289" s="380"/>
      <c r="BP289" s="380"/>
      <c r="BW289" s="380"/>
      <c r="CD289" s="380"/>
      <c r="CK289" s="380"/>
      <c r="CR289" s="380"/>
      <c r="CY289" s="380"/>
      <c r="DF289" s="380"/>
      <c r="DM289" s="380"/>
      <c r="DT289" s="380"/>
      <c r="EA289" s="380"/>
      <c r="EH289" s="380"/>
      <c r="EO289" s="380"/>
      <c r="EV289" s="380"/>
      <c r="FC289" s="380"/>
      <c r="FJ289" s="380"/>
      <c r="FQ289" s="380"/>
      <c r="FX289" s="380"/>
      <c r="GE289" s="380"/>
      <c r="HA289" s="380"/>
      <c r="HH289" s="380"/>
    </row>
    <row r="290" spans="1:216" ht="19.5" customHeight="1">
      <c r="A290" s="627"/>
      <c r="B290" s="380">
        <v>1306</v>
      </c>
      <c r="C290" s="403"/>
      <c r="D290" s="429">
        <v>6</v>
      </c>
      <c r="E290" s="407"/>
      <c r="F290" s="32"/>
      <c r="G290" s="33"/>
      <c r="H290" s="409"/>
      <c r="I290" s="403"/>
      <c r="J290" s="629"/>
      <c r="L290" s="67"/>
      <c r="S290" s="380"/>
      <c r="Z290" s="380"/>
      <c r="AG290" s="380"/>
      <c r="AN290" s="380"/>
      <c r="AU290" s="380"/>
      <c r="BB290" s="380"/>
      <c r="BI290" s="380"/>
      <c r="BP290" s="380"/>
      <c r="BW290" s="380"/>
      <c r="CD290" s="380"/>
      <c r="CK290" s="380"/>
      <c r="CR290" s="380"/>
      <c r="CY290" s="380"/>
      <c r="DF290" s="380"/>
      <c r="DM290" s="380"/>
      <c r="DT290" s="380"/>
      <c r="EA290" s="380"/>
      <c r="EH290" s="380"/>
      <c r="EO290" s="380"/>
      <c r="EV290" s="380"/>
      <c r="FC290" s="380"/>
      <c r="FJ290" s="380"/>
      <c r="FQ290" s="380"/>
      <c r="FX290" s="380"/>
      <c r="GE290" s="380"/>
      <c r="HA290" s="380"/>
      <c r="HH290" s="380"/>
    </row>
    <row r="291" spans="1:216" ht="19.5" customHeight="1">
      <c r="A291" s="627"/>
      <c r="B291" s="380">
        <v>1307</v>
      </c>
      <c r="C291" s="403"/>
      <c r="D291" s="429">
        <v>7</v>
      </c>
      <c r="E291" s="410"/>
      <c r="F291" s="32"/>
      <c r="G291" s="33"/>
      <c r="H291" s="409"/>
      <c r="I291" s="403"/>
      <c r="J291" s="629"/>
      <c r="L291" s="66"/>
      <c r="S291" s="380"/>
      <c r="Z291" s="380"/>
      <c r="AG291" s="380"/>
      <c r="AN291" s="380"/>
      <c r="AU291" s="380"/>
      <c r="BB291" s="380"/>
      <c r="BI291" s="380"/>
      <c r="BP291" s="380"/>
      <c r="BW291" s="380"/>
      <c r="CD291" s="380"/>
      <c r="CK291" s="380"/>
      <c r="CR291" s="380"/>
      <c r="CY291" s="380"/>
      <c r="DF291" s="380"/>
      <c r="DM291" s="380"/>
      <c r="DT291" s="380"/>
      <c r="EA291" s="380"/>
      <c r="EH291" s="380"/>
      <c r="EO291" s="380"/>
      <c r="EV291" s="380"/>
      <c r="FC291" s="380"/>
      <c r="FJ291" s="380"/>
      <c r="FQ291" s="380"/>
      <c r="FX291" s="380"/>
      <c r="GE291" s="380"/>
      <c r="HA291" s="380"/>
      <c r="HH291" s="380"/>
    </row>
    <row r="292" spans="1:216" ht="19.5" customHeight="1">
      <c r="A292" s="627"/>
      <c r="B292" s="380">
        <v>1308</v>
      </c>
      <c r="C292" s="403"/>
      <c r="D292" s="429">
        <v>8</v>
      </c>
      <c r="E292" s="407"/>
      <c r="F292" s="32"/>
      <c r="G292" s="33"/>
      <c r="H292" s="409"/>
      <c r="I292" s="403"/>
      <c r="J292" s="629"/>
      <c r="L292" s="66"/>
      <c r="S292" s="380"/>
      <c r="Z292" s="380"/>
      <c r="AG292" s="380"/>
      <c r="AN292" s="380"/>
      <c r="AU292" s="380"/>
      <c r="BB292" s="380"/>
      <c r="BI292" s="380"/>
      <c r="BP292" s="380"/>
      <c r="BW292" s="380"/>
      <c r="CD292" s="380"/>
      <c r="CK292" s="380"/>
      <c r="CR292" s="380"/>
      <c r="CY292" s="380"/>
      <c r="DF292" s="380"/>
      <c r="DM292" s="380"/>
      <c r="DT292" s="380"/>
      <c r="EA292" s="380"/>
      <c r="EH292" s="380"/>
      <c r="EO292" s="380"/>
      <c r="EV292" s="380"/>
      <c r="FC292" s="380"/>
      <c r="FJ292" s="380"/>
      <c r="FQ292" s="380"/>
      <c r="FX292" s="380"/>
      <c r="GE292" s="380"/>
      <c r="HA292" s="380"/>
      <c r="HH292" s="380"/>
    </row>
    <row r="293" spans="1:216" ht="19.5" customHeight="1">
      <c r="A293" s="627"/>
      <c r="B293" s="380">
        <v>1309</v>
      </c>
      <c r="C293" s="403"/>
      <c r="D293" s="429">
        <v>9</v>
      </c>
      <c r="E293" s="407"/>
      <c r="F293" s="32"/>
      <c r="G293" s="33"/>
      <c r="H293" s="409"/>
      <c r="I293" s="403"/>
      <c r="J293" s="629"/>
      <c r="L293" s="66"/>
      <c r="S293" s="380"/>
      <c r="Z293" s="380"/>
      <c r="AG293" s="380"/>
      <c r="AN293" s="380"/>
      <c r="AU293" s="380"/>
      <c r="BB293" s="380"/>
      <c r="BI293" s="380"/>
      <c r="BP293" s="380"/>
      <c r="BW293" s="380"/>
      <c r="CD293" s="380"/>
      <c r="CK293" s="380"/>
      <c r="CR293" s="380"/>
      <c r="CY293" s="380"/>
      <c r="DF293" s="380"/>
      <c r="DM293" s="380"/>
      <c r="DT293" s="380"/>
      <c r="EA293" s="380"/>
      <c r="EH293" s="380"/>
      <c r="EO293" s="380"/>
      <c r="EV293" s="380"/>
      <c r="FC293" s="380"/>
      <c r="FJ293" s="380"/>
      <c r="FQ293" s="380"/>
      <c r="FX293" s="380"/>
      <c r="GE293" s="380"/>
      <c r="HA293" s="380"/>
      <c r="HH293" s="380"/>
    </row>
    <row r="294" spans="1:216" ht="19.5" customHeight="1">
      <c r="A294" s="627"/>
      <c r="B294" s="380">
        <v>1310</v>
      </c>
      <c r="C294" s="403"/>
      <c r="D294" s="429">
        <v>10</v>
      </c>
      <c r="E294" s="407"/>
      <c r="F294" s="32"/>
      <c r="G294" s="33"/>
      <c r="H294" s="409"/>
      <c r="I294" s="403"/>
      <c r="J294" s="629"/>
      <c r="L294" s="66"/>
      <c r="S294" s="380"/>
      <c r="Z294" s="380"/>
      <c r="AG294" s="380"/>
      <c r="AN294" s="380"/>
      <c r="AU294" s="380"/>
      <c r="BB294" s="380"/>
      <c r="BI294" s="380"/>
      <c r="BP294" s="380"/>
      <c r="BW294" s="380"/>
      <c r="CD294" s="380"/>
      <c r="CK294" s="380"/>
      <c r="CR294" s="380"/>
      <c r="CY294" s="380"/>
      <c r="DF294" s="380"/>
      <c r="DM294" s="380"/>
      <c r="DT294" s="380"/>
      <c r="EA294" s="380"/>
      <c r="EH294" s="380"/>
      <c r="EO294" s="380"/>
      <c r="EV294" s="380"/>
      <c r="FC294" s="380"/>
      <c r="FJ294" s="380"/>
      <c r="FQ294" s="380"/>
      <c r="FX294" s="380"/>
      <c r="GE294" s="380"/>
      <c r="HA294" s="380"/>
      <c r="HH294" s="380"/>
    </row>
    <row r="295" spans="1:216" ht="19.5" customHeight="1">
      <c r="A295" s="627"/>
      <c r="B295" s="380">
        <v>1311</v>
      </c>
      <c r="C295" s="403"/>
      <c r="D295" s="429">
        <v>11</v>
      </c>
      <c r="E295" s="407"/>
      <c r="F295" s="32"/>
      <c r="G295" s="33"/>
      <c r="H295" s="409"/>
      <c r="I295" s="403"/>
      <c r="J295" s="629"/>
      <c r="L295" s="66"/>
      <c r="S295" s="380"/>
      <c r="Z295" s="380"/>
      <c r="AG295" s="380"/>
      <c r="AN295" s="380"/>
      <c r="AU295" s="380"/>
      <c r="BB295" s="380"/>
      <c r="BI295" s="380"/>
      <c r="BP295" s="380"/>
      <c r="BW295" s="380"/>
      <c r="CD295" s="380"/>
      <c r="CK295" s="380"/>
      <c r="CR295" s="380"/>
      <c r="CY295" s="380"/>
      <c r="DF295" s="380"/>
      <c r="DM295" s="380"/>
      <c r="DT295" s="380"/>
      <c r="EA295" s="380"/>
      <c r="EH295" s="380"/>
      <c r="EO295" s="380"/>
      <c r="EV295" s="380"/>
      <c r="FC295" s="380"/>
      <c r="FJ295" s="380"/>
      <c r="FQ295" s="380"/>
      <c r="FX295" s="380"/>
      <c r="GE295" s="380"/>
      <c r="HA295" s="380"/>
      <c r="HH295" s="380"/>
    </row>
    <row r="296" spans="1:216" ht="19.5" customHeight="1">
      <c r="A296" s="627"/>
      <c r="B296" s="380">
        <v>1312</v>
      </c>
      <c r="C296" s="403"/>
      <c r="D296" s="429">
        <v>12</v>
      </c>
      <c r="E296" s="407"/>
      <c r="F296" s="32"/>
      <c r="G296" s="33"/>
      <c r="H296" s="409"/>
      <c r="I296" s="403"/>
      <c r="J296" s="629"/>
      <c r="L296" s="66"/>
      <c r="S296" s="380"/>
      <c r="Z296" s="380"/>
      <c r="AG296" s="380"/>
      <c r="AN296" s="380"/>
      <c r="AU296" s="380"/>
      <c r="BB296" s="380"/>
      <c r="BI296" s="380"/>
      <c r="BP296" s="380"/>
      <c r="BW296" s="380"/>
      <c r="CD296" s="380"/>
      <c r="CK296" s="380"/>
      <c r="CR296" s="380"/>
      <c r="CY296" s="380"/>
      <c r="DF296" s="380"/>
      <c r="DM296" s="380"/>
      <c r="DT296" s="380"/>
      <c r="EA296" s="380"/>
      <c r="EH296" s="380"/>
      <c r="EO296" s="380"/>
      <c r="EV296" s="380"/>
      <c r="FC296" s="380"/>
      <c r="FJ296" s="380"/>
      <c r="FQ296" s="380"/>
      <c r="FX296" s="380"/>
      <c r="GE296" s="380"/>
      <c r="HA296" s="380"/>
      <c r="HH296" s="380"/>
    </row>
    <row r="297" spans="1:216" ht="19.5" customHeight="1">
      <c r="A297" s="627"/>
      <c r="B297" s="380">
        <v>1313</v>
      </c>
      <c r="C297" s="403"/>
      <c r="D297" s="429">
        <v>13</v>
      </c>
      <c r="E297" s="407"/>
      <c r="F297" s="32"/>
      <c r="G297" s="33"/>
      <c r="H297" s="409"/>
      <c r="I297" s="403"/>
      <c r="J297" s="629"/>
      <c r="L297" s="67"/>
      <c r="S297" s="380"/>
      <c r="Z297" s="380"/>
      <c r="AG297" s="380"/>
      <c r="AN297" s="380"/>
      <c r="AU297" s="380"/>
      <c r="BB297" s="380"/>
      <c r="BI297" s="380"/>
      <c r="BP297" s="380"/>
      <c r="BW297" s="380"/>
      <c r="CD297" s="380"/>
      <c r="CK297" s="380"/>
      <c r="CR297" s="380"/>
      <c r="CY297" s="380"/>
      <c r="DF297" s="380"/>
      <c r="DM297" s="380"/>
      <c r="DT297" s="380"/>
      <c r="EA297" s="380"/>
      <c r="EH297" s="380"/>
      <c r="EO297" s="380"/>
      <c r="EV297" s="380"/>
      <c r="FC297" s="380"/>
      <c r="FJ297" s="380"/>
      <c r="FQ297" s="380"/>
      <c r="FX297" s="380"/>
      <c r="GE297" s="380"/>
      <c r="HA297" s="380"/>
      <c r="HH297" s="380"/>
    </row>
    <row r="298" spans="1:216" ht="19.5" customHeight="1">
      <c r="A298" s="627"/>
      <c r="B298" s="380">
        <v>1314</v>
      </c>
      <c r="C298" s="403"/>
      <c r="D298" s="429">
        <v>14</v>
      </c>
      <c r="E298" s="407"/>
      <c r="F298" s="32"/>
      <c r="G298" s="33"/>
      <c r="H298" s="409"/>
      <c r="I298" s="403"/>
      <c r="J298" s="629"/>
      <c r="L298" s="66"/>
      <c r="S298" s="380"/>
      <c r="Z298" s="380"/>
      <c r="AG298" s="380"/>
      <c r="AN298" s="380"/>
      <c r="AU298" s="380"/>
      <c r="BB298" s="380"/>
      <c r="BI298" s="380"/>
      <c r="BP298" s="380"/>
      <c r="BW298" s="380"/>
      <c r="CD298" s="380"/>
      <c r="CK298" s="380"/>
      <c r="CR298" s="380"/>
      <c r="CY298" s="380"/>
      <c r="DF298" s="380"/>
      <c r="DM298" s="380"/>
      <c r="DT298" s="380"/>
      <c r="EA298" s="380"/>
      <c r="EH298" s="380"/>
      <c r="EO298" s="380"/>
      <c r="EV298" s="380"/>
      <c r="FC298" s="380"/>
      <c r="FJ298" s="380"/>
      <c r="FQ298" s="380"/>
      <c r="FX298" s="380"/>
      <c r="GE298" s="380"/>
      <c r="HA298" s="380"/>
      <c r="HH298" s="380"/>
    </row>
    <row r="299" spans="1:216" ht="19.5" customHeight="1" thickBot="1">
      <c r="A299" s="627"/>
      <c r="B299" s="380">
        <v>1315</v>
      </c>
      <c r="C299" s="403"/>
      <c r="D299" s="429">
        <v>15</v>
      </c>
      <c r="E299" s="411"/>
      <c r="F299" s="36"/>
      <c r="G299" s="37"/>
      <c r="H299" s="409"/>
      <c r="I299" s="403"/>
      <c r="J299" s="629"/>
      <c r="L299" s="66"/>
      <c r="S299" s="380"/>
      <c r="Z299" s="380"/>
      <c r="AG299" s="380"/>
      <c r="AN299" s="380"/>
      <c r="AU299" s="380"/>
      <c r="BB299" s="380"/>
      <c r="BI299" s="380"/>
      <c r="BP299" s="380"/>
      <c r="BW299" s="380"/>
      <c r="CD299" s="380"/>
      <c r="CK299" s="380"/>
      <c r="CR299" s="380"/>
      <c r="CY299" s="380"/>
      <c r="DF299" s="380"/>
      <c r="DM299" s="380"/>
      <c r="DT299" s="380"/>
      <c r="EA299" s="380"/>
      <c r="EH299" s="380"/>
      <c r="EO299" s="380"/>
      <c r="EV299" s="380"/>
      <c r="FC299" s="380"/>
      <c r="FJ299" s="380"/>
      <c r="FQ299" s="380"/>
      <c r="FX299" s="380"/>
      <c r="GE299" s="380"/>
      <c r="HA299" s="380"/>
      <c r="HH299" s="380"/>
    </row>
    <row r="300" spans="1:216" ht="19.5" customHeight="1" thickBot="1">
      <c r="A300" s="627"/>
      <c r="B300" s="380">
        <v>1316</v>
      </c>
      <c r="C300" s="403"/>
      <c r="D300" s="429" t="s">
        <v>634</v>
      </c>
      <c r="E300" s="421"/>
      <c r="F300" s="419"/>
      <c r="G300" s="420"/>
      <c r="H300" s="409"/>
      <c r="I300" s="403"/>
      <c r="J300" s="629"/>
      <c r="L300" s="68"/>
      <c r="M300" s="66"/>
      <c r="S300" s="380"/>
      <c r="Z300" s="380"/>
      <c r="AG300" s="380"/>
      <c r="AN300" s="380"/>
      <c r="AU300" s="380"/>
      <c r="BB300" s="380"/>
      <c r="BI300" s="380"/>
      <c r="BP300" s="380"/>
      <c r="BW300" s="380"/>
      <c r="CD300" s="380"/>
      <c r="CK300" s="380"/>
      <c r="CR300" s="380"/>
      <c r="CY300" s="380"/>
      <c r="DF300" s="380"/>
      <c r="DM300" s="380"/>
      <c r="DT300" s="380"/>
      <c r="EA300" s="380"/>
      <c r="EH300" s="380"/>
      <c r="EO300" s="380"/>
      <c r="EV300" s="380"/>
      <c r="FC300" s="380"/>
      <c r="FJ300" s="380"/>
      <c r="FQ300" s="380"/>
      <c r="FX300" s="380"/>
      <c r="GE300" s="380"/>
      <c r="HA300" s="380"/>
      <c r="HH300" s="380"/>
    </row>
    <row r="301" spans="1:216" ht="19.5" customHeight="1">
      <c r="A301" s="627"/>
      <c r="B301" s="380">
        <v>1317</v>
      </c>
      <c r="D301" s="429" t="s">
        <v>864</v>
      </c>
      <c r="E301" s="422"/>
      <c r="F301" s="34"/>
      <c r="G301" s="35"/>
      <c r="H301" s="409"/>
      <c r="I301" s="403"/>
      <c r="S301" s="380"/>
      <c r="Z301" s="380"/>
      <c r="AG301" s="380"/>
      <c r="AN301" s="380"/>
      <c r="AU301" s="380"/>
      <c r="BB301" s="380"/>
      <c r="BI301" s="380"/>
      <c r="BP301" s="380"/>
      <c r="BW301" s="380"/>
      <c r="CD301" s="380"/>
      <c r="CK301" s="380"/>
      <c r="CR301" s="380"/>
      <c r="CY301" s="380"/>
      <c r="DF301" s="380"/>
      <c r="DM301" s="380"/>
      <c r="DT301" s="380"/>
      <c r="EA301" s="380"/>
      <c r="EH301" s="380"/>
      <c r="EO301" s="380"/>
      <c r="EV301" s="380"/>
      <c r="FC301" s="380"/>
      <c r="FJ301" s="380"/>
      <c r="FQ301" s="380"/>
      <c r="FX301" s="380"/>
      <c r="GE301" s="380"/>
      <c r="HA301" s="380"/>
      <c r="HH301" s="380"/>
    </row>
    <row r="302" spans="1:216" ht="19.5" customHeight="1">
      <c r="A302" s="627"/>
      <c r="B302" s="380">
        <v>1318</v>
      </c>
      <c r="D302" s="429" t="s">
        <v>864</v>
      </c>
      <c r="E302" s="423"/>
      <c r="F302" s="32"/>
      <c r="G302" s="33"/>
      <c r="H302" s="409"/>
      <c r="I302" s="403"/>
      <c r="S302" s="380"/>
      <c r="Z302" s="380"/>
      <c r="AG302" s="380"/>
      <c r="AN302" s="380"/>
      <c r="AU302" s="380"/>
      <c r="BB302" s="380"/>
      <c r="BI302" s="380"/>
      <c r="BP302" s="380"/>
      <c r="BW302" s="380"/>
      <c r="CD302" s="380"/>
      <c r="CK302" s="380"/>
      <c r="CR302" s="380"/>
      <c r="CY302" s="380"/>
      <c r="DF302" s="380"/>
      <c r="DM302" s="380"/>
      <c r="DT302" s="380"/>
      <c r="EA302" s="380"/>
      <c r="EH302" s="380"/>
      <c r="EO302" s="380"/>
      <c r="EV302" s="380"/>
      <c r="FC302" s="380"/>
      <c r="FJ302" s="380"/>
      <c r="FQ302" s="380"/>
      <c r="FX302" s="380"/>
      <c r="GE302" s="380"/>
      <c r="HA302" s="380"/>
      <c r="HH302" s="380"/>
    </row>
    <row r="303" spans="1:216" ht="19.5" customHeight="1">
      <c r="A303" s="627"/>
      <c r="B303" s="380">
        <v>1319</v>
      </c>
      <c r="D303" s="430"/>
      <c r="E303" s="423"/>
      <c r="F303" s="32"/>
      <c r="G303" s="33"/>
      <c r="H303" s="409"/>
      <c r="I303" s="403"/>
      <c r="S303" s="380"/>
      <c r="Z303" s="380"/>
      <c r="AG303" s="380"/>
      <c r="AN303" s="380"/>
      <c r="AU303" s="380"/>
      <c r="BB303" s="380"/>
      <c r="BI303" s="380"/>
      <c r="BP303" s="380"/>
      <c r="BW303" s="380"/>
      <c r="CD303" s="380"/>
      <c r="CK303" s="380"/>
      <c r="CR303" s="380"/>
      <c r="CY303" s="380"/>
      <c r="DF303" s="380"/>
      <c r="DM303" s="380"/>
      <c r="DT303" s="380"/>
      <c r="EA303" s="380"/>
      <c r="EH303" s="380"/>
      <c r="EO303" s="380"/>
      <c r="EV303" s="380"/>
      <c r="FC303" s="380"/>
      <c r="FJ303" s="380"/>
      <c r="FQ303" s="380"/>
      <c r="FX303" s="380"/>
      <c r="GE303" s="380"/>
      <c r="HA303" s="380"/>
      <c r="HH303" s="380"/>
    </row>
    <row r="304" spans="1:216" ht="19.5" customHeight="1" thickBot="1">
      <c r="A304" s="628"/>
      <c r="B304" s="431">
        <v>1320</v>
      </c>
      <c r="C304" s="431"/>
      <c r="D304" s="432"/>
      <c r="E304" s="424"/>
      <c r="F304" s="32"/>
      <c r="G304" s="33"/>
      <c r="H304" s="409"/>
      <c r="I304" s="403"/>
      <c r="S304" s="380"/>
      <c r="Z304" s="380"/>
      <c r="AG304" s="380"/>
      <c r="AN304" s="380"/>
      <c r="AU304" s="380"/>
      <c r="BB304" s="380"/>
      <c r="BI304" s="380"/>
      <c r="BP304" s="380"/>
      <c r="BW304" s="380"/>
      <c r="CD304" s="380"/>
      <c r="CK304" s="380"/>
      <c r="CR304" s="380"/>
      <c r="CY304" s="380"/>
      <c r="DF304" s="380"/>
      <c r="DM304" s="380"/>
      <c r="DT304" s="380"/>
      <c r="EA304" s="380"/>
      <c r="EH304" s="380"/>
      <c r="EO304" s="380"/>
      <c r="EV304" s="380"/>
      <c r="FC304" s="380"/>
      <c r="FJ304" s="380"/>
      <c r="FQ304" s="380"/>
      <c r="FX304" s="380"/>
      <c r="GE304" s="380"/>
      <c r="HA304" s="380"/>
      <c r="HH304" s="380"/>
    </row>
    <row r="305" spans="1:216" ht="19.5" customHeight="1" thickBot="1">
      <c r="A305" s="626">
        <v>14</v>
      </c>
      <c r="B305" s="426">
        <v>1401</v>
      </c>
      <c r="C305" s="427"/>
      <c r="D305" s="428">
        <v>1</v>
      </c>
      <c r="E305" s="404"/>
      <c r="F305" s="34"/>
      <c r="G305" s="35"/>
      <c r="H305" s="405"/>
      <c r="I305" s="406"/>
      <c r="J305" s="629"/>
      <c r="S305" s="380"/>
      <c r="Z305" s="380"/>
      <c r="AG305" s="380"/>
      <c r="AN305" s="380"/>
      <c r="AU305" s="380"/>
      <c r="BB305" s="380"/>
      <c r="BI305" s="380"/>
      <c r="BP305" s="380"/>
      <c r="BW305" s="380"/>
      <c r="CD305" s="380"/>
      <c r="CK305" s="380"/>
      <c r="CR305" s="380"/>
      <c r="CY305" s="380"/>
      <c r="DF305" s="380"/>
      <c r="DM305" s="380"/>
      <c r="DT305" s="380"/>
      <c r="EA305" s="380"/>
      <c r="EH305" s="380"/>
      <c r="EO305" s="380"/>
      <c r="EV305" s="380"/>
      <c r="FC305" s="380"/>
      <c r="FJ305" s="380"/>
      <c r="FQ305" s="380"/>
      <c r="FX305" s="380"/>
      <c r="GE305" s="380"/>
      <c r="HA305" s="380"/>
      <c r="HH305" s="380"/>
    </row>
    <row r="306" spans="1:216" ht="19.5" customHeight="1">
      <c r="A306" s="627"/>
      <c r="B306" s="380">
        <v>1402</v>
      </c>
      <c r="C306" s="403"/>
      <c r="D306" s="429">
        <v>2</v>
      </c>
      <c r="E306" s="407"/>
      <c r="F306" s="32"/>
      <c r="G306" s="33"/>
      <c r="H306" s="408"/>
      <c r="I306" s="403"/>
      <c r="J306" s="629"/>
      <c r="S306" s="380"/>
      <c r="Z306" s="380"/>
      <c r="AG306" s="380"/>
      <c r="AN306" s="380"/>
      <c r="AU306" s="380"/>
      <c r="BB306" s="380"/>
      <c r="BI306" s="380"/>
      <c r="BP306" s="380"/>
      <c r="BW306" s="380"/>
      <c r="CD306" s="380"/>
      <c r="CK306" s="380"/>
      <c r="CR306" s="380"/>
      <c r="CY306" s="380"/>
      <c r="DF306" s="380"/>
      <c r="DM306" s="380"/>
      <c r="DT306" s="380"/>
      <c r="EA306" s="380"/>
      <c r="EH306" s="380"/>
      <c r="EO306" s="380"/>
      <c r="EV306" s="380"/>
      <c r="FC306" s="380"/>
      <c r="FJ306" s="380"/>
      <c r="FQ306" s="380"/>
      <c r="FX306" s="380"/>
      <c r="GE306" s="380"/>
      <c r="HA306" s="380"/>
      <c r="HH306" s="380"/>
    </row>
    <row r="307" spans="1:216" ht="19.5" customHeight="1">
      <c r="A307" s="627"/>
      <c r="B307" s="380">
        <v>1403</v>
      </c>
      <c r="C307" s="403"/>
      <c r="D307" s="429">
        <v>3</v>
      </c>
      <c r="E307" s="407"/>
      <c r="F307" s="32"/>
      <c r="G307" s="33"/>
      <c r="H307" s="409"/>
      <c r="I307" s="403"/>
      <c r="J307" s="629"/>
      <c r="S307" s="380"/>
      <c r="Z307" s="380"/>
      <c r="AG307" s="380"/>
      <c r="AN307" s="380"/>
      <c r="AU307" s="380"/>
      <c r="BB307" s="380"/>
      <c r="BI307" s="380"/>
      <c r="BP307" s="380"/>
      <c r="BW307" s="380"/>
      <c r="CD307" s="380"/>
      <c r="CK307" s="380"/>
      <c r="CR307" s="380"/>
      <c r="CY307" s="380"/>
      <c r="DF307" s="380"/>
      <c r="DM307" s="380"/>
      <c r="DT307" s="380"/>
      <c r="EA307" s="380"/>
      <c r="EH307" s="380"/>
      <c r="EO307" s="380"/>
      <c r="EV307" s="380"/>
      <c r="FC307" s="380"/>
      <c r="FJ307" s="380"/>
      <c r="FQ307" s="380"/>
      <c r="FX307" s="380"/>
      <c r="GE307" s="380"/>
      <c r="HA307" s="380"/>
      <c r="HH307" s="380"/>
    </row>
    <row r="308" spans="1:216" ht="19.5" customHeight="1">
      <c r="A308" s="627"/>
      <c r="B308" s="380">
        <v>1404</v>
      </c>
      <c r="C308" s="403"/>
      <c r="D308" s="429">
        <v>4</v>
      </c>
      <c r="E308" s="410"/>
      <c r="F308" s="32"/>
      <c r="G308" s="33"/>
      <c r="H308" s="409"/>
      <c r="I308" s="403"/>
      <c r="J308" s="629"/>
      <c r="S308" s="380"/>
      <c r="Z308" s="380"/>
      <c r="AG308" s="380"/>
      <c r="AN308" s="380"/>
      <c r="AU308" s="380"/>
      <c r="BB308" s="380"/>
      <c r="BI308" s="380"/>
      <c r="BP308" s="380"/>
      <c r="BW308" s="380"/>
      <c r="CD308" s="380"/>
      <c r="CK308" s="380"/>
      <c r="CR308" s="380"/>
      <c r="CY308" s="380"/>
      <c r="DF308" s="380"/>
      <c r="DM308" s="380"/>
      <c r="DT308" s="380"/>
      <c r="EA308" s="380"/>
      <c r="EH308" s="380"/>
      <c r="EO308" s="380"/>
      <c r="EV308" s="380"/>
      <c r="FC308" s="380"/>
      <c r="FJ308" s="380"/>
      <c r="FQ308" s="380"/>
      <c r="FX308" s="380"/>
      <c r="GE308" s="380"/>
      <c r="HA308" s="380"/>
      <c r="HH308" s="380"/>
    </row>
    <row r="309" spans="1:216" ht="19.5" customHeight="1">
      <c r="A309" s="627"/>
      <c r="B309" s="380">
        <v>1405</v>
      </c>
      <c r="C309" s="403"/>
      <c r="D309" s="429">
        <v>5</v>
      </c>
      <c r="E309" s="407"/>
      <c r="F309" s="36"/>
      <c r="G309" s="37"/>
      <c r="H309" s="409"/>
      <c r="I309" s="403"/>
      <c r="J309" s="629"/>
      <c r="S309" s="380"/>
      <c r="Z309" s="380"/>
      <c r="AG309" s="380"/>
      <c r="AN309" s="380"/>
      <c r="AU309" s="380"/>
      <c r="BB309" s="380"/>
      <c r="BI309" s="380"/>
      <c r="BP309" s="380"/>
      <c r="BW309" s="380"/>
      <c r="CD309" s="380"/>
      <c r="CK309" s="380"/>
      <c r="CR309" s="380"/>
      <c r="CY309" s="380"/>
      <c r="DF309" s="380"/>
      <c r="DM309" s="380"/>
      <c r="DT309" s="380"/>
      <c r="EA309" s="380"/>
      <c r="EH309" s="380"/>
      <c r="EO309" s="380"/>
      <c r="EV309" s="380"/>
      <c r="FC309" s="380"/>
      <c r="FJ309" s="380"/>
      <c r="FQ309" s="380"/>
      <c r="FX309" s="380"/>
      <c r="GE309" s="380"/>
      <c r="HA309" s="380"/>
      <c r="HH309" s="380"/>
    </row>
    <row r="310" spans="1:216" ht="19.5" customHeight="1">
      <c r="A310" s="627"/>
      <c r="B310" s="380">
        <v>1406</v>
      </c>
      <c r="C310" s="403"/>
      <c r="D310" s="429">
        <v>6</v>
      </c>
      <c r="E310" s="407"/>
      <c r="F310" s="32"/>
      <c r="G310" s="33"/>
      <c r="H310" s="409"/>
      <c r="I310" s="403"/>
      <c r="J310" s="629"/>
      <c r="S310" s="380"/>
      <c r="Z310" s="380"/>
      <c r="AG310" s="380"/>
      <c r="AN310" s="380"/>
      <c r="AU310" s="380"/>
      <c r="BB310" s="380"/>
      <c r="BI310" s="380"/>
      <c r="BP310" s="380"/>
      <c r="BW310" s="380"/>
      <c r="CD310" s="380"/>
      <c r="CK310" s="380"/>
      <c r="CR310" s="380"/>
      <c r="CY310" s="380"/>
      <c r="DF310" s="380"/>
      <c r="DM310" s="380"/>
      <c r="DT310" s="380"/>
      <c r="EA310" s="380"/>
      <c r="EH310" s="380"/>
      <c r="EO310" s="380"/>
      <c r="EV310" s="380"/>
      <c r="FC310" s="380"/>
      <c r="FJ310" s="380"/>
      <c r="FQ310" s="380"/>
      <c r="FX310" s="380"/>
      <c r="GE310" s="380"/>
      <c r="HA310" s="380"/>
      <c r="HH310" s="380"/>
    </row>
    <row r="311" spans="1:216" ht="19.5" customHeight="1">
      <c r="A311" s="627"/>
      <c r="B311" s="380">
        <v>1407</v>
      </c>
      <c r="C311" s="403"/>
      <c r="D311" s="429">
        <v>7</v>
      </c>
      <c r="E311" s="410"/>
      <c r="F311" s="32"/>
      <c r="G311" s="33"/>
      <c r="H311" s="409"/>
      <c r="I311" s="403"/>
      <c r="J311" s="629"/>
      <c r="S311" s="380"/>
      <c r="Z311" s="380"/>
      <c r="AG311" s="380"/>
      <c r="AN311" s="380"/>
      <c r="AU311" s="380"/>
      <c r="BB311" s="380"/>
      <c r="BI311" s="380"/>
      <c r="BP311" s="380"/>
      <c r="BW311" s="380"/>
      <c r="CD311" s="380"/>
      <c r="CK311" s="380"/>
      <c r="CR311" s="380"/>
      <c r="CY311" s="380"/>
      <c r="DF311" s="380"/>
      <c r="DM311" s="380"/>
      <c r="DT311" s="380"/>
      <c r="EA311" s="380"/>
      <c r="EH311" s="380"/>
      <c r="EO311" s="380"/>
      <c r="EV311" s="380"/>
      <c r="FC311" s="380"/>
      <c r="FJ311" s="380"/>
      <c r="FQ311" s="380"/>
      <c r="FX311" s="380"/>
      <c r="GE311" s="380"/>
      <c r="HA311" s="380"/>
      <c r="HH311" s="380"/>
    </row>
    <row r="312" spans="1:216" ht="19.5" customHeight="1">
      <c r="A312" s="627"/>
      <c r="B312" s="380">
        <v>1408</v>
      </c>
      <c r="C312" s="403"/>
      <c r="D312" s="429">
        <v>8</v>
      </c>
      <c r="E312" s="407"/>
      <c r="F312" s="32"/>
      <c r="G312" s="33"/>
      <c r="H312" s="409"/>
      <c r="I312" s="403"/>
      <c r="J312" s="629"/>
      <c r="S312" s="380"/>
      <c r="Z312" s="380"/>
      <c r="AG312" s="380"/>
      <c r="AN312" s="380"/>
      <c r="AU312" s="380"/>
      <c r="BB312" s="380"/>
      <c r="BI312" s="380"/>
      <c r="BP312" s="380"/>
      <c r="BW312" s="380"/>
      <c r="CD312" s="380"/>
      <c r="CK312" s="380"/>
      <c r="CR312" s="380"/>
      <c r="CY312" s="380"/>
      <c r="DF312" s="380"/>
      <c r="DM312" s="380"/>
      <c r="DT312" s="380"/>
      <c r="EA312" s="380"/>
      <c r="EH312" s="380"/>
      <c r="EO312" s="380"/>
      <c r="EV312" s="380"/>
      <c r="FC312" s="380"/>
      <c r="FJ312" s="380"/>
      <c r="FQ312" s="380"/>
      <c r="FX312" s="380"/>
      <c r="GE312" s="380"/>
      <c r="HA312" s="380"/>
      <c r="HH312" s="380"/>
    </row>
    <row r="313" spans="1:216" ht="19.5" customHeight="1">
      <c r="A313" s="627"/>
      <c r="B313" s="380">
        <v>1409</v>
      </c>
      <c r="C313" s="403"/>
      <c r="D313" s="429">
        <v>9</v>
      </c>
      <c r="E313" s="407"/>
      <c r="F313" s="32"/>
      <c r="G313" s="33"/>
      <c r="H313" s="409"/>
      <c r="I313" s="403"/>
      <c r="J313" s="629"/>
      <c r="S313" s="380"/>
      <c r="Z313" s="380"/>
      <c r="AG313" s="380"/>
      <c r="AN313" s="380"/>
      <c r="AU313" s="380"/>
      <c r="BB313" s="380"/>
      <c r="BI313" s="380"/>
      <c r="BP313" s="380"/>
      <c r="BW313" s="380"/>
      <c r="CD313" s="380"/>
      <c r="CK313" s="380"/>
      <c r="CR313" s="380"/>
      <c r="CY313" s="380"/>
      <c r="DF313" s="380"/>
      <c r="DM313" s="380"/>
      <c r="DT313" s="380"/>
      <c r="EA313" s="380"/>
      <c r="EH313" s="380"/>
      <c r="EO313" s="380"/>
      <c r="EV313" s="380"/>
      <c r="FC313" s="380"/>
      <c r="FJ313" s="380"/>
      <c r="FQ313" s="380"/>
      <c r="FX313" s="380"/>
      <c r="GE313" s="380"/>
      <c r="HA313" s="380"/>
      <c r="HH313" s="380"/>
    </row>
    <row r="314" spans="1:216" ht="19.5" customHeight="1">
      <c r="A314" s="627"/>
      <c r="B314" s="380">
        <v>1410</v>
      </c>
      <c r="C314" s="403"/>
      <c r="D314" s="429">
        <v>10</v>
      </c>
      <c r="E314" s="407"/>
      <c r="F314" s="32"/>
      <c r="G314" s="33"/>
      <c r="H314" s="409"/>
      <c r="I314" s="403"/>
      <c r="J314" s="629"/>
      <c r="S314" s="380"/>
      <c r="Z314" s="380"/>
      <c r="AG314" s="380"/>
      <c r="AN314" s="380"/>
      <c r="AU314" s="380"/>
      <c r="BB314" s="380"/>
      <c r="BI314" s="380"/>
      <c r="BP314" s="380"/>
      <c r="BW314" s="380"/>
      <c r="CD314" s="380"/>
      <c r="CK314" s="380"/>
      <c r="CR314" s="380"/>
      <c r="CY314" s="380"/>
      <c r="DF314" s="380"/>
      <c r="DM314" s="380"/>
      <c r="DT314" s="380"/>
      <c r="EA314" s="380"/>
      <c r="EH314" s="380"/>
      <c r="EO314" s="380"/>
      <c r="EV314" s="380"/>
      <c r="FC314" s="380"/>
      <c r="FJ314" s="380"/>
      <c r="FQ314" s="380"/>
      <c r="FX314" s="380"/>
      <c r="GE314" s="380"/>
      <c r="HA314" s="380"/>
      <c r="HH314" s="380"/>
    </row>
    <row r="315" spans="1:216" ht="19.5" customHeight="1">
      <c r="A315" s="627"/>
      <c r="B315" s="380">
        <v>1411</v>
      </c>
      <c r="C315" s="403"/>
      <c r="D315" s="429">
        <v>11</v>
      </c>
      <c r="E315" s="407"/>
      <c r="F315" s="32"/>
      <c r="G315" s="33"/>
      <c r="H315" s="409"/>
      <c r="I315" s="403"/>
      <c r="J315" s="629"/>
      <c r="S315" s="380"/>
      <c r="Z315" s="380"/>
      <c r="AG315" s="380"/>
      <c r="AN315" s="380"/>
      <c r="AU315" s="380"/>
      <c r="BB315" s="380"/>
      <c r="BI315" s="380"/>
      <c r="BP315" s="380"/>
      <c r="BW315" s="380"/>
      <c r="CD315" s="380"/>
      <c r="CK315" s="380"/>
      <c r="CR315" s="380"/>
      <c r="CY315" s="380"/>
      <c r="DF315" s="380"/>
      <c r="DM315" s="380"/>
      <c r="DT315" s="380"/>
      <c r="EA315" s="380"/>
      <c r="EH315" s="380"/>
      <c r="EO315" s="380"/>
      <c r="EV315" s="380"/>
      <c r="FC315" s="380"/>
      <c r="FJ315" s="380"/>
      <c r="FQ315" s="380"/>
      <c r="FX315" s="380"/>
      <c r="GE315" s="380"/>
      <c r="HA315" s="380"/>
      <c r="HH315" s="380"/>
    </row>
    <row r="316" spans="1:216" ht="19.5" customHeight="1">
      <c r="A316" s="627"/>
      <c r="B316" s="380">
        <v>1412</v>
      </c>
      <c r="C316" s="403"/>
      <c r="D316" s="429">
        <v>12</v>
      </c>
      <c r="E316" s="407"/>
      <c r="F316" s="32"/>
      <c r="G316" s="33"/>
      <c r="H316" s="409"/>
      <c r="I316" s="403"/>
      <c r="J316" s="629"/>
      <c r="S316" s="380"/>
      <c r="Z316" s="380"/>
      <c r="AG316" s="380"/>
      <c r="AN316" s="380"/>
      <c r="AU316" s="380"/>
      <c r="BB316" s="380"/>
      <c r="BI316" s="380"/>
      <c r="BP316" s="380"/>
      <c r="BW316" s="380"/>
      <c r="CD316" s="380"/>
      <c r="CK316" s="380"/>
      <c r="CR316" s="380"/>
      <c r="CY316" s="380"/>
      <c r="DF316" s="380"/>
      <c r="DM316" s="380"/>
      <c r="DT316" s="380"/>
      <c r="EA316" s="380"/>
      <c r="EH316" s="380"/>
      <c r="EO316" s="380"/>
      <c r="EV316" s="380"/>
      <c r="FC316" s="380"/>
      <c r="FJ316" s="380"/>
      <c r="FQ316" s="380"/>
      <c r="FX316" s="380"/>
      <c r="GE316" s="380"/>
      <c r="HA316" s="380"/>
      <c r="HH316" s="380"/>
    </row>
    <row r="317" spans="1:216" ht="19.5" customHeight="1">
      <c r="A317" s="627"/>
      <c r="B317" s="380">
        <v>1413</v>
      </c>
      <c r="C317" s="403"/>
      <c r="D317" s="429">
        <v>13</v>
      </c>
      <c r="E317" s="407"/>
      <c r="F317" s="32"/>
      <c r="G317" s="33"/>
      <c r="H317" s="409"/>
      <c r="I317" s="403"/>
      <c r="J317" s="629"/>
      <c r="S317" s="380"/>
      <c r="Z317" s="380"/>
      <c r="AG317" s="380"/>
      <c r="AN317" s="380"/>
      <c r="AU317" s="380"/>
      <c r="BB317" s="380"/>
      <c r="BI317" s="380"/>
      <c r="BP317" s="380"/>
      <c r="BW317" s="380"/>
      <c r="CD317" s="380"/>
      <c r="CK317" s="380"/>
      <c r="CR317" s="380"/>
      <c r="CY317" s="380"/>
      <c r="DF317" s="380"/>
      <c r="DM317" s="380"/>
      <c r="DT317" s="380"/>
      <c r="EA317" s="380"/>
      <c r="EH317" s="380"/>
      <c r="EO317" s="380"/>
      <c r="EV317" s="380"/>
      <c r="FC317" s="380"/>
      <c r="FJ317" s="380"/>
      <c r="FQ317" s="380"/>
      <c r="FX317" s="380"/>
      <c r="GE317" s="380"/>
      <c r="HA317" s="380"/>
      <c r="HH317" s="380"/>
    </row>
    <row r="318" spans="1:216" ht="19.5" customHeight="1">
      <c r="A318" s="627"/>
      <c r="B318" s="380">
        <v>1414</v>
      </c>
      <c r="C318" s="403"/>
      <c r="D318" s="429">
        <v>14</v>
      </c>
      <c r="E318" s="407"/>
      <c r="F318" s="32"/>
      <c r="G318" s="33"/>
      <c r="H318" s="409"/>
      <c r="I318" s="403"/>
      <c r="J318" s="629"/>
      <c r="S318" s="380"/>
      <c r="Z318" s="380"/>
      <c r="AG318" s="380"/>
      <c r="AN318" s="380"/>
      <c r="AU318" s="380"/>
      <c r="BB318" s="380"/>
      <c r="BI318" s="380"/>
      <c r="BP318" s="380"/>
      <c r="BW318" s="380"/>
      <c r="CD318" s="380"/>
      <c r="CK318" s="380"/>
      <c r="CR318" s="380"/>
      <c r="CY318" s="380"/>
      <c r="DF318" s="380"/>
      <c r="DM318" s="380"/>
      <c r="DT318" s="380"/>
      <c r="EA318" s="380"/>
      <c r="EH318" s="380"/>
      <c r="EO318" s="380"/>
      <c r="EV318" s="380"/>
      <c r="FC318" s="380"/>
      <c r="FJ318" s="380"/>
      <c r="FQ318" s="380"/>
      <c r="FX318" s="380"/>
      <c r="GE318" s="380"/>
      <c r="HA318" s="380"/>
      <c r="HH318" s="380"/>
    </row>
    <row r="319" spans="1:216" ht="19.5" customHeight="1" thickBot="1">
      <c r="A319" s="627"/>
      <c r="B319" s="380">
        <v>1415</v>
      </c>
      <c r="C319" s="403"/>
      <c r="D319" s="429">
        <v>15</v>
      </c>
      <c r="E319" s="411"/>
      <c r="F319" s="36"/>
      <c r="G319" s="37"/>
      <c r="H319" s="409"/>
      <c r="I319" s="403"/>
      <c r="J319" s="629"/>
      <c r="S319" s="380"/>
      <c r="Z319" s="380"/>
      <c r="AG319" s="380"/>
      <c r="AN319" s="380"/>
      <c r="AU319" s="380"/>
      <c r="BB319" s="380"/>
      <c r="BI319" s="380"/>
      <c r="BP319" s="380"/>
      <c r="BW319" s="380"/>
      <c r="CD319" s="380"/>
      <c r="CK319" s="380"/>
      <c r="CR319" s="380"/>
      <c r="CY319" s="380"/>
      <c r="DF319" s="380"/>
      <c r="DM319" s="380"/>
      <c r="DT319" s="380"/>
      <c r="EA319" s="380"/>
      <c r="EH319" s="380"/>
      <c r="EO319" s="380"/>
      <c r="EV319" s="380"/>
      <c r="FC319" s="380"/>
      <c r="FJ319" s="380"/>
      <c r="FQ319" s="380"/>
      <c r="FX319" s="380"/>
      <c r="GE319" s="380"/>
      <c r="HA319" s="380"/>
      <c r="HH319" s="380"/>
    </row>
    <row r="320" spans="1:216" ht="19.5" customHeight="1" thickBot="1">
      <c r="A320" s="627"/>
      <c r="B320" s="380">
        <v>1416</v>
      </c>
      <c r="C320" s="403"/>
      <c r="D320" s="429" t="s">
        <v>634</v>
      </c>
      <c r="E320" s="421"/>
      <c r="F320" s="419"/>
      <c r="G320" s="420"/>
      <c r="H320" s="409"/>
      <c r="I320" s="403"/>
      <c r="J320" s="629"/>
      <c r="S320" s="380"/>
      <c r="Z320" s="380"/>
      <c r="AG320" s="380"/>
      <c r="AN320" s="380"/>
      <c r="AU320" s="380"/>
      <c r="BB320" s="380"/>
      <c r="BI320" s="380"/>
      <c r="BP320" s="380"/>
      <c r="BW320" s="380"/>
      <c r="CD320" s="380"/>
      <c r="CK320" s="380"/>
      <c r="CR320" s="380"/>
      <c r="CY320" s="380"/>
      <c r="DF320" s="380"/>
      <c r="DM320" s="380"/>
      <c r="DT320" s="380"/>
      <c r="EA320" s="380"/>
      <c r="EH320" s="380"/>
      <c r="EO320" s="380"/>
      <c r="EV320" s="380"/>
      <c r="FC320" s="380"/>
      <c r="FJ320" s="380"/>
      <c r="FQ320" s="380"/>
      <c r="FX320" s="380"/>
      <c r="GE320" s="380"/>
      <c r="HA320" s="380"/>
      <c r="HH320" s="380"/>
    </row>
    <row r="321" spans="1:216" ht="19.5" customHeight="1">
      <c r="A321" s="627"/>
      <c r="B321" s="380">
        <v>1417</v>
      </c>
      <c r="D321" s="429" t="s">
        <v>864</v>
      </c>
      <c r="E321" s="422"/>
      <c r="F321" s="34"/>
      <c r="G321" s="35"/>
      <c r="H321" s="409"/>
      <c r="I321" s="403"/>
      <c r="S321" s="380"/>
      <c r="Z321" s="380"/>
      <c r="AG321" s="380"/>
      <c r="AN321" s="380"/>
      <c r="AU321" s="380"/>
      <c r="BB321" s="380"/>
      <c r="BI321" s="380"/>
      <c r="BP321" s="380"/>
      <c r="BW321" s="380"/>
      <c r="CD321" s="380"/>
      <c r="CK321" s="380"/>
      <c r="CR321" s="380"/>
      <c r="CY321" s="380"/>
      <c r="DF321" s="380"/>
      <c r="DM321" s="380"/>
      <c r="DT321" s="380"/>
      <c r="EA321" s="380"/>
      <c r="EH321" s="380"/>
      <c r="EO321" s="380"/>
      <c r="EV321" s="380"/>
      <c r="FC321" s="380"/>
      <c r="FJ321" s="380"/>
      <c r="FQ321" s="380"/>
      <c r="FX321" s="380"/>
      <c r="GE321" s="380"/>
      <c r="HA321" s="380"/>
      <c r="HH321" s="380"/>
    </row>
    <row r="322" spans="1:216" ht="19.5" customHeight="1">
      <c r="A322" s="627"/>
      <c r="B322" s="380">
        <v>1418</v>
      </c>
      <c r="D322" s="429" t="s">
        <v>864</v>
      </c>
      <c r="E322" s="423"/>
      <c r="F322" s="32"/>
      <c r="G322" s="33"/>
      <c r="H322" s="409"/>
      <c r="I322" s="403"/>
      <c r="S322" s="380"/>
      <c r="Z322" s="380"/>
      <c r="AG322" s="380"/>
      <c r="AN322" s="380"/>
      <c r="AU322" s="380"/>
      <c r="BB322" s="380"/>
      <c r="BI322" s="380"/>
      <c r="BP322" s="380"/>
      <c r="BW322" s="380"/>
      <c r="CD322" s="380"/>
      <c r="CK322" s="380"/>
      <c r="CR322" s="380"/>
      <c r="CY322" s="380"/>
      <c r="DF322" s="380"/>
      <c r="DM322" s="380"/>
      <c r="DT322" s="380"/>
      <c r="EA322" s="380"/>
      <c r="EH322" s="380"/>
      <c r="EO322" s="380"/>
      <c r="EV322" s="380"/>
      <c r="FC322" s="380"/>
      <c r="FJ322" s="380"/>
      <c r="FQ322" s="380"/>
      <c r="FX322" s="380"/>
      <c r="GE322" s="380"/>
      <c r="HA322" s="380"/>
      <c r="HH322" s="380"/>
    </row>
    <row r="323" spans="1:216" ht="19.5" customHeight="1">
      <c r="A323" s="627"/>
      <c r="B323" s="380">
        <v>1419</v>
      </c>
      <c r="D323" s="430"/>
      <c r="E323" s="423"/>
      <c r="F323" s="32"/>
      <c r="G323" s="33"/>
      <c r="H323" s="409"/>
      <c r="I323" s="403"/>
      <c r="S323" s="380"/>
      <c r="Z323" s="380"/>
      <c r="AG323" s="380"/>
      <c r="AN323" s="380"/>
      <c r="AU323" s="380"/>
      <c r="BB323" s="380"/>
      <c r="BI323" s="380"/>
      <c r="BP323" s="380"/>
      <c r="BW323" s="380"/>
      <c r="CD323" s="380"/>
      <c r="CK323" s="380"/>
      <c r="CR323" s="380"/>
      <c r="CY323" s="380"/>
      <c r="DF323" s="380"/>
      <c r="DM323" s="380"/>
      <c r="DT323" s="380"/>
      <c r="EA323" s="380"/>
      <c r="EH323" s="380"/>
      <c r="EO323" s="380"/>
      <c r="EV323" s="380"/>
      <c r="FC323" s="380"/>
      <c r="FJ323" s="380"/>
      <c r="FQ323" s="380"/>
      <c r="FX323" s="380"/>
      <c r="GE323" s="380"/>
      <c r="HA323" s="380"/>
      <c r="HH323" s="380"/>
    </row>
    <row r="324" spans="1:216" ht="19.5" customHeight="1" thickBot="1">
      <c r="A324" s="628"/>
      <c r="B324" s="431">
        <v>1420</v>
      </c>
      <c r="C324" s="431"/>
      <c r="D324" s="432"/>
      <c r="E324" s="424"/>
      <c r="F324" s="32"/>
      <c r="G324" s="33"/>
      <c r="H324" s="409"/>
      <c r="I324" s="403"/>
      <c r="S324" s="380"/>
      <c r="Z324" s="380"/>
      <c r="AG324" s="380"/>
      <c r="AN324" s="380"/>
      <c r="AU324" s="380"/>
      <c r="BB324" s="380"/>
      <c r="BI324" s="380"/>
      <c r="BP324" s="380"/>
      <c r="BW324" s="380"/>
      <c r="CD324" s="380"/>
      <c r="CK324" s="380"/>
      <c r="CR324" s="380"/>
      <c r="CY324" s="380"/>
      <c r="DF324" s="380"/>
      <c r="DM324" s="380"/>
      <c r="DT324" s="380"/>
      <c r="EA324" s="380"/>
      <c r="EH324" s="380"/>
      <c r="EO324" s="380"/>
      <c r="EV324" s="380"/>
      <c r="FC324" s="380"/>
      <c r="FJ324" s="380"/>
      <c r="FQ324" s="380"/>
      <c r="FX324" s="380"/>
      <c r="GE324" s="380"/>
      <c r="HA324" s="380"/>
      <c r="HH324" s="380"/>
    </row>
    <row r="325" spans="1:216" ht="19.5" customHeight="1" thickBot="1">
      <c r="A325" s="626">
        <v>15</v>
      </c>
      <c r="B325" s="426">
        <v>1501</v>
      </c>
      <c r="C325" s="427"/>
      <c r="D325" s="428">
        <v>1</v>
      </c>
      <c r="E325" s="404"/>
      <c r="F325" s="34"/>
      <c r="G325" s="35"/>
      <c r="H325" s="405"/>
      <c r="I325" s="406"/>
      <c r="J325" s="629"/>
      <c r="L325" s="66"/>
      <c r="M325" s="66"/>
      <c r="S325" s="380"/>
      <c r="Z325" s="380"/>
      <c r="AG325" s="380"/>
      <c r="AN325" s="380"/>
      <c r="AU325" s="380"/>
      <c r="BB325" s="380"/>
      <c r="BI325" s="380"/>
      <c r="BP325" s="380"/>
      <c r="BW325" s="380"/>
      <c r="CD325" s="380"/>
      <c r="CK325" s="380"/>
      <c r="CR325" s="380"/>
      <c r="CY325" s="380"/>
      <c r="DF325" s="380"/>
      <c r="DM325" s="380"/>
      <c r="DT325" s="380"/>
      <c r="EA325" s="380"/>
      <c r="EH325" s="380"/>
      <c r="EO325" s="380"/>
      <c r="EV325" s="380"/>
      <c r="FC325" s="380"/>
      <c r="FJ325" s="380"/>
      <c r="FQ325" s="380"/>
      <c r="FX325" s="380"/>
      <c r="GE325" s="380"/>
      <c r="HA325" s="380"/>
      <c r="HH325" s="380"/>
    </row>
    <row r="326" spans="1:216" ht="19.5" customHeight="1">
      <c r="A326" s="627"/>
      <c r="B326" s="380">
        <v>1502</v>
      </c>
      <c r="C326" s="403"/>
      <c r="D326" s="429">
        <v>2</v>
      </c>
      <c r="E326" s="407"/>
      <c r="F326" s="32"/>
      <c r="G326" s="33"/>
      <c r="H326" s="408"/>
      <c r="I326" s="403"/>
      <c r="J326" s="629"/>
      <c r="L326" s="67"/>
      <c r="M326" s="67"/>
      <c r="S326" s="380"/>
      <c r="Z326" s="380"/>
      <c r="AG326" s="380"/>
      <c r="AN326" s="380"/>
      <c r="AU326" s="380"/>
      <c r="BB326" s="380"/>
      <c r="BI326" s="380"/>
      <c r="BP326" s="380"/>
      <c r="BW326" s="380"/>
      <c r="CD326" s="380"/>
      <c r="CK326" s="380"/>
      <c r="CR326" s="380"/>
      <c r="CY326" s="380"/>
      <c r="DF326" s="380"/>
      <c r="DM326" s="380"/>
      <c r="DT326" s="380"/>
      <c r="EA326" s="380"/>
      <c r="EH326" s="380"/>
      <c r="EO326" s="380"/>
      <c r="EV326" s="380"/>
      <c r="FC326" s="380"/>
      <c r="FJ326" s="380"/>
      <c r="FQ326" s="380"/>
      <c r="FX326" s="380"/>
      <c r="GE326" s="380"/>
      <c r="HA326" s="380"/>
      <c r="HH326" s="380"/>
    </row>
    <row r="327" spans="1:216" ht="19.5" customHeight="1">
      <c r="A327" s="627"/>
      <c r="B327" s="380">
        <v>1503</v>
      </c>
      <c r="C327" s="403"/>
      <c r="D327" s="429">
        <v>3</v>
      </c>
      <c r="E327" s="407"/>
      <c r="F327" s="32"/>
      <c r="G327" s="33"/>
      <c r="H327" s="409"/>
      <c r="I327" s="403"/>
      <c r="J327" s="629"/>
      <c r="L327" s="66"/>
      <c r="M327" s="66"/>
      <c r="S327" s="380"/>
      <c r="Z327" s="380"/>
      <c r="AG327" s="380"/>
      <c r="AN327" s="380"/>
      <c r="AU327" s="380"/>
      <c r="BB327" s="380"/>
      <c r="BI327" s="380"/>
      <c r="BP327" s="380"/>
      <c r="BW327" s="380"/>
      <c r="CD327" s="380"/>
      <c r="CK327" s="380"/>
      <c r="CR327" s="380"/>
      <c r="CY327" s="380"/>
      <c r="DF327" s="380"/>
      <c r="DM327" s="380"/>
      <c r="DT327" s="380"/>
      <c r="EA327" s="380"/>
      <c r="EH327" s="380"/>
      <c r="EO327" s="380"/>
      <c r="EV327" s="380"/>
      <c r="FC327" s="380"/>
      <c r="FJ327" s="380"/>
      <c r="FQ327" s="380"/>
      <c r="FX327" s="380"/>
      <c r="GE327" s="380"/>
      <c r="HA327" s="380"/>
      <c r="HH327" s="380"/>
    </row>
    <row r="328" spans="1:216" ht="19.5" customHeight="1">
      <c r="A328" s="627"/>
      <c r="B328" s="380">
        <v>1504</v>
      </c>
      <c r="C328" s="403"/>
      <c r="D328" s="429">
        <v>4</v>
      </c>
      <c r="E328" s="410"/>
      <c r="F328" s="32"/>
      <c r="G328" s="33"/>
      <c r="H328" s="409"/>
      <c r="I328" s="403"/>
      <c r="J328" s="629"/>
      <c r="L328" s="67"/>
      <c r="M328" s="67"/>
      <c r="S328" s="380"/>
      <c r="Z328" s="380"/>
      <c r="AG328" s="380"/>
      <c r="AN328" s="380"/>
      <c r="AU328" s="380"/>
      <c r="BB328" s="380"/>
      <c r="BI328" s="380"/>
      <c r="BP328" s="380"/>
      <c r="BW328" s="380"/>
      <c r="CD328" s="380"/>
      <c r="CK328" s="380"/>
      <c r="CR328" s="380"/>
      <c r="CY328" s="380"/>
      <c r="DF328" s="380"/>
      <c r="DM328" s="380"/>
      <c r="DT328" s="380"/>
      <c r="EA328" s="380"/>
      <c r="EH328" s="380"/>
      <c r="EO328" s="380"/>
      <c r="EV328" s="380"/>
      <c r="FC328" s="380"/>
      <c r="FJ328" s="380"/>
      <c r="FQ328" s="380"/>
      <c r="FX328" s="380"/>
      <c r="GE328" s="380"/>
      <c r="HA328" s="380"/>
      <c r="HH328" s="380"/>
    </row>
    <row r="329" spans="1:216" ht="19.5" customHeight="1">
      <c r="A329" s="627"/>
      <c r="B329" s="380">
        <v>1505</v>
      </c>
      <c r="C329" s="403"/>
      <c r="D329" s="429">
        <v>5</v>
      </c>
      <c r="E329" s="407"/>
      <c r="F329" s="36"/>
      <c r="G329" s="37"/>
      <c r="H329" s="409"/>
      <c r="I329" s="403"/>
      <c r="J329" s="629"/>
      <c r="L329" s="67"/>
      <c r="M329" s="67"/>
      <c r="S329" s="380"/>
      <c r="Z329" s="380"/>
      <c r="AG329" s="380"/>
      <c r="AN329" s="380"/>
      <c r="AU329" s="380"/>
      <c r="BB329" s="380"/>
      <c r="BI329" s="380"/>
      <c r="BP329" s="380"/>
      <c r="BW329" s="380"/>
      <c r="CD329" s="380"/>
      <c r="CK329" s="380"/>
      <c r="CR329" s="380"/>
      <c r="CY329" s="380"/>
      <c r="DF329" s="380"/>
      <c r="DM329" s="380"/>
      <c r="DT329" s="380"/>
      <c r="EA329" s="380"/>
      <c r="EH329" s="380"/>
      <c r="EO329" s="380"/>
      <c r="EV329" s="380"/>
      <c r="FC329" s="380"/>
      <c r="FJ329" s="380"/>
      <c r="FQ329" s="380"/>
      <c r="FX329" s="380"/>
      <c r="GE329" s="380"/>
      <c r="HA329" s="380"/>
      <c r="HH329" s="380"/>
    </row>
    <row r="330" spans="1:216" ht="19.5" customHeight="1">
      <c r="A330" s="627"/>
      <c r="B330" s="380">
        <v>1506</v>
      </c>
      <c r="C330" s="403"/>
      <c r="D330" s="429">
        <v>6</v>
      </c>
      <c r="E330" s="407"/>
      <c r="F330" s="32"/>
      <c r="G330" s="33"/>
      <c r="H330" s="409"/>
      <c r="I330" s="403"/>
      <c r="J330" s="629"/>
      <c r="L330" s="67"/>
      <c r="M330" s="67"/>
      <c r="S330" s="380"/>
      <c r="Z330" s="380"/>
      <c r="AG330" s="380"/>
      <c r="AN330" s="380"/>
      <c r="AU330" s="380"/>
      <c r="BB330" s="380"/>
      <c r="BI330" s="380"/>
      <c r="BP330" s="380"/>
      <c r="BW330" s="380"/>
      <c r="CD330" s="380"/>
      <c r="CK330" s="380"/>
      <c r="CR330" s="380"/>
      <c r="CY330" s="380"/>
      <c r="DF330" s="380"/>
      <c r="DM330" s="380"/>
      <c r="DT330" s="380"/>
      <c r="EA330" s="380"/>
      <c r="EH330" s="380"/>
      <c r="EO330" s="380"/>
      <c r="EV330" s="380"/>
      <c r="FC330" s="380"/>
      <c r="FJ330" s="380"/>
      <c r="FQ330" s="380"/>
      <c r="FX330" s="380"/>
      <c r="GE330" s="380"/>
      <c r="HA330" s="380"/>
      <c r="HH330" s="380"/>
    </row>
    <row r="331" spans="1:216" ht="19.5" customHeight="1">
      <c r="A331" s="627"/>
      <c r="B331" s="380">
        <v>1507</v>
      </c>
      <c r="C331" s="403"/>
      <c r="D331" s="429">
        <v>7</v>
      </c>
      <c r="E331" s="410"/>
      <c r="F331" s="32"/>
      <c r="G331" s="33"/>
      <c r="H331" s="409"/>
      <c r="I331" s="403"/>
      <c r="J331" s="629"/>
      <c r="L331" s="66"/>
      <c r="M331" s="66"/>
      <c r="S331" s="380"/>
      <c r="Z331" s="380"/>
      <c r="AG331" s="380"/>
      <c r="AN331" s="380"/>
      <c r="AU331" s="380"/>
      <c r="BB331" s="380"/>
      <c r="BI331" s="380"/>
      <c r="BP331" s="380"/>
      <c r="BW331" s="380"/>
      <c r="CD331" s="380"/>
      <c r="CK331" s="380"/>
      <c r="CR331" s="380"/>
      <c r="CY331" s="380"/>
      <c r="DF331" s="380"/>
      <c r="DM331" s="380"/>
      <c r="DT331" s="380"/>
      <c r="EA331" s="380"/>
      <c r="EH331" s="380"/>
      <c r="EO331" s="380"/>
      <c r="EV331" s="380"/>
      <c r="FC331" s="380"/>
      <c r="FJ331" s="380"/>
      <c r="FQ331" s="380"/>
      <c r="FX331" s="380"/>
      <c r="GE331" s="380"/>
      <c r="HA331" s="380"/>
      <c r="HH331" s="380"/>
    </row>
    <row r="332" spans="1:216" ht="19.5" customHeight="1">
      <c r="A332" s="627"/>
      <c r="B332" s="380">
        <v>1508</v>
      </c>
      <c r="C332" s="403"/>
      <c r="D332" s="429">
        <v>8</v>
      </c>
      <c r="E332" s="407"/>
      <c r="F332" s="32"/>
      <c r="G332" s="33"/>
      <c r="H332" s="409"/>
      <c r="I332" s="403"/>
      <c r="J332" s="629"/>
      <c r="L332" s="66"/>
      <c r="M332" s="66"/>
      <c r="S332" s="380"/>
      <c r="Z332" s="380"/>
      <c r="AG332" s="380"/>
      <c r="AN332" s="380"/>
      <c r="AU332" s="380"/>
      <c r="BB332" s="380"/>
      <c r="BI332" s="380"/>
      <c r="BP332" s="380"/>
      <c r="BW332" s="380"/>
      <c r="CD332" s="380"/>
      <c r="CK332" s="380"/>
      <c r="CR332" s="380"/>
      <c r="CY332" s="380"/>
      <c r="DF332" s="380"/>
      <c r="DM332" s="380"/>
      <c r="DT332" s="380"/>
      <c r="EA332" s="380"/>
      <c r="EH332" s="380"/>
      <c r="EO332" s="380"/>
      <c r="EV332" s="380"/>
      <c r="FC332" s="380"/>
      <c r="FJ332" s="380"/>
      <c r="FQ332" s="380"/>
      <c r="FX332" s="380"/>
      <c r="GE332" s="380"/>
      <c r="HA332" s="380"/>
      <c r="HH332" s="380"/>
    </row>
    <row r="333" spans="1:216" ht="19.5" customHeight="1">
      <c r="A333" s="627"/>
      <c r="B333" s="380">
        <v>1509</v>
      </c>
      <c r="C333" s="403"/>
      <c r="D333" s="429">
        <v>9</v>
      </c>
      <c r="E333" s="407"/>
      <c r="F333" s="32"/>
      <c r="G333" s="33"/>
      <c r="H333" s="409"/>
      <c r="I333" s="403"/>
      <c r="J333" s="629"/>
      <c r="L333" s="66"/>
      <c r="M333" s="66"/>
      <c r="S333" s="380"/>
      <c r="Z333" s="380"/>
      <c r="AG333" s="380"/>
      <c r="AN333" s="380"/>
      <c r="AU333" s="380"/>
      <c r="BB333" s="380"/>
      <c r="BI333" s="380"/>
      <c r="BP333" s="380"/>
      <c r="BW333" s="380"/>
      <c r="CD333" s="380"/>
      <c r="CK333" s="380"/>
      <c r="CR333" s="380"/>
      <c r="CY333" s="380"/>
      <c r="DF333" s="380"/>
      <c r="DM333" s="380"/>
      <c r="DT333" s="380"/>
      <c r="EA333" s="380"/>
      <c r="EH333" s="380"/>
      <c r="EO333" s="380"/>
      <c r="EV333" s="380"/>
      <c r="FC333" s="380"/>
      <c r="FJ333" s="380"/>
      <c r="FQ333" s="380"/>
      <c r="FX333" s="380"/>
      <c r="GE333" s="380"/>
      <c r="HA333" s="380"/>
      <c r="HH333" s="380"/>
    </row>
    <row r="334" spans="1:216" ht="19.5" customHeight="1">
      <c r="A334" s="627"/>
      <c r="B334" s="380">
        <v>1510</v>
      </c>
      <c r="C334" s="403"/>
      <c r="D334" s="429">
        <v>10</v>
      </c>
      <c r="E334" s="407"/>
      <c r="F334" s="32"/>
      <c r="G334" s="33"/>
      <c r="H334" s="409"/>
      <c r="I334" s="403"/>
      <c r="J334" s="629"/>
      <c r="L334" s="66"/>
      <c r="M334" s="66"/>
      <c r="S334" s="380"/>
      <c r="Z334" s="380"/>
      <c r="AG334" s="380"/>
      <c r="AN334" s="380"/>
      <c r="AU334" s="380"/>
      <c r="BB334" s="380"/>
      <c r="BI334" s="380"/>
      <c r="BP334" s="380"/>
      <c r="BW334" s="380"/>
      <c r="CD334" s="380"/>
      <c r="CK334" s="380"/>
      <c r="CR334" s="380"/>
      <c r="CY334" s="380"/>
      <c r="DF334" s="380"/>
      <c r="DM334" s="380"/>
      <c r="DT334" s="380"/>
      <c r="EA334" s="380"/>
      <c r="EH334" s="380"/>
      <c r="EO334" s="380"/>
      <c r="EV334" s="380"/>
      <c r="FC334" s="380"/>
      <c r="FJ334" s="380"/>
      <c r="FQ334" s="380"/>
      <c r="FX334" s="380"/>
      <c r="GE334" s="380"/>
      <c r="HA334" s="380"/>
      <c r="HH334" s="380"/>
    </row>
    <row r="335" spans="1:216" ht="19.5" customHeight="1">
      <c r="A335" s="627"/>
      <c r="B335" s="380">
        <v>1511</v>
      </c>
      <c r="C335" s="403"/>
      <c r="D335" s="429">
        <v>11</v>
      </c>
      <c r="E335" s="407"/>
      <c r="F335" s="32"/>
      <c r="G335" s="33"/>
      <c r="H335" s="409"/>
      <c r="I335" s="403"/>
      <c r="J335" s="629"/>
      <c r="L335" s="66"/>
      <c r="M335" s="66"/>
      <c r="S335" s="380"/>
      <c r="Z335" s="380"/>
      <c r="AG335" s="380"/>
      <c r="AN335" s="380"/>
      <c r="AU335" s="380"/>
      <c r="BB335" s="380"/>
      <c r="BI335" s="380"/>
      <c r="BP335" s="380"/>
      <c r="BW335" s="380"/>
      <c r="CD335" s="380"/>
      <c r="CK335" s="380"/>
      <c r="CR335" s="380"/>
      <c r="CY335" s="380"/>
      <c r="DF335" s="380"/>
      <c r="DM335" s="380"/>
      <c r="DT335" s="380"/>
      <c r="EA335" s="380"/>
      <c r="EH335" s="380"/>
      <c r="EO335" s="380"/>
      <c r="EV335" s="380"/>
      <c r="FC335" s="380"/>
      <c r="FJ335" s="380"/>
      <c r="FQ335" s="380"/>
      <c r="FX335" s="380"/>
      <c r="GE335" s="380"/>
      <c r="HA335" s="380"/>
      <c r="HH335" s="380"/>
    </row>
    <row r="336" spans="1:216" ht="19.5" customHeight="1">
      <c r="A336" s="627"/>
      <c r="B336" s="380">
        <v>1512</v>
      </c>
      <c r="C336" s="403"/>
      <c r="D336" s="429">
        <v>12</v>
      </c>
      <c r="E336" s="407"/>
      <c r="F336" s="32"/>
      <c r="G336" s="33"/>
      <c r="H336" s="409"/>
      <c r="I336" s="403"/>
      <c r="J336" s="629"/>
      <c r="L336" s="66"/>
      <c r="M336" s="66"/>
      <c r="S336" s="380"/>
      <c r="Z336" s="380"/>
      <c r="AG336" s="380"/>
      <c r="AN336" s="380"/>
      <c r="AU336" s="380"/>
      <c r="BB336" s="380"/>
      <c r="BI336" s="380"/>
      <c r="BP336" s="380"/>
      <c r="BW336" s="380"/>
      <c r="CD336" s="380"/>
      <c r="CK336" s="380"/>
      <c r="CR336" s="380"/>
      <c r="CY336" s="380"/>
      <c r="DF336" s="380"/>
      <c r="DM336" s="380"/>
      <c r="DT336" s="380"/>
      <c r="EA336" s="380"/>
      <c r="EH336" s="380"/>
      <c r="EO336" s="380"/>
      <c r="EV336" s="380"/>
      <c r="FC336" s="380"/>
      <c r="FJ336" s="380"/>
      <c r="FQ336" s="380"/>
      <c r="FX336" s="380"/>
      <c r="GE336" s="380"/>
      <c r="HA336" s="380"/>
      <c r="HH336" s="380"/>
    </row>
    <row r="337" spans="1:216" ht="19.5" customHeight="1">
      <c r="A337" s="627"/>
      <c r="B337" s="380">
        <v>1513</v>
      </c>
      <c r="C337" s="403"/>
      <c r="D337" s="429">
        <v>13</v>
      </c>
      <c r="E337" s="407"/>
      <c r="F337" s="32"/>
      <c r="G337" s="33"/>
      <c r="H337" s="409"/>
      <c r="I337" s="403"/>
      <c r="J337" s="629"/>
      <c r="L337" s="67"/>
      <c r="M337" s="67"/>
      <c r="S337" s="380"/>
      <c r="Z337" s="380"/>
      <c r="AG337" s="380"/>
      <c r="AN337" s="380"/>
      <c r="AU337" s="380"/>
      <c r="BB337" s="380"/>
      <c r="BI337" s="380"/>
      <c r="BP337" s="380"/>
      <c r="BW337" s="380"/>
      <c r="CD337" s="380"/>
      <c r="CK337" s="380"/>
      <c r="CR337" s="380"/>
      <c r="CY337" s="380"/>
      <c r="DF337" s="380"/>
      <c r="DM337" s="380"/>
      <c r="DT337" s="380"/>
      <c r="EA337" s="380"/>
      <c r="EH337" s="380"/>
      <c r="EO337" s="380"/>
      <c r="EV337" s="380"/>
      <c r="FC337" s="380"/>
      <c r="FJ337" s="380"/>
      <c r="FQ337" s="380"/>
      <c r="FX337" s="380"/>
      <c r="GE337" s="380"/>
      <c r="HA337" s="380"/>
      <c r="HH337" s="380"/>
    </row>
    <row r="338" spans="1:216" ht="19.5" customHeight="1">
      <c r="A338" s="627"/>
      <c r="B338" s="380">
        <v>1514</v>
      </c>
      <c r="C338" s="403"/>
      <c r="D338" s="429">
        <v>14</v>
      </c>
      <c r="E338" s="407"/>
      <c r="F338" s="32"/>
      <c r="G338" s="33"/>
      <c r="H338" s="409"/>
      <c r="I338" s="403"/>
      <c r="J338" s="629"/>
      <c r="L338" s="66"/>
      <c r="M338" s="66"/>
      <c r="S338" s="380"/>
      <c r="Z338" s="380"/>
      <c r="AG338" s="380"/>
      <c r="AN338" s="380"/>
      <c r="AU338" s="380"/>
      <c r="BB338" s="380"/>
      <c r="BI338" s="380"/>
      <c r="BP338" s="380"/>
      <c r="BW338" s="380"/>
      <c r="CD338" s="380"/>
      <c r="CK338" s="380"/>
      <c r="CR338" s="380"/>
      <c r="CY338" s="380"/>
      <c r="DF338" s="380"/>
      <c r="DM338" s="380"/>
      <c r="DT338" s="380"/>
      <c r="EA338" s="380"/>
      <c r="EH338" s="380"/>
      <c r="EO338" s="380"/>
      <c r="EV338" s="380"/>
      <c r="FC338" s="380"/>
      <c r="FJ338" s="380"/>
      <c r="FQ338" s="380"/>
      <c r="FX338" s="380"/>
      <c r="GE338" s="380"/>
      <c r="HA338" s="380"/>
      <c r="HH338" s="380"/>
    </row>
    <row r="339" spans="1:216" ht="19.5" customHeight="1" thickBot="1">
      <c r="A339" s="627"/>
      <c r="B339" s="380">
        <v>1515</v>
      </c>
      <c r="C339" s="403"/>
      <c r="D339" s="429">
        <v>15</v>
      </c>
      <c r="E339" s="411"/>
      <c r="F339" s="36"/>
      <c r="G339" s="37"/>
      <c r="H339" s="409"/>
      <c r="I339" s="403"/>
      <c r="J339" s="629"/>
      <c r="L339" s="66"/>
      <c r="M339" s="66"/>
      <c r="S339" s="380"/>
      <c r="Z339" s="380"/>
      <c r="AG339" s="380"/>
      <c r="AN339" s="380"/>
      <c r="AU339" s="380"/>
      <c r="BB339" s="380"/>
      <c r="BI339" s="380"/>
      <c r="BP339" s="380"/>
      <c r="BW339" s="380"/>
      <c r="CD339" s="380"/>
      <c r="CK339" s="380"/>
      <c r="CR339" s="380"/>
      <c r="CY339" s="380"/>
      <c r="DF339" s="380"/>
      <c r="DM339" s="380"/>
      <c r="DT339" s="380"/>
      <c r="EA339" s="380"/>
      <c r="EH339" s="380"/>
      <c r="EO339" s="380"/>
      <c r="EV339" s="380"/>
      <c r="FC339" s="380"/>
      <c r="FJ339" s="380"/>
      <c r="FQ339" s="380"/>
      <c r="FX339" s="380"/>
      <c r="GE339" s="380"/>
      <c r="HA339" s="380"/>
      <c r="HH339" s="380"/>
    </row>
    <row r="340" spans="1:216" ht="19.5" customHeight="1" thickBot="1">
      <c r="A340" s="627"/>
      <c r="B340" s="380">
        <v>1516</v>
      </c>
      <c r="C340" s="403"/>
      <c r="D340" s="429" t="s">
        <v>634</v>
      </c>
      <c r="E340" s="421"/>
      <c r="F340" s="419"/>
      <c r="G340" s="420"/>
      <c r="H340" s="409"/>
      <c r="I340" s="403"/>
      <c r="J340" s="629"/>
      <c r="L340" s="68"/>
      <c r="M340" s="66"/>
      <c r="S340" s="380"/>
      <c r="Z340" s="380"/>
      <c r="AG340" s="380"/>
      <c r="AN340" s="380"/>
      <c r="AU340" s="380"/>
      <c r="BB340" s="380"/>
      <c r="BI340" s="380"/>
      <c r="BP340" s="380"/>
      <c r="BW340" s="380"/>
      <c r="CD340" s="380"/>
      <c r="CK340" s="380"/>
      <c r="CR340" s="380"/>
      <c r="CY340" s="380"/>
      <c r="DF340" s="380"/>
      <c r="DM340" s="380"/>
      <c r="DT340" s="380"/>
      <c r="EA340" s="380"/>
      <c r="EH340" s="380"/>
      <c r="EO340" s="380"/>
      <c r="EV340" s="380"/>
      <c r="FC340" s="380"/>
      <c r="FJ340" s="380"/>
      <c r="FQ340" s="380"/>
      <c r="FX340" s="380"/>
      <c r="GE340" s="380"/>
      <c r="HA340" s="380"/>
      <c r="HH340" s="380"/>
    </row>
    <row r="341" spans="1:216" ht="19.5" customHeight="1">
      <c r="A341" s="627"/>
      <c r="B341" s="380">
        <v>1517</v>
      </c>
      <c r="D341" s="429" t="s">
        <v>864</v>
      </c>
      <c r="E341" s="422"/>
      <c r="F341" s="34"/>
      <c r="G341" s="35"/>
      <c r="H341" s="409"/>
      <c r="I341" s="403"/>
      <c r="S341" s="380"/>
      <c r="Z341" s="380"/>
      <c r="AG341" s="380"/>
      <c r="AN341" s="380"/>
      <c r="AU341" s="380"/>
      <c r="BB341" s="380"/>
      <c r="BI341" s="380"/>
      <c r="BP341" s="380"/>
      <c r="BW341" s="380"/>
      <c r="CD341" s="380"/>
      <c r="CK341" s="380"/>
      <c r="CR341" s="380"/>
      <c r="CY341" s="380"/>
      <c r="DF341" s="380"/>
      <c r="DM341" s="380"/>
      <c r="DT341" s="380"/>
      <c r="EA341" s="380"/>
      <c r="EH341" s="380"/>
      <c r="EO341" s="380"/>
      <c r="EV341" s="380"/>
      <c r="FC341" s="380"/>
      <c r="FJ341" s="380"/>
      <c r="FQ341" s="380"/>
      <c r="FX341" s="380"/>
      <c r="GE341" s="380"/>
      <c r="HA341" s="380"/>
      <c r="HH341" s="380"/>
    </row>
    <row r="342" spans="1:216" ht="19.5" customHeight="1">
      <c r="A342" s="627"/>
      <c r="B342" s="380">
        <v>1518</v>
      </c>
      <c r="D342" s="429" t="s">
        <v>864</v>
      </c>
      <c r="E342" s="423"/>
      <c r="F342" s="32"/>
      <c r="G342" s="33"/>
      <c r="H342" s="409"/>
      <c r="I342" s="403"/>
      <c r="S342" s="380"/>
      <c r="Z342" s="380"/>
      <c r="AG342" s="380"/>
      <c r="AN342" s="380"/>
      <c r="AU342" s="380"/>
      <c r="BB342" s="380"/>
      <c r="BI342" s="380"/>
      <c r="BP342" s="380"/>
      <c r="BW342" s="380"/>
      <c r="CD342" s="380"/>
      <c r="CK342" s="380"/>
      <c r="CR342" s="380"/>
      <c r="CY342" s="380"/>
      <c r="DF342" s="380"/>
      <c r="DM342" s="380"/>
      <c r="DT342" s="380"/>
      <c r="EA342" s="380"/>
      <c r="EH342" s="380"/>
      <c r="EO342" s="380"/>
      <c r="EV342" s="380"/>
      <c r="FC342" s="380"/>
      <c r="FJ342" s="380"/>
      <c r="FQ342" s="380"/>
      <c r="FX342" s="380"/>
      <c r="GE342" s="380"/>
      <c r="HA342" s="380"/>
      <c r="HH342" s="380"/>
    </row>
    <row r="343" spans="1:216" ht="19.5" customHeight="1">
      <c r="A343" s="627"/>
      <c r="B343" s="380">
        <v>1519</v>
      </c>
      <c r="D343" s="430"/>
      <c r="E343" s="423"/>
      <c r="F343" s="32"/>
      <c r="G343" s="33"/>
      <c r="H343" s="409"/>
      <c r="I343" s="403"/>
      <c r="S343" s="380"/>
      <c r="Z343" s="380"/>
      <c r="AG343" s="380"/>
      <c r="AN343" s="380"/>
      <c r="AU343" s="380"/>
      <c r="BB343" s="380"/>
      <c r="BI343" s="380"/>
      <c r="BP343" s="380"/>
      <c r="BW343" s="380"/>
      <c r="CD343" s="380"/>
      <c r="CK343" s="380"/>
      <c r="CR343" s="380"/>
      <c r="CY343" s="380"/>
      <c r="DF343" s="380"/>
      <c r="DM343" s="380"/>
      <c r="DT343" s="380"/>
      <c r="EA343" s="380"/>
      <c r="EH343" s="380"/>
      <c r="EO343" s="380"/>
      <c r="EV343" s="380"/>
      <c r="FC343" s="380"/>
      <c r="FJ343" s="380"/>
      <c r="FQ343" s="380"/>
      <c r="FX343" s="380"/>
      <c r="GE343" s="380"/>
      <c r="HA343" s="380"/>
      <c r="HH343" s="380"/>
    </row>
    <row r="344" spans="1:216" ht="19.5" customHeight="1" thickBot="1">
      <c r="A344" s="628"/>
      <c r="B344" s="431">
        <v>1520</v>
      </c>
      <c r="C344" s="431"/>
      <c r="D344" s="432"/>
      <c r="E344" s="424"/>
      <c r="F344" s="32"/>
      <c r="G344" s="33"/>
      <c r="H344" s="409"/>
      <c r="I344" s="403"/>
      <c r="S344" s="380"/>
      <c r="Z344" s="380"/>
      <c r="AG344" s="380"/>
      <c r="AN344" s="380"/>
      <c r="AU344" s="380"/>
      <c r="BB344" s="380"/>
      <c r="BI344" s="380"/>
      <c r="BP344" s="380"/>
      <c r="BW344" s="380"/>
      <c r="CD344" s="380"/>
      <c r="CK344" s="380"/>
      <c r="CR344" s="380"/>
      <c r="CY344" s="380"/>
      <c r="DF344" s="380"/>
      <c r="DM344" s="380"/>
      <c r="DT344" s="380"/>
      <c r="EA344" s="380"/>
      <c r="EH344" s="380"/>
      <c r="EO344" s="380"/>
      <c r="EV344" s="380"/>
      <c r="FC344" s="380"/>
      <c r="FJ344" s="380"/>
      <c r="FQ344" s="380"/>
      <c r="FX344" s="380"/>
      <c r="GE344" s="380"/>
      <c r="HA344" s="380"/>
      <c r="HH344" s="380"/>
    </row>
    <row r="345" spans="1:216" ht="19.5" customHeight="1" thickBot="1">
      <c r="A345" s="626">
        <v>16</v>
      </c>
      <c r="B345" s="426">
        <v>1601</v>
      </c>
      <c r="C345" s="427"/>
      <c r="D345" s="428">
        <v>1</v>
      </c>
      <c r="E345" s="404"/>
      <c r="F345" s="34"/>
      <c r="G345" s="35"/>
      <c r="H345" s="405"/>
      <c r="I345" s="406"/>
      <c r="J345" s="629"/>
      <c r="S345" s="380"/>
      <c r="Z345" s="380"/>
      <c r="AG345" s="380"/>
      <c r="AN345" s="380"/>
      <c r="AU345" s="380"/>
      <c r="BB345" s="380"/>
      <c r="BI345" s="380"/>
      <c r="BP345" s="380"/>
      <c r="BW345" s="380"/>
      <c r="CD345" s="380"/>
      <c r="CK345" s="380"/>
      <c r="CR345" s="380"/>
      <c r="CY345" s="380"/>
      <c r="DF345" s="380"/>
      <c r="DM345" s="380"/>
      <c r="DT345" s="380"/>
      <c r="EA345" s="380"/>
      <c r="EH345" s="380"/>
      <c r="EO345" s="380"/>
      <c r="EV345" s="380"/>
      <c r="FC345" s="380"/>
      <c r="FJ345" s="380"/>
      <c r="FQ345" s="380"/>
      <c r="FX345" s="380"/>
      <c r="GE345" s="380"/>
      <c r="HA345" s="380"/>
      <c r="HH345" s="380"/>
    </row>
    <row r="346" spans="1:216" ht="19.5" customHeight="1">
      <c r="A346" s="627"/>
      <c r="B346" s="380">
        <v>1602</v>
      </c>
      <c r="C346" s="403"/>
      <c r="D346" s="429">
        <v>2</v>
      </c>
      <c r="E346" s="407"/>
      <c r="F346" s="32"/>
      <c r="G346" s="33"/>
      <c r="H346" s="408"/>
      <c r="I346" s="403"/>
      <c r="J346" s="629"/>
      <c r="S346" s="380"/>
      <c r="Z346" s="380"/>
      <c r="AG346" s="380"/>
      <c r="AN346" s="380"/>
      <c r="AU346" s="380"/>
      <c r="BB346" s="380"/>
      <c r="BI346" s="380"/>
      <c r="BP346" s="380"/>
      <c r="BW346" s="380"/>
      <c r="CD346" s="380"/>
      <c r="CK346" s="380"/>
      <c r="CR346" s="380"/>
      <c r="CY346" s="380"/>
      <c r="DF346" s="380"/>
      <c r="DM346" s="380"/>
      <c r="DT346" s="380"/>
      <c r="EA346" s="380"/>
      <c r="EH346" s="380"/>
      <c r="EO346" s="380"/>
      <c r="EV346" s="380"/>
      <c r="FC346" s="380"/>
      <c r="FJ346" s="380"/>
      <c r="FQ346" s="380"/>
      <c r="FX346" s="380"/>
      <c r="GE346" s="380"/>
      <c r="HA346" s="380"/>
      <c r="HH346" s="380"/>
    </row>
    <row r="347" spans="1:216" ht="19.5" customHeight="1">
      <c r="A347" s="627"/>
      <c r="B347" s="380">
        <v>1603</v>
      </c>
      <c r="C347" s="403"/>
      <c r="D347" s="429">
        <v>3</v>
      </c>
      <c r="E347" s="407"/>
      <c r="F347" s="32"/>
      <c r="G347" s="33"/>
      <c r="H347" s="409"/>
      <c r="I347" s="403"/>
      <c r="J347" s="629"/>
      <c r="S347" s="380"/>
      <c r="Z347" s="380"/>
      <c r="AG347" s="380"/>
      <c r="AN347" s="380"/>
      <c r="AU347" s="380"/>
      <c r="BB347" s="380"/>
      <c r="BI347" s="380"/>
      <c r="BP347" s="380"/>
      <c r="BW347" s="380"/>
      <c r="CD347" s="380"/>
      <c r="CK347" s="380"/>
      <c r="CR347" s="380"/>
      <c r="CY347" s="380"/>
      <c r="DF347" s="380"/>
      <c r="DM347" s="380"/>
      <c r="DT347" s="380"/>
      <c r="EA347" s="380"/>
      <c r="EH347" s="380"/>
      <c r="EO347" s="380"/>
      <c r="EV347" s="380"/>
      <c r="FC347" s="380"/>
      <c r="FJ347" s="380"/>
      <c r="FQ347" s="380"/>
      <c r="FX347" s="380"/>
      <c r="GE347" s="380"/>
      <c r="HA347" s="380"/>
      <c r="HH347" s="380"/>
    </row>
    <row r="348" spans="1:216" ht="19.5" customHeight="1">
      <c r="A348" s="627"/>
      <c r="B348" s="380">
        <v>1604</v>
      </c>
      <c r="C348" s="403"/>
      <c r="D348" s="429">
        <v>4</v>
      </c>
      <c r="E348" s="410"/>
      <c r="F348" s="32"/>
      <c r="G348" s="33"/>
      <c r="H348" s="409"/>
      <c r="I348" s="403"/>
      <c r="J348" s="629"/>
      <c r="S348" s="380"/>
      <c r="Z348" s="380"/>
      <c r="AG348" s="380"/>
      <c r="AN348" s="380"/>
      <c r="AU348" s="380"/>
      <c r="BB348" s="380"/>
      <c r="BI348" s="380"/>
      <c r="BP348" s="380"/>
      <c r="BW348" s="380"/>
      <c r="CD348" s="380"/>
      <c r="CK348" s="380"/>
      <c r="CR348" s="380"/>
      <c r="CY348" s="380"/>
      <c r="DF348" s="380"/>
      <c r="DM348" s="380"/>
      <c r="DT348" s="380"/>
      <c r="EA348" s="380"/>
      <c r="EH348" s="380"/>
      <c r="EO348" s="380"/>
      <c r="EV348" s="380"/>
      <c r="FC348" s="380"/>
      <c r="FJ348" s="380"/>
      <c r="FQ348" s="380"/>
      <c r="FX348" s="380"/>
      <c r="GE348" s="380"/>
      <c r="HA348" s="380"/>
      <c r="HH348" s="380"/>
    </row>
    <row r="349" spans="1:216" ht="19.5" customHeight="1">
      <c r="A349" s="627"/>
      <c r="B349" s="380">
        <v>1605</v>
      </c>
      <c r="C349" s="403"/>
      <c r="D349" s="429">
        <v>5</v>
      </c>
      <c r="E349" s="407"/>
      <c r="F349" s="36"/>
      <c r="G349" s="37"/>
      <c r="H349" s="409"/>
      <c r="I349" s="403"/>
      <c r="J349" s="629"/>
      <c r="S349" s="380"/>
      <c r="Z349" s="380"/>
      <c r="AG349" s="380"/>
      <c r="AN349" s="380"/>
      <c r="AU349" s="380"/>
      <c r="BB349" s="380"/>
      <c r="BI349" s="380"/>
      <c r="BP349" s="380"/>
      <c r="BW349" s="380"/>
      <c r="CD349" s="380"/>
      <c r="CK349" s="380"/>
      <c r="CR349" s="380"/>
      <c r="CY349" s="380"/>
      <c r="DF349" s="380"/>
      <c r="DM349" s="380"/>
      <c r="DT349" s="380"/>
      <c r="EA349" s="380"/>
      <c r="EH349" s="380"/>
      <c r="EO349" s="380"/>
      <c r="EV349" s="380"/>
      <c r="FC349" s="380"/>
      <c r="FJ349" s="380"/>
      <c r="FQ349" s="380"/>
      <c r="FX349" s="380"/>
      <c r="GE349" s="380"/>
      <c r="HA349" s="380"/>
      <c r="HH349" s="380"/>
    </row>
    <row r="350" spans="1:216" ht="19.5" customHeight="1">
      <c r="A350" s="627"/>
      <c r="B350" s="380">
        <v>1606</v>
      </c>
      <c r="C350" s="403"/>
      <c r="D350" s="429">
        <v>6</v>
      </c>
      <c r="E350" s="407"/>
      <c r="F350" s="32"/>
      <c r="G350" s="33"/>
      <c r="H350" s="409"/>
      <c r="I350" s="403"/>
      <c r="J350" s="629"/>
      <c r="S350" s="380"/>
      <c r="Z350" s="380"/>
      <c r="AG350" s="380"/>
      <c r="AN350" s="380"/>
      <c r="AU350" s="380"/>
      <c r="BB350" s="380"/>
      <c r="BI350" s="380"/>
      <c r="BP350" s="380"/>
      <c r="BW350" s="380"/>
      <c r="CD350" s="380"/>
      <c r="CK350" s="380"/>
      <c r="CR350" s="380"/>
      <c r="CY350" s="380"/>
      <c r="DF350" s="380"/>
      <c r="DM350" s="380"/>
      <c r="DT350" s="380"/>
      <c r="EA350" s="380"/>
      <c r="EH350" s="380"/>
      <c r="EO350" s="380"/>
      <c r="EV350" s="380"/>
      <c r="FC350" s="380"/>
      <c r="FJ350" s="380"/>
      <c r="FQ350" s="380"/>
      <c r="FX350" s="380"/>
      <c r="GE350" s="380"/>
      <c r="HA350" s="380"/>
      <c r="HH350" s="380"/>
    </row>
    <row r="351" spans="1:216" ht="19.5" customHeight="1">
      <c r="A351" s="627"/>
      <c r="B351" s="380">
        <v>1607</v>
      </c>
      <c r="C351" s="403"/>
      <c r="D351" s="429">
        <v>7</v>
      </c>
      <c r="E351" s="410"/>
      <c r="F351" s="32"/>
      <c r="G351" s="33"/>
      <c r="H351" s="409"/>
      <c r="I351" s="403"/>
      <c r="J351" s="629"/>
      <c r="S351" s="380"/>
      <c r="Z351" s="380"/>
      <c r="AG351" s="380"/>
      <c r="AN351" s="380"/>
      <c r="AU351" s="380"/>
      <c r="BB351" s="380"/>
      <c r="BI351" s="380"/>
      <c r="BP351" s="380"/>
      <c r="BW351" s="380"/>
      <c r="CD351" s="380"/>
      <c r="CK351" s="380"/>
      <c r="CR351" s="380"/>
      <c r="CY351" s="380"/>
      <c r="DF351" s="380"/>
      <c r="DM351" s="380"/>
      <c r="DT351" s="380"/>
      <c r="EA351" s="380"/>
      <c r="EH351" s="380"/>
      <c r="EO351" s="380"/>
      <c r="EV351" s="380"/>
      <c r="FC351" s="380"/>
      <c r="FJ351" s="380"/>
      <c r="FQ351" s="380"/>
      <c r="FX351" s="380"/>
      <c r="GE351" s="380"/>
      <c r="HA351" s="380"/>
      <c r="HH351" s="380"/>
    </row>
    <row r="352" spans="1:216" ht="19.5" customHeight="1">
      <c r="A352" s="627"/>
      <c r="B352" s="380">
        <v>1608</v>
      </c>
      <c r="C352" s="403"/>
      <c r="D352" s="429">
        <v>8</v>
      </c>
      <c r="E352" s="407"/>
      <c r="F352" s="32"/>
      <c r="G352" s="33"/>
      <c r="H352" s="409"/>
      <c r="I352" s="403"/>
      <c r="J352" s="629"/>
      <c r="S352" s="380"/>
      <c r="Z352" s="380"/>
      <c r="AG352" s="380"/>
      <c r="AN352" s="380"/>
      <c r="AU352" s="380"/>
      <c r="BB352" s="380"/>
      <c r="BI352" s="380"/>
      <c r="BP352" s="380"/>
      <c r="BW352" s="380"/>
      <c r="CD352" s="380"/>
      <c r="CK352" s="380"/>
      <c r="CR352" s="380"/>
      <c r="CY352" s="380"/>
      <c r="DF352" s="380"/>
      <c r="DM352" s="380"/>
      <c r="DT352" s="380"/>
      <c r="EA352" s="380"/>
      <c r="EH352" s="380"/>
      <c r="EO352" s="380"/>
      <c r="EV352" s="380"/>
      <c r="FC352" s="380"/>
      <c r="FJ352" s="380"/>
      <c r="FQ352" s="380"/>
      <c r="FX352" s="380"/>
      <c r="GE352" s="380"/>
      <c r="HA352" s="380"/>
      <c r="HH352" s="380"/>
    </row>
    <row r="353" spans="1:216" ht="19.5" customHeight="1">
      <c r="A353" s="627"/>
      <c r="B353" s="380">
        <v>1609</v>
      </c>
      <c r="C353" s="403"/>
      <c r="D353" s="429">
        <v>9</v>
      </c>
      <c r="E353" s="407"/>
      <c r="F353" s="32"/>
      <c r="G353" s="33"/>
      <c r="H353" s="409"/>
      <c r="I353" s="403"/>
      <c r="J353" s="629"/>
      <c r="S353" s="380"/>
      <c r="Z353" s="380"/>
      <c r="AG353" s="380"/>
      <c r="AN353" s="380"/>
      <c r="AU353" s="380"/>
      <c r="BB353" s="380"/>
      <c r="BI353" s="380"/>
      <c r="BP353" s="380"/>
      <c r="BW353" s="380"/>
      <c r="CD353" s="380"/>
      <c r="CK353" s="380"/>
      <c r="CR353" s="380"/>
      <c r="CY353" s="380"/>
      <c r="DF353" s="380"/>
      <c r="DM353" s="380"/>
      <c r="DT353" s="380"/>
      <c r="EA353" s="380"/>
      <c r="EH353" s="380"/>
      <c r="EO353" s="380"/>
      <c r="EV353" s="380"/>
      <c r="FC353" s="380"/>
      <c r="FJ353" s="380"/>
      <c r="FQ353" s="380"/>
      <c r="FX353" s="380"/>
      <c r="GE353" s="380"/>
      <c r="HA353" s="380"/>
      <c r="HH353" s="380"/>
    </row>
    <row r="354" spans="1:216" ht="19.5" customHeight="1">
      <c r="A354" s="627"/>
      <c r="B354" s="380">
        <v>1610</v>
      </c>
      <c r="C354" s="403"/>
      <c r="D354" s="429">
        <v>10</v>
      </c>
      <c r="E354" s="407"/>
      <c r="F354" s="32"/>
      <c r="G354" s="33"/>
      <c r="H354" s="409"/>
      <c r="I354" s="403"/>
      <c r="J354" s="629"/>
      <c r="S354" s="380"/>
      <c r="Z354" s="380"/>
      <c r="AG354" s="380"/>
      <c r="AN354" s="380"/>
      <c r="AU354" s="380"/>
      <c r="BB354" s="380"/>
      <c r="BI354" s="380"/>
      <c r="BP354" s="380"/>
      <c r="BW354" s="380"/>
      <c r="CD354" s="380"/>
      <c r="CK354" s="380"/>
      <c r="CR354" s="380"/>
      <c r="CY354" s="380"/>
      <c r="DF354" s="380"/>
      <c r="DM354" s="380"/>
      <c r="DT354" s="380"/>
      <c r="EA354" s="380"/>
      <c r="EH354" s="380"/>
      <c r="EO354" s="380"/>
      <c r="EV354" s="380"/>
      <c r="FC354" s="380"/>
      <c r="FJ354" s="380"/>
      <c r="FQ354" s="380"/>
      <c r="FX354" s="380"/>
      <c r="GE354" s="380"/>
      <c r="HA354" s="380"/>
      <c r="HH354" s="380"/>
    </row>
    <row r="355" spans="1:216" ht="19.5" customHeight="1">
      <c r="A355" s="627"/>
      <c r="B355" s="380">
        <v>1611</v>
      </c>
      <c r="C355" s="403"/>
      <c r="D355" s="429">
        <v>11</v>
      </c>
      <c r="E355" s="407"/>
      <c r="F355" s="32"/>
      <c r="G355" s="33"/>
      <c r="H355" s="409"/>
      <c r="I355" s="403"/>
      <c r="J355" s="629"/>
      <c r="S355" s="380"/>
      <c r="Z355" s="380"/>
      <c r="AG355" s="380"/>
      <c r="AN355" s="380"/>
      <c r="AU355" s="380"/>
      <c r="BB355" s="380"/>
      <c r="BI355" s="380"/>
      <c r="BP355" s="380"/>
      <c r="BW355" s="380"/>
      <c r="CD355" s="380"/>
      <c r="CK355" s="380"/>
      <c r="CR355" s="380"/>
      <c r="CY355" s="380"/>
      <c r="DF355" s="380"/>
      <c r="DM355" s="380"/>
      <c r="DT355" s="380"/>
      <c r="EA355" s="380"/>
      <c r="EH355" s="380"/>
      <c r="EO355" s="380"/>
      <c r="EV355" s="380"/>
      <c r="FC355" s="380"/>
      <c r="FJ355" s="380"/>
      <c r="FQ355" s="380"/>
      <c r="FX355" s="380"/>
      <c r="GE355" s="380"/>
      <c r="HA355" s="380"/>
      <c r="HH355" s="380"/>
    </row>
    <row r="356" spans="1:216" ht="19.5" customHeight="1">
      <c r="A356" s="627"/>
      <c r="B356" s="380">
        <v>1612</v>
      </c>
      <c r="C356" s="403"/>
      <c r="D356" s="429">
        <v>12</v>
      </c>
      <c r="E356" s="407"/>
      <c r="F356" s="32"/>
      <c r="G356" s="33"/>
      <c r="H356" s="409"/>
      <c r="I356" s="403"/>
      <c r="J356" s="629"/>
      <c r="S356" s="380"/>
      <c r="Z356" s="380"/>
      <c r="AG356" s="380"/>
      <c r="AN356" s="380"/>
      <c r="AU356" s="380"/>
      <c r="BB356" s="380"/>
      <c r="BI356" s="380"/>
      <c r="BP356" s="380"/>
      <c r="BW356" s="380"/>
      <c r="CD356" s="380"/>
      <c r="CK356" s="380"/>
      <c r="CR356" s="380"/>
      <c r="CY356" s="380"/>
      <c r="DF356" s="380"/>
      <c r="DM356" s="380"/>
      <c r="DT356" s="380"/>
      <c r="EA356" s="380"/>
      <c r="EH356" s="380"/>
      <c r="EO356" s="380"/>
      <c r="EV356" s="380"/>
      <c r="FC356" s="380"/>
      <c r="FJ356" s="380"/>
      <c r="FQ356" s="380"/>
      <c r="FX356" s="380"/>
      <c r="GE356" s="380"/>
      <c r="HA356" s="380"/>
      <c r="HH356" s="380"/>
    </row>
    <row r="357" spans="1:216" ht="19.5" customHeight="1">
      <c r="A357" s="627"/>
      <c r="B357" s="380">
        <v>1613</v>
      </c>
      <c r="C357" s="403"/>
      <c r="D357" s="429">
        <v>13</v>
      </c>
      <c r="E357" s="407"/>
      <c r="F357" s="32"/>
      <c r="G357" s="33"/>
      <c r="H357" s="409"/>
      <c r="I357" s="403"/>
      <c r="J357" s="629"/>
      <c r="S357" s="380"/>
      <c r="Z357" s="380"/>
      <c r="AG357" s="380"/>
      <c r="AN357" s="380"/>
      <c r="AU357" s="380"/>
      <c r="BB357" s="380"/>
      <c r="BI357" s="380"/>
      <c r="BP357" s="380"/>
      <c r="BW357" s="380"/>
      <c r="CD357" s="380"/>
      <c r="CK357" s="380"/>
      <c r="CR357" s="380"/>
      <c r="CY357" s="380"/>
      <c r="DF357" s="380"/>
      <c r="DM357" s="380"/>
      <c r="DT357" s="380"/>
      <c r="EA357" s="380"/>
      <c r="EH357" s="380"/>
      <c r="EO357" s="380"/>
      <c r="EV357" s="380"/>
      <c r="FC357" s="380"/>
      <c r="FJ357" s="380"/>
      <c r="FQ357" s="380"/>
      <c r="FX357" s="380"/>
      <c r="GE357" s="380"/>
      <c r="HA357" s="380"/>
      <c r="HH357" s="380"/>
    </row>
    <row r="358" spans="1:216" ht="19.5" customHeight="1">
      <c r="A358" s="627"/>
      <c r="B358" s="380">
        <v>1614</v>
      </c>
      <c r="C358" s="403"/>
      <c r="D358" s="429">
        <v>14</v>
      </c>
      <c r="E358" s="407"/>
      <c r="F358" s="32"/>
      <c r="G358" s="33"/>
      <c r="H358" s="409"/>
      <c r="I358" s="403"/>
      <c r="J358" s="629"/>
      <c r="S358" s="380"/>
      <c r="Z358" s="380"/>
      <c r="AG358" s="380"/>
      <c r="AN358" s="380"/>
      <c r="AU358" s="380"/>
      <c r="BB358" s="380"/>
      <c r="BI358" s="380"/>
      <c r="BP358" s="380"/>
      <c r="BW358" s="380"/>
      <c r="CD358" s="380"/>
      <c r="CK358" s="380"/>
      <c r="CR358" s="380"/>
      <c r="CY358" s="380"/>
      <c r="DF358" s="380"/>
      <c r="DM358" s="380"/>
      <c r="DT358" s="380"/>
      <c r="EA358" s="380"/>
      <c r="EH358" s="380"/>
      <c r="EO358" s="380"/>
      <c r="EV358" s="380"/>
      <c r="FC358" s="380"/>
      <c r="FJ358" s="380"/>
      <c r="FQ358" s="380"/>
      <c r="FX358" s="380"/>
      <c r="GE358" s="380"/>
      <c r="HA358" s="380"/>
      <c r="HH358" s="380"/>
    </row>
    <row r="359" spans="1:216" ht="19.5" customHeight="1" thickBot="1">
      <c r="A359" s="627"/>
      <c r="B359" s="380">
        <v>1615</v>
      </c>
      <c r="C359" s="403"/>
      <c r="D359" s="429">
        <v>15</v>
      </c>
      <c r="E359" s="411"/>
      <c r="F359" s="36"/>
      <c r="G359" s="37"/>
      <c r="H359" s="409"/>
      <c r="I359" s="403"/>
      <c r="J359" s="629"/>
      <c r="S359" s="380"/>
      <c r="Z359" s="380"/>
      <c r="AG359" s="380"/>
      <c r="AN359" s="380"/>
      <c r="AU359" s="380"/>
      <c r="BB359" s="380"/>
      <c r="BI359" s="380"/>
      <c r="BP359" s="380"/>
      <c r="BW359" s="380"/>
      <c r="CD359" s="380"/>
      <c r="CK359" s="380"/>
      <c r="CR359" s="380"/>
      <c r="CY359" s="380"/>
      <c r="DF359" s="380"/>
      <c r="DM359" s="380"/>
      <c r="DT359" s="380"/>
      <c r="EA359" s="380"/>
      <c r="EH359" s="380"/>
      <c r="EO359" s="380"/>
      <c r="EV359" s="380"/>
      <c r="FC359" s="380"/>
      <c r="FJ359" s="380"/>
      <c r="FQ359" s="380"/>
      <c r="FX359" s="380"/>
      <c r="GE359" s="380"/>
      <c r="HA359" s="380"/>
      <c r="HH359" s="380"/>
    </row>
    <row r="360" spans="1:216" ht="19.5" customHeight="1" thickBot="1">
      <c r="A360" s="627"/>
      <c r="B360" s="380">
        <v>1616</v>
      </c>
      <c r="C360" s="403"/>
      <c r="D360" s="429" t="s">
        <v>634</v>
      </c>
      <c r="E360" s="421"/>
      <c r="F360" s="419"/>
      <c r="G360" s="420"/>
      <c r="H360" s="409"/>
      <c r="I360" s="403"/>
      <c r="J360" s="629"/>
      <c r="S360" s="380"/>
      <c r="Z360" s="380"/>
      <c r="AG360" s="380"/>
      <c r="AN360" s="380"/>
      <c r="AU360" s="380"/>
      <c r="BB360" s="380"/>
      <c r="BI360" s="380"/>
      <c r="BP360" s="380"/>
      <c r="BW360" s="380"/>
      <c r="CD360" s="380"/>
      <c r="CK360" s="380"/>
      <c r="CR360" s="380"/>
      <c r="CY360" s="380"/>
      <c r="DF360" s="380"/>
      <c r="DM360" s="380"/>
      <c r="DT360" s="380"/>
      <c r="EA360" s="380"/>
      <c r="EH360" s="380"/>
      <c r="EO360" s="380"/>
      <c r="EV360" s="380"/>
      <c r="FC360" s="380"/>
      <c r="FJ360" s="380"/>
      <c r="FQ360" s="380"/>
      <c r="FX360" s="380"/>
      <c r="GE360" s="380"/>
      <c r="HA360" s="380"/>
      <c r="HH360" s="380"/>
    </row>
    <row r="361" spans="1:216" ht="19.5" customHeight="1">
      <c r="A361" s="627"/>
      <c r="B361" s="380">
        <v>1617</v>
      </c>
      <c r="D361" s="429" t="s">
        <v>864</v>
      </c>
      <c r="E361" s="422"/>
      <c r="F361" s="34"/>
      <c r="G361" s="35"/>
      <c r="H361" s="409"/>
      <c r="I361" s="403"/>
      <c r="S361" s="380"/>
      <c r="Z361" s="380"/>
      <c r="AG361" s="380"/>
      <c r="AN361" s="380"/>
      <c r="AU361" s="380"/>
      <c r="BB361" s="380"/>
      <c r="BI361" s="380"/>
      <c r="BP361" s="380"/>
      <c r="BW361" s="380"/>
      <c r="CD361" s="380"/>
      <c r="CK361" s="380"/>
      <c r="CR361" s="380"/>
      <c r="CY361" s="380"/>
      <c r="DF361" s="380"/>
      <c r="DM361" s="380"/>
      <c r="DT361" s="380"/>
      <c r="EA361" s="380"/>
      <c r="EH361" s="380"/>
      <c r="EO361" s="380"/>
      <c r="EV361" s="380"/>
      <c r="FC361" s="380"/>
      <c r="FJ361" s="380"/>
      <c r="FQ361" s="380"/>
      <c r="FX361" s="380"/>
      <c r="GE361" s="380"/>
      <c r="HA361" s="380"/>
      <c r="HH361" s="380"/>
    </row>
    <row r="362" spans="1:216" ht="19.5" customHeight="1">
      <c r="A362" s="627"/>
      <c r="B362" s="380">
        <v>1618</v>
      </c>
      <c r="D362" s="429" t="s">
        <v>864</v>
      </c>
      <c r="E362" s="423"/>
      <c r="F362" s="32"/>
      <c r="G362" s="33"/>
      <c r="H362" s="409"/>
      <c r="I362" s="403"/>
      <c r="S362" s="380"/>
      <c r="Z362" s="380"/>
      <c r="AG362" s="380"/>
      <c r="AN362" s="380"/>
      <c r="AU362" s="380"/>
      <c r="BB362" s="380"/>
      <c r="BI362" s="380"/>
      <c r="BP362" s="380"/>
      <c r="BW362" s="380"/>
      <c r="CD362" s="380"/>
      <c r="CK362" s="380"/>
      <c r="CR362" s="380"/>
      <c r="CY362" s="380"/>
      <c r="DF362" s="380"/>
      <c r="DM362" s="380"/>
      <c r="DT362" s="380"/>
      <c r="EA362" s="380"/>
      <c r="EH362" s="380"/>
      <c r="EO362" s="380"/>
      <c r="EV362" s="380"/>
      <c r="FC362" s="380"/>
      <c r="FJ362" s="380"/>
      <c r="FQ362" s="380"/>
      <c r="FX362" s="380"/>
      <c r="GE362" s="380"/>
      <c r="HA362" s="380"/>
      <c r="HH362" s="380"/>
    </row>
    <row r="363" spans="1:216" ht="19.5" customHeight="1">
      <c r="A363" s="627"/>
      <c r="B363" s="380">
        <v>1619</v>
      </c>
      <c r="D363" s="430"/>
      <c r="E363" s="423"/>
      <c r="F363" s="32"/>
      <c r="G363" s="33"/>
      <c r="H363" s="409"/>
      <c r="I363" s="403"/>
      <c r="S363" s="380"/>
      <c r="Z363" s="380"/>
      <c r="AG363" s="380"/>
      <c r="AN363" s="380"/>
      <c r="AU363" s="380"/>
      <c r="BB363" s="380"/>
      <c r="BI363" s="380"/>
      <c r="BP363" s="380"/>
      <c r="BW363" s="380"/>
      <c r="CD363" s="380"/>
      <c r="CK363" s="380"/>
      <c r="CR363" s="380"/>
      <c r="CY363" s="380"/>
      <c r="DF363" s="380"/>
      <c r="DM363" s="380"/>
      <c r="DT363" s="380"/>
      <c r="EA363" s="380"/>
      <c r="EH363" s="380"/>
      <c r="EO363" s="380"/>
      <c r="EV363" s="380"/>
      <c r="FC363" s="380"/>
      <c r="FJ363" s="380"/>
      <c r="FQ363" s="380"/>
      <c r="FX363" s="380"/>
      <c r="GE363" s="380"/>
      <c r="HA363" s="380"/>
      <c r="HH363" s="380"/>
    </row>
    <row r="364" spans="1:216" ht="19.5" customHeight="1" thickBot="1">
      <c r="A364" s="628"/>
      <c r="B364" s="431">
        <v>1620</v>
      </c>
      <c r="C364" s="431"/>
      <c r="D364" s="432"/>
      <c r="E364" s="424"/>
      <c r="F364" s="32"/>
      <c r="G364" s="33"/>
      <c r="H364" s="409"/>
      <c r="I364" s="403"/>
      <c r="S364" s="380"/>
      <c r="Z364" s="380"/>
      <c r="AG364" s="380"/>
      <c r="AN364" s="380"/>
      <c r="AU364" s="380"/>
      <c r="BB364" s="380"/>
      <c r="BI364" s="380"/>
      <c r="BP364" s="380"/>
      <c r="BW364" s="380"/>
      <c r="CD364" s="380"/>
      <c r="CK364" s="380"/>
      <c r="CR364" s="380"/>
      <c r="CY364" s="380"/>
      <c r="DF364" s="380"/>
      <c r="DM364" s="380"/>
      <c r="DT364" s="380"/>
      <c r="EA364" s="380"/>
      <c r="EH364" s="380"/>
      <c r="EO364" s="380"/>
      <c r="EV364" s="380"/>
      <c r="FC364" s="380"/>
      <c r="FJ364" s="380"/>
      <c r="FQ364" s="380"/>
      <c r="FX364" s="380"/>
      <c r="GE364" s="380"/>
      <c r="HA364" s="380"/>
      <c r="HH364" s="380"/>
    </row>
    <row r="365" spans="1:216" ht="19.5" customHeight="1" thickBot="1">
      <c r="A365" s="626">
        <v>17</v>
      </c>
      <c r="B365" s="426">
        <v>1701</v>
      </c>
      <c r="C365" s="427"/>
      <c r="D365" s="428">
        <v>1</v>
      </c>
      <c r="E365" s="404"/>
      <c r="F365" s="34"/>
      <c r="G365" s="35"/>
      <c r="H365" s="405"/>
      <c r="I365" s="406"/>
      <c r="J365" s="629"/>
      <c r="S365" s="380"/>
      <c r="Z365" s="380"/>
      <c r="AG365" s="380"/>
      <c r="AN365" s="380"/>
      <c r="AU365" s="380"/>
      <c r="BB365" s="380"/>
      <c r="BI365" s="380"/>
      <c r="BP365" s="380"/>
      <c r="BW365" s="380"/>
      <c r="CD365" s="380"/>
      <c r="CK365" s="380"/>
      <c r="CR365" s="380"/>
      <c r="CY365" s="380"/>
      <c r="DF365" s="380"/>
      <c r="DM365" s="380"/>
      <c r="DT365" s="380"/>
      <c r="EA365" s="380"/>
      <c r="EH365" s="380"/>
      <c r="EO365" s="380"/>
      <c r="EV365" s="380"/>
      <c r="FC365" s="380"/>
      <c r="FJ365" s="380"/>
      <c r="FQ365" s="380"/>
      <c r="FX365" s="380"/>
      <c r="GE365" s="380"/>
      <c r="HA365" s="380"/>
      <c r="HH365" s="380"/>
    </row>
    <row r="366" spans="1:216" ht="19.5" customHeight="1">
      <c r="A366" s="627"/>
      <c r="B366" s="380">
        <v>1702</v>
      </c>
      <c r="C366" s="403"/>
      <c r="D366" s="429">
        <v>2</v>
      </c>
      <c r="E366" s="407"/>
      <c r="F366" s="32"/>
      <c r="G366" s="33"/>
      <c r="H366" s="408"/>
      <c r="I366" s="403"/>
      <c r="J366" s="629"/>
      <c r="S366" s="380"/>
      <c r="Z366" s="380"/>
      <c r="AG366" s="380"/>
      <c r="AN366" s="380"/>
      <c r="AU366" s="380"/>
      <c r="BB366" s="380"/>
      <c r="BI366" s="380"/>
      <c r="BP366" s="380"/>
      <c r="BW366" s="380"/>
      <c r="CD366" s="380"/>
      <c r="CK366" s="380"/>
      <c r="CR366" s="380"/>
      <c r="CY366" s="380"/>
      <c r="DF366" s="380"/>
      <c r="DM366" s="380"/>
      <c r="DT366" s="380"/>
      <c r="EA366" s="380"/>
      <c r="EH366" s="380"/>
      <c r="EO366" s="380"/>
      <c r="EV366" s="380"/>
      <c r="FC366" s="380"/>
      <c r="FJ366" s="380"/>
      <c r="FQ366" s="380"/>
      <c r="FX366" s="380"/>
      <c r="GE366" s="380"/>
      <c r="HA366" s="380"/>
      <c r="HH366" s="380"/>
    </row>
    <row r="367" spans="1:216" ht="19.5" customHeight="1">
      <c r="A367" s="627"/>
      <c r="B367" s="380">
        <v>1703</v>
      </c>
      <c r="C367" s="403"/>
      <c r="D367" s="429">
        <v>3</v>
      </c>
      <c r="E367" s="407"/>
      <c r="F367" s="32"/>
      <c r="G367" s="33"/>
      <c r="H367" s="409"/>
      <c r="I367" s="403"/>
      <c r="J367" s="629"/>
      <c r="S367" s="380"/>
      <c r="Z367" s="380"/>
      <c r="AG367" s="380"/>
      <c r="AN367" s="380"/>
      <c r="AU367" s="380"/>
      <c r="BB367" s="380"/>
      <c r="BI367" s="380"/>
      <c r="BP367" s="380"/>
      <c r="BW367" s="380"/>
      <c r="CD367" s="380"/>
      <c r="CK367" s="380"/>
      <c r="CR367" s="380"/>
      <c r="CY367" s="380"/>
      <c r="DF367" s="380"/>
      <c r="DM367" s="380"/>
      <c r="DT367" s="380"/>
      <c r="EA367" s="380"/>
      <c r="EH367" s="380"/>
      <c r="EO367" s="380"/>
      <c r="EV367" s="380"/>
      <c r="FC367" s="380"/>
      <c r="FJ367" s="380"/>
      <c r="FQ367" s="380"/>
      <c r="FX367" s="380"/>
      <c r="GE367" s="380"/>
      <c r="HA367" s="380"/>
      <c r="HH367" s="380"/>
    </row>
    <row r="368" spans="1:216" ht="19.5" customHeight="1">
      <c r="A368" s="627"/>
      <c r="B368" s="380">
        <v>1704</v>
      </c>
      <c r="C368" s="403"/>
      <c r="D368" s="429">
        <v>4</v>
      </c>
      <c r="E368" s="410"/>
      <c r="F368" s="32"/>
      <c r="G368" s="33"/>
      <c r="H368" s="409"/>
      <c r="I368" s="403"/>
      <c r="J368" s="629"/>
      <c r="S368" s="380"/>
      <c r="Z368" s="380"/>
      <c r="AG368" s="380"/>
      <c r="AN368" s="380"/>
      <c r="AU368" s="380"/>
      <c r="BB368" s="380"/>
      <c r="BI368" s="380"/>
      <c r="BP368" s="380"/>
      <c r="BW368" s="380"/>
      <c r="CD368" s="380"/>
      <c r="CK368" s="380"/>
      <c r="CR368" s="380"/>
      <c r="CY368" s="380"/>
      <c r="DF368" s="380"/>
      <c r="DM368" s="380"/>
      <c r="DT368" s="380"/>
      <c r="EA368" s="380"/>
      <c r="EH368" s="380"/>
      <c r="EO368" s="380"/>
      <c r="EV368" s="380"/>
      <c r="FC368" s="380"/>
      <c r="FJ368" s="380"/>
      <c r="FQ368" s="380"/>
      <c r="FX368" s="380"/>
      <c r="GE368" s="380"/>
      <c r="HA368" s="380"/>
      <c r="HH368" s="380"/>
    </row>
    <row r="369" spans="1:216" ht="19.5" customHeight="1">
      <c r="A369" s="627"/>
      <c r="B369" s="380">
        <v>1705</v>
      </c>
      <c r="C369" s="403"/>
      <c r="D369" s="429">
        <v>5</v>
      </c>
      <c r="E369" s="407"/>
      <c r="F369" s="36"/>
      <c r="G369" s="37"/>
      <c r="H369" s="409"/>
      <c r="I369" s="403"/>
      <c r="J369" s="629"/>
      <c r="S369" s="380"/>
      <c r="Z369" s="380"/>
      <c r="AG369" s="380"/>
      <c r="AN369" s="380"/>
      <c r="AU369" s="380"/>
      <c r="BB369" s="380"/>
      <c r="BI369" s="380"/>
      <c r="BP369" s="380"/>
      <c r="BW369" s="380"/>
      <c r="CD369" s="380"/>
      <c r="CK369" s="380"/>
      <c r="CR369" s="380"/>
      <c r="CY369" s="380"/>
      <c r="DF369" s="380"/>
      <c r="DM369" s="380"/>
      <c r="DT369" s="380"/>
      <c r="EA369" s="380"/>
      <c r="EH369" s="380"/>
      <c r="EO369" s="380"/>
      <c r="EV369" s="380"/>
      <c r="FC369" s="380"/>
      <c r="FJ369" s="380"/>
      <c r="FQ369" s="380"/>
      <c r="FX369" s="380"/>
      <c r="GE369" s="380"/>
      <c r="HA369" s="380"/>
      <c r="HH369" s="380"/>
    </row>
    <row r="370" spans="1:216" ht="19.5" customHeight="1">
      <c r="A370" s="627"/>
      <c r="B370" s="380">
        <v>1706</v>
      </c>
      <c r="C370" s="403"/>
      <c r="D370" s="429">
        <v>6</v>
      </c>
      <c r="E370" s="407"/>
      <c r="F370" s="32"/>
      <c r="G370" s="33"/>
      <c r="H370" s="409"/>
      <c r="I370" s="403"/>
      <c r="J370" s="629"/>
      <c r="S370" s="380"/>
      <c r="Z370" s="380"/>
      <c r="AG370" s="380"/>
      <c r="AN370" s="380"/>
      <c r="AU370" s="380"/>
      <c r="BB370" s="380"/>
      <c r="BI370" s="380"/>
      <c r="BP370" s="380"/>
      <c r="BW370" s="380"/>
      <c r="CD370" s="380"/>
      <c r="CK370" s="380"/>
      <c r="CR370" s="380"/>
      <c r="CY370" s="380"/>
      <c r="DF370" s="380"/>
      <c r="DM370" s="380"/>
      <c r="DT370" s="380"/>
      <c r="EA370" s="380"/>
      <c r="EH370" s="380"/>
      <c r="EO370" s="380"/>
      <c r="EV370" s="380"/>
      <c r="FC370" s="380"/>
      <c r="FJ370" s="380"/>
      <c r="FQ370" s="380"/>
      <c r="FX370" s="380"/>
      <c r="GE370" s="380"/>
      <c r="HA370" s="380"/>
      <c r="HH370" s="380"/>
    </row>
    <row r="371" spans="1:216" ht="19.5" customHeight="1">
      <c r="A371" s="627"/>
      <c r="B371" s="380">
        <v>1707</v>
      </c>
      <c r="C371" s="403"/>
      <c r="D371" s="429">
        <v>7</v>
      </c>
      <c r="E371" s="410"/>
      <c r="F371" s="32"/>
      <c r="G371" s="33"/>
      <c r="H371" s="409"/>
      <c r="I371" s="403"/>
      <c r="J371" s="629"/>
      <c r="S371" s="380"/>
      <c r="Z371" s="380"/>
      <c r="AG371" s="380"/>
      <c r="AN371" s="380"/>
      <c r="AU371" s="380"/>
      <c r="BB371" s="380"/>
      <c r="BI371" s="380"/>
      <c r="BP371" s="380"/>
      <c r="BW371" s="380"/>
      <c r="CD371" s="380"/>
      <c r="CK371" s="380"/>
      <c r="CR371" s="380"/>
      <c r="CY371" s="380"/>
      <c r="DF371" s="380"/>
      <c r="DM371" s="380"/>
      <c r="DT371" s="380"/>
      <c r="EA371" s="380"/>
      <c r="EH371" s="380"/>
      <c r="EO371" s="380"/>
      <c r="EV371" s="380"/>
      <c r="FC371" s="380"/>
      <c r="FJ371" s="380"/>
      <c r="FQ371" s="380"/>
      <c r="FX371" s="380"/>
      <c r="GE371" s="380"/>
      <c r="HA371" s="380"/>
      <c r="HH371" s="380"/>
    </row>
    <row r="372" spans="1:216" ht="19.5" customHeight="1">
      <c r="A372" s="627"/>
      <c r="B372" s="380">
        <v>1708</v>
      </c>
      <c r="C372" s="403"/>
      <c r="D372" s="429">
        <v>8</v>
      </c>
      <c r="E372" s="407"/>
      <c r="F372" s="32"/>
      <c r="G372" s="33"/>
      <c r="H372" s="409"/>
      <c r="I372" s="403"/>
      <c r="J372" s="629"/>
      <c r="S372" s="380"/>
      <c r="Z372" s="380"/>
      <c r="AG372" s="380"/>
      <c r="AN372" s="380"/>
      <c r="AU372" s="380"/>
      <c r="BB372" s="380"/>
      <c r="BI372" s="380"/>
      <c r="BP372" s="380"/>
      <c r="BW372" s="380"/>
      <c r="CD372" s="380"/>
      <c r="CK372" s="380"/>
      <c r="CR372" s="380"/>
      <c r="CY372" s="380"/>
      <c r="DF372" s="380"/>
      <c r="DM372" s="380"/>
      <c r="DT372" s="380"/>
      <c r="EA372" s="380"/>
      <c r="EH372" s="380"/>
      <c r="EO372" s="380"/>
      <c r="EV372" s="380"/>
      <c r="FC372" s="380"/>
      <c r="FJ372" s="380"/>
      <c r="FQ372" s="380"/>
      <c r="FX372" s="380"/>
      <c r="GE372" s="380"/>
      <c r="HA372" s="380"/>
      <c r="HH372" s="380"/>
    </row>
    <row r="373" spans="1:216" ht="19.5" customHeight="1">
      <c r="A373" s="627"/>
      <c r="B373" s="380">
        <v>1709</v>
      </c>
      <c r="C373" s="403"/>
      <c r="D373" s="429">
        <v>9</v>
      </c>
      <c r="E373" s="407"/>
      <c r="F373" s="32"/>
      <c r="G373" s="33"/>
      <c r="H373" s="409"/>
      <c r="I373" s="403"/>
      <c r="J373" s="629"/>
      <c r="S373" s="380"/>
      <c r="Z373" s="380"/>
      <c r="AG373" s="380"/>
      <c r="AN373" s="380"/>
      <c r="AU373" s="380"/>
      <c r="BB373" s="380"/>
      <c r="BI373" s="380"/>
      <c r="BP373" s="380"/>
      <c r="BW373" s="380"/>
      <c r="CD373" s="380"/>
      <c r="CK373" s="380"/>
      <c r="CR373" s="380"/>
      <c r="CY373" s="380"/>
      <c r="DF373" s="380"/>
      <c r="DM373" s="380"/>
      <c r="DT373" s="380"/>
      <c r="EA373" s="380"/>
      <c r="EH373" s="380"/>
      <c r="EO373" s="380"/>
      <c r="EV373" s="380"/>
      <c r="FC373" s="380"/>
      <c r="FJ373" s="380"/>
      <c r="FQ373" s="380"/>
      <c r="FX373" s="380"/>
      <c r="GE373" s="380"/>
      <c r="HA373" s="380"/>
      <c r="HH373" s="380"/>
    </row>
    <row r="374" spans="1:216" ht="19.5" customHeight="1">
      <c r="A374" s="627"/>
      <c r="B374" s="380">
        <v>1710</v>
      </c>
      <c r="C374" s="403"/>
      <c r="D374" s="429">
        <v>10</v>
      </c>
      <c r="E374" s="407"/>
      <c r="F374" s="32"/>
      <c r="G374" s="33"/>
      <c r="H374" s="409"/>
      <c r="I374" s="403"/>
      <c r="J374" s="629"/>
      <c r="S374" s="380"/>
      <c r="Z374" s="380"/>
      <c r="AG374" s="380"/>
      <c r="AN374" s="380"/>
      <c r="AU374" s="380"/>
      <c r="BB374" s="380"/>
      <c r="BI374" s="380"/>
      <c r="BP374" s="380"/>
      <c r="BW374" s="380"/>
      <c r="CD374" s="380"/>
      <c r="CK374" s="380"/>
      <c r="CR374" s="380"/>
      <c r="CY374" s="380"/>
      <c r="DF374" s="380"/>
      <c r="DM374" s="380"/>
      <c r="DT374" s="380"/>
      <c r="EA374" s="380"/>
      <c r="EH374" s="380"/>
      <c r="EO374" s="380"/>
      <c r="EV374" s="380"/>
      <c r="FC374" s="380"/>
      <c r="FJ374" s="380"/>
      <c r="FQ374" s="380"/>
      <c r="FX374" s="380"/>
      <c r="GE374" s="380"/>
      <c r="HA374" s="380"/>
      <c r="HH374" s="380"/>
    </row>
    <row r="375" spans="1:216" ht="19.5" customHeight="1">
      <c r="A375" s="627"/>
      <c r="B375" s="380">
        <v>1711</v>
      </c>
      <c r="C375" s="403"/>
      <c r="D375" s="429">
        <v>11</v>
      </c>
      <c r="E375" s="407"/>
      <c r="F375" s="32"/>
      <c r="G375" s="33"/>
      <c r="H375" s="409"/>
      <c r="I375" s="403"/>
      <c r="J375" s="629"/>
      <c r="S375" s="380"/>
      <c r="Z375" s="380"/>
      <c r="AG375" s="380"/>
      <c r="AN375" s="380"/>
      <c r="AU375" s="380"/>
      <c r="BB375" s="380"/>
      <c r="BI375" s="380"/>
      <c r="BP375" s="380"/>
      <c r="BW375" s="380"/>
      <c r="CD375" s="380"/>
      <c r="CK375" s="380"/>
      <c r="CR375" s="380"/>
      <c r="CY375" s="380"/>
      <c r="DF375" s="380"/>
      <c r="DM375" s="380"/>
      <c r="DT375" s="380"/>
      <c r="EA375" s="380"/>
      <c r="EH375" s="380"/>
      <c r="EO375" s="380"/>
      <c r="EV375" s="380"/>
      <c r="FC375" s="380"/>
      <c r="FJ375" s="380"/>
      <c r="FQ375" s="380"/>
      <c r="FX375" s="380"/>
      <c r="GE375" s="380"/>
      <c r="HA375" s="380"/>
      <c r="HH375" s="380"/>
    </row>
    <row r="376" spans="1:216" ht="19.5" customHeight="1">
      <c r="A376" s="627"/>
      <c r="B376" s="380">
        <v>1712</v>
      </c>
      <c r="C376" s="403"/>
      <c r="D376" s="429">
        <v>12</v>
      </c>
      <c r="E376" s="407"/>
      <c r="F376" s="32"/>
      <c r="G376" s="33"/>
      <c r="H376" s="409"/>
      <c r="I376" s="403"/>
      <c r="J376" s="629"/>
      <c r="S376" s="380"/>
      <c r="Z376" s="380"/>
      <c r="AG376" s="380"/>
      <c r="AN376" s="380"/>
      <c r="AU376" s="380"/>
      <c r="BB376" s="380"/>
      <c r="BI376" s="380"/>
      <c r="BP376" s="380"/>
      <c r="BW376" s="380"/>
      <c r="CD376" s="380"/>
      <c r="CK376" s="380"/>
      <c r="CR376" s="380"/>
      <c r="CY376" s="380"/>
      <c r="DF376" s="380"/>
      <c r="DM376" s="380"/>
      <c r="DT376" s="380"/>
      <c r="EA376" s="380"/>
      <c r="EH376" s="380"/>
      <c r="EO376" s="380"/>
      <c r="EV376" s="380"/>
      <c r="FC376" s="380"/>
      <c r="FJ376" s="380"/>
      <c r="FQ376" s="380"/>
      <c r="FX376" s="380"/>
      <c r="GE376" s="380"/>
      <c r="HA376" s="380"/>
      <c r="HH376" s="380"/>
    </row>
    <row r="377" spans="1:216" ht="19.5" customHeight="1">
      <c r="A377" s="627"/>
      <c r="B377" s="380">
        <v>1713</v>
      </c>
      <c r="C377" s="403"/>
      <c r="D377" s="429">
        <v>13</v>
      </c>
      <c r="E377" s="407"/>
      <c r="F377" s="32"/>
      <c r="G377" s="33"/>
      <c r="H377" s="409"/>
      <c r="I377" s="403"/>
      <c r="J377" s="629"/>
      <c r="S377" s="380"/>
      <c r="Z377" s="380"/>
      <c r="AG377" s="380"/>
      <c r="AN377" s="380"/>
      <c r="AU377" s="380"/>
      <c r="BB377" s="380"/>
      <c r="BI377" s="380"/>
      <c r="BP377" s="380"/>
      <c r="BW377" s="380"/>
      <c r="CD377" s="380"/>
      <c r="CK377" s="380"/>
      <c r="CR377" s="380"/>
      <c r="CY377" s="380"/>
      <c r="DF377" s="380"/>
      <c r="DM377" s="380"/>
      <c r="DT377" s="380"/>
      <c r="EA377" s="380"/>
      <c r="EH377" s="380"/>
      <c r="EO377" s="380"/>
      <c r="EV377" s="380"/>
      <c r="FC377" s="380"/>
      <c r="FJ377" s="380"/>
      <c r="FQ377" s="380"/>
      <c r="FX377" s="380"/>
      <c r="GE377" s="380"/>
      <c r="HA377" s="380"/>
      <c r="HH377" s="380"/>
    </row>
    <row r="378" spans="1:216" ht="19.5" customHeight="1">
      <c r="A378" s="627"/>
      <c r="B378" s="380">
        <v>1714</v>
      </c>
      <c r="C378" s="403"/>
      <c r="D378" s="429">
        <v>14</v>
      </c>
      <c r="E378" s="407"/>
      <c r="F378" s="32"/>
      <c r="G378" s="33"/>
      <c r="H378" s="409"/>
      <c r="I378" s="403"/>
      <c r="J378" s="629"/>
      <c r="S378" s="380"/>
      <c r="Z378" s="380"/>
      <c r="AG378" s="380"/>
      <c r="AN378" s="380"/>
      <c r="AU378" s="380"/>
      <c r="BB378" s="380"/>
      <c r="BI378" s="380"/>
      <c r="BP378" s="380"/>
      <c r="BW378" s="380"/>
      <c r="CD378" s="380"/>
      <c r="CK378" s="380"/>
      <c r="CR378" s="380"/>
      <c r="CY378" s="380"/>
      <c r="DF378" s="380"/>
      <c r="DM378" s="380"/>
      <c r="DT378" s="380"/>
      <c r="EA378" s="380"/>
      <c r="EH378" s="380"/>
      <c r="EO378" s="380"/>
      <c r="EV378" s="380"/>
      <c r="FC378" s="380"/>
      <c r="FJ378" s="380"/>
      <c r="FQ378" s="380"/>
      <c r="FX378" s="380"/>
      <c r="GE378" s="380"/>
      <c r="HA378" s="380"/>
      <c r="HH378" s="380"/>
    </row>
    <row r="379" spans="1:216" ht="19.5" customHeight="1" thickBot="1">
      <c r="A379" s="627"/>
      <c r="B379" s="380">
        <v>1715</v>
      </c>
      <c r="C379" s="403"/>
      <c r="D379" s="429">
        <v>15</v>
      </c>
      <c r="E379" s="411"/>
      <c r="F379" s="36"/>
      <c r="G379" s="37"/>
      <c r="H379" s="409"/>
      <c r="I379" s="403"/>
      <c r="J379" s="629"/>
      <c r="S379" s="380"/>
      <c r="Z379" s="380"/>
      <c r="AG379" s="380"/>
      <c r="AN379" s="380"/>
      <c r="AU379" s="380"/>
      <c r="BB379" s="380"/>
      <c r="BI379" s="380"/>
      <c r="BP379" s="380"/>
      <c r="BW379" s="380"/>
      <c r="CD379" s="380"/>
      <c r="CK379" s="380"/>
      <c r="CR379" s="380"/>
      <c r="CY379" s="380"/>
      <c r="DF379" s="380"/>
      <c r="DM379" s="380"/>
      <c r="DT379" s="380"/>
      <c r="EA379" s="380"/>
      <c r="EH379" s="380"/>
      <c r="EO379" s="380"/>
      <c r="EV379" s="380"/>
      <c r="FC379" s="380"/>
      <c r="FJ379" s="380"/>
      <c r="FQ379" s="380"/>
      <c r="FX379" s="380"/>
      <c r="GE379" s="380"/>
      <c r="HA379" s="380"/>
      <c r="HH379" s="380"/>
    </row>
    <row r="380" spans="1:216" ht="19.5" customHeight="1" thickBot="1">
      <c r="A380" s="627"/>
      <c r="B380" s="380">
        <v>1716</v>
      </c>
      <c r="C380" s="403"/>
      <c r="D380" s="429" t="s">
        <v>634</v>
      </c>
      <c r="E380" s="421"/>
      <c r="F380" s="419"/>
      <c r="G380" s="420"/>
      <c r="H380" s="409"/>
      <c r="I380" s="403"/>
      <c r="J380" s="629"/>
      <c r="S380" s="380"/>
      <c r="Z380" s="380"/>
      <c r="AG380" s="380"/>
      <c r="AN380" s="380"/>
      <c r="AU380" s="380"/>
      <c r="BB380" s="380"/>
      <c r="BI380" s="380"/>
      <c r="BP380" s="380"/>
      <c r="BW380" s="380"/>
      <c r="CD380" s="380"/>
      <c r="CK380" s="380"/>
      <c r="CR380" s="380"/>
      <c r="CY380" s="380"/>
      <c r="DF380" s="380"/>
      <c r="DM380" s="380"/>
      <c r="DT380" s="380"/>
      <c r="EA380" s="380"/>
      <c r="EH380" s="380"/>
      <c r="EO380" s="380"/>
      <c r="EV380" s="380"/>
      <c r="FC380" s="380"/>
      <c r="FJ380" s="380"/>
      <c r="FQ380" s="380"/>
      <c r="FX380" s="380"/>
      <c r="GE380" s="380"/>
      <c r="HA380" s="380"/>
      <c r="HH380" s="380"/>
    </row>
    <row r="381" spans="1:216" ht="19.5" customHeight="1">
      <c r="A381" s="627"/>
      <c r="B381" s="380">
        <v>1717</v>
      </c>
      <c r="D381" s="429" t="s">
        <v>864</v>
      </c>
      <c r="E381" s="422"/>
      <c r="F381" s="34"/>
      <c r="G381" s="35"/>
      <c r="H381" s="409"/>
      <c r="I381" s="403"/>
      <c r="S381" s="380"/>
      <c r="Z381" s="380"/>
      <c r="AG381" s="380"/>
      <c r="AN381" s="380"/>
      <c r="AU381" s="380"/>
      <c r="BB381" s="380"/>
      <c r="BI381" s="380"/>
      <c r="BP381" s="380"/>
      <c r="BW381" s="380"/>
      <c r="CD381" s="380"/>
      <c r="CK381" s="380"/>
      <c r="CR381" s="380"/>
      <c r="CY381" s="380"/>
      <c r="DF381" s="380"/>
      <c r="DM381" s="380"/>
      <c r="DT381" s="380"/>
      <c r="EA381" s="380"/>
      <c r="EH381" s="380"/>
      <c r="EO381" s="380"/>
      <c r="EV381" s="380"/>
      <c r="FC381" s="380"/>
      <c r="FJ381" s="380"/>
      <c r="FQ381" s="380"/>
      <c r="FX381" s="380"/>
      <c r="GE381" s="380"/>
      <c r="HA381" s="380"/>
      <c r="HH381" s="380"/>
    </row>
    <row r="382" spans="1:216" ht="19.5" customHeight="1">
      <c r="A382" s="627"/>
      <c r="B382" s="380">
        <v>1718</v>
      </c>
      <c r="D382" s="429" t="s">
        <v>864</v>
      </c>
      <c r="E382" s="423"/>
      <c r="F382" s="32"/>
      <c r="G382" s="33"/>
      <c r="H382" s="409"/>
      <c r="I382" s="403"/>
      <c r="S382" s="380"/>
      <c r="Z382" s="380"/>
      <c r="AG382" s="380"/>
      <c r="AN382" s="380"/>
      <c r="AU382" s="380"/>
      <c r="BB382" s="380"/>
      <c r="BI382" s="380"/>
      <c r="BP382" s="380"/>
      <c r="BW382" s="380"/>
      <c r="CD382" s="380"/>
      <c r="CK382" s="380"/>
      <c r="CR382" s="380"/>
      <c r="CY382" s="380"/>
      <c r="DF382" s="380"/>
      <c r="DM382" s="380"/>
      <c r="DT382" s="380"/>
      <c r="EA382" s="380"/>
      <c r="EH382" s="380"/>
      <c r="EO382" s="380"/>
      <c r="EV382" s="380"/>
      <c r="FC382" s="380"/>
      <c r="FJ382" s="380"/>
      <c r="FQ382" s="380"/>
      <c r="FX382" s="380"/>
      <c r="GE382" s="380"/>
      <c r="HA382" s="380"/>
      <c r="HH382" s="380"/>
    </row>
    <row r="383" spans="1:216" ht="19.5" customHeight="1">
      <c r="A383" s="627"/>
      <c r="B383" s="380">
        <v>1719</v>
      </c>
      <c r="D383" s="430"/>
      <c r="E383" s="423"/>
      <c r="F383" s="32"/>
      <c r="G383" s="33"/>
      <c r="H383" s="409"/>
      <c r="I383" s="403"/>
      <c r="S383" s="380"/>
      <c r="Z383" s="380"/>
      <c r="AG383" s="380"/>
      <c r="AN383" s="380"/>
      <c r="AU383" s="380"/>
      <c r="BB383" s="380"/>
      <c r="BI383" s="380"/>
      <c r="BP383" s="380"/>
      <c r="BW383" s="380"/>
      <c r="CD383" s="380"/>
      <c r="CK383" s="380"/>
      <c r="CR383" s="380"/>
      <c r="CY383" s="380"/>
      <c r="DF383" s="380"/>
      <c r="DM383" s="380"/>
      <c r="DT383" s="380"/>
      <c r="EA383" s="380"/>
      <c r="EH383" s="380"/>
      <c r="EO383" s="380"/>
      <c r="EV383" s="380"/>
      <c r="FC383" s="380"/>
      <c r="FJ383" s="380"/>
      <c r="FQ383" s="380"/>
      <c r="FX383" s="380"/>
      <c r="GE383" s="380"/>
      <c r="HA383" s="380"/>
      <c r="HH383" s="380"/>
    </row>
    <row r="384" spans="1:216" ht="19.5" customHeight="1" thickBot="1">
      <c r="A384" s="628"/>
      <c r="B384" s="431">
        <v>1720</v>
      </c>
      <c r="C384" s="431"/>
      <c r="D384" s="432"/>
      <c r="E384" s="424"/>
      <c r="F384" s="32"/>
      <c r="G384" s="33"/>
      <c r="H384" s="409"/>
      <c r="I384" s="403"/>
      <c r="S384" s="380"/>
      <c r="Z384" s="380"/>
      <c r="AG384" s="380"/>
      <c r="AN384" s="380"/>
      <c r="AU384" s="380"/>
      <c r="BB384" s="380"/>
      <c r="BI384" s="380"/>
      <c r="BP384" s="380"/>
      <c r="BW384" s="380"/>
      <c r="CD384" s="380"/>
      <c r="CK384" s="380"/>
      <c r="CR384" s="380"/>
      <c r="CY384" s="380"/>
      <c r="DF384" s="380"/>
      <c r="DM384" s="380"/>
      <c r="DT384" s="380"/>
      <c r="EA384" s="380"/>
      <c r="EH384" s="380"/>
      <c r="EO384" s="380"/>
      <c r="EV384" s="380"/>
      <c r="FC384" s="380"/>
      <c r="FJ384" s="380"/>
      <c r="FQ384" s="380"/>
      <c r="FX384" s="380"/>
      <c r="GE384" s="380"/>
      <c r="HA384" s="380"/>
      <c r="HH384" s="380"/>
    </row>
    <row r="385" spans="1:216" ht="19.5" customHeight="1" thickBot="1">
      <c r="A385" s="626">
        <v>18</v>
      </c>
      <c r="B385" s="426">
        <v>1801</v>
      </c>
      <c r="C385" s="427"/>
      <c r="D385" s="428">
        <v>1</v>
      </c>
      <c r="E385" s="404"/>
      <c r="F385" s="34"/>
      <c r="G385" s="35"/>
      <c r="H385" s="405"/>
      <c r="I385" s="406"/>
      <c r="J385" s="629"/>
      <c r="S385" s="380"/>
      <c r="Z385" s="380"/>
      <c r="AG385" s="380"/>
      <c r="AN385" s="380"/>
      <c r="AU385" s="380"/>
      <c r="BB385" s="380"/>
      <c r="BI385" s="380"/>
      <c r="BP385" s="380"/>
      <c r="BW385" s="380"/>
      <c r="CD385" s="380"/>
      <c r="CK385" s="380"/>
      <c r="CR385" s="380"/>
      <c r="CY385" s="380"/>
      <c r="DF385" s="380"/>
      <c r="DM385" s="380"/>
      <c r="DT385" s="380"/>
      <c r="EA385" s="380"/>
      <c r="EH385" s="380"/>
      <c r="EO385" s="380"/>
      <c r="EV385" s="380"/>
      <c r="FC385" s="380"/>
      <c r="FJ385" s="380"/>
      <c r="FQ385" s="380"/>
      <c r="FX385" s="380"/>
      <c r="GE385" s="380"/>
      <c r="HA385" s="380"/>
      <c r="HH385" s="380"/>
    </row>
    <row r="386" spans="1:216" ht="19.5" customHeight="1">
      <c r="A386" s="627"/>
      <c r="B386" s="380">
        <v>1802</v>
      </c>
      <c r="C386" s="403"/>
      <c r="D386" s="429">
        <v>2</v>
      </c>
      <c r="E386" s="407"/>
      <c r="F386" s="32"/>
      <c r="G386" s="33"/>
      <c r="H386" s="408"/>
      <c r="I386" s="403"/>
      <c r="J386" s="629"/>
      <c r="S386" s="380"/>
      <c r="Z386" s="380"/>
      <c r="AG386" s="380"/>
      <c r="AN386" s="380"/>
      <c r="AU386" s="380"/>
      <c r="BB386" s="380"/>
      <c r="BI386" s="380"/>
      <c r="BP386" s="380"/>
      <c r="BW386" s="380"/>
      <c r="CD386" s="380"/>
      <c r="CK386" s="380"/>
      <c r="CR386" s="380"/>
      <c r="CY386" s="380"/>
      <c r="DF386" s="380"/>
      <c r="DM386" s="380"/>
      <c r="DT386" s="380"/>
      <c r="EA386" s="380"/>
      <c r="EH386" s="380"/>
      <c r="EO386" s="380"/>
      <c r="EV386" s="380"/>
      <c r="FC386" s="380"/>
      <c r="FJ386" s="380"/>
      <c r="FQ386" s="380"/>
      <c r="FX386" s="380"/>
      <c r="GE386" s="380"/>
      <c r="HA386" s="380"/>
      <c r="HH386" s="380"/>
    </row>
    <row r="387" spans="1:216" ht="19.5" customHeight="1">
      <c r="A387" s="627"/>
      <c r="B387" s="380">
        <v>1803</v>
      </c>
      <c r="C387" s="403"/>
      <c r="D387" s="429">
        <v>3</v>
      </c>
      <c r="E387" s="407"/>
      <c r="F387" s="32"/>
      <c r="G387" s="33"/>
      <c r="H387" s="409"/>
      <c r="I387" s="403"/>
      <c r="J387" s="629"/>
      <c r="S387" s="380"/>
      <c r="Z387" s="380"/>
      <c r="AG387" s="380"/>
      <c r="AN387" s="380"/>
      <c r="AU387" s="380"/>
      <c r="BB387" s="380"/>
      <c r="BI387" s="380"/>
      <c r="BP387" s="380"/>
      <c r="BW387" s="380"/>
      <c r="CD387" s="380"/>
      <c r="CK387" s="380"/>
      <c r="CR387" s="380"/>
      <c r="CY387" s="380"/>
      <c r="DF387" s="380"/>
      <c r="DM387" s="380"/>
      <c r="DT387" s="380"/>
      <c r="EA387" s="380"/>
      <c r="EH387" s="380"/>
      <c r="EO387" s="380"/>
      <c r="EV387" s="380"/>
      <c r="FC387" s="380"/>
      <c r="FJ387" s="380"/>
      <c r="FQ387" s="380"/>
      <c r="FX387" s="380"/>
      <c r="GE387" s="380"/>
      <c r="HA387" s="380"/>
      <c r="HH387" s="380"/>
    </row>
    <row r="388" spans="1:216" ht="19.5" customHeight="1">
      <c r="A388" s="627"/>
      <c r="B388" s="380">
        <v>1804</v>
      </c>
      <c r="C388" s="403"/>
      <c r="D388" s="429">
        <v>4</v>
      </c>
      <c r="E388" s="410"/>
      <c r="F388" s="32"/>
      <c r="G388" s="33"/>
      <c r="H388" s="409"/>
      <c r="I388" s="403"/>
      <c r="J388" s="629"/>
      <c r="S388" s="380"/>
      <c r="Z388" s="380"/>
      <c r="AG388" s="380"/>
      <c r="AN388" s="380"/>
      <c r="AU388" s="380"/>
      <c r="BB388" s="380"/>
      <c r="BI388" s="380"/>
      <c r="BP388" s="380"/>
      <c r="BW388" s="380"/>
      <c r="CD388" s="380"/>
      <c r="CK388" s="380"/>
      <c r="CR388" s="380"/>
      <c r="CY388" s="380"/>
      <c r="DF388" s="380"/>
      <c r="DM388" s="380"/>
      <c r="DT388" s="380"/>
      <c r="EA388" s="380"/>
      <c r="EH388" s="380"/>
      <c r="EO388" s="380"/>
      <c r="EV388" s="380"/>
      <c r="FC388" s="380"/>
      <c r="FJ388" s="380"/>
      <c r="FQ388" s="380"/>
      <c r="FX388" s="380"/>
      <c r="GE388" s="380"/>
      <c r="HA388" s="380"/>
      <c r="HH388" s="380"/>
    </row>
    <row r="389" spans="1:216" ht="19.5" customHeight="1">
      <c r="A389" s="627"/>
      <c r="B389" s="380">
        <v>1805</v>
      </c>
      <c r="C389" s="403"/>
      <c r="D389" s="429">
        <v>5</v>
      </c>
      <c r="E389" s="407"/>
      <c r="F389" s="36"/>
      <c r="G389" s="37"/>
      <c r="H389" s="409"/>
      <c r="I389" s="403"/>
      <c r="J389" s="629"/>
      <c r="S389" s="380"/>
      <c r="Z389" s="380"/>
      <c r="AG389" s="380"/>
      <c r="AN389" s="380"/>
      <c r="AU389" s="380"/>
      <c r="BB389" s="380"/>
      <c r="BI389" s="380"/>
      <c r="BP389" s="380"/>
      <c r="BW389" s="380"/>
      <c r="CD389" s="380"/>
      <c r="CK389" s="380"/>
      <c r="CR389" s="380"/>
      <c r="CY389" s="380"/>
      <c r="DF389" s="380"/>
      <c r="DM389" s="380"/>
      <c r="DT389" s="380"/>
      <c r="EA389" s="380"/>
      <c r="EH389" s="380"/>
      <c r="EO389" s="380"/>
      <c r="EV389" s="380"/>
      <c r="FC389" s="380"/>
      <c r="FJ389" s="380"/>
      <c r="FQ389" s="380"/>
      <c r="FX389" s="380"/>
      <c r="GE389" s="380"/>
      <c r="HA389" s="380"/>
      <c r="HH389" s="380"/>
    </row>
    <row r="390" spans="1:216" ht="19.5" customHeight="1">
      <c r="A390" s="627"/>
      <c r="B390" s="380">
        <v>1806</v>
      </c>
      <c r="C390" s="403"/>
      <c r="D390" s="429">
        <v>6</v>
      </c>
      <c r="E390" s="407"/>
      <c r="F390" s="32"/>
      <c r="G390" s="33"/>
      <c r="H390" s="409"/>
      <c r="I390" s="403"/>
      <c r="J390" s="629"/>
      <c r="S390" s="380"/>
      <c r="Z390" s="380"/>
      <c r="AG390" s="380"/>
      <c r="AN390" s="380"/>
      <c r="AU390" s="380"/>
      <c r="BB390" s="380"/>
      <c r="BI390" s="380"/>
      <c r="BP390" s="380"/>
      <c r="BW390" s="380"/>
      <c r="CD390" s="380"/>
      <c r="CK390" s="380"/>
      <c r="CR390" s="380"/>
      <c r="CY390" s="380"/>
      <c r="DF390" s="380"/>
      <c r="DM390" s="380"/>
      <c r="DT390" s="380"/>
      <c r="EA390" s="380"/>
      <c r="EH390" s="380"/>
      <c r="EO390" s="380"/>
      <c r="EV390" s="380"/>
      <c r="FC390" s="380"/>
      <c r="FJ390" s="380"/>
      <c r="FQ390" s="380"/>
      <c r="FX390" s="380"/>
      <c r="GE390" s="380"/>
      <c r="HA390" s="380"/>
      <c r="HH390" s="380"/>
    </row>
    <row r="391" spans="1:216" ht="19.5" customHeight="1">
      <c r="A391" s="627"/>
      <c r="B391" s="380">
        <v>1807</v>
      </c>
      <c r="C391" s="403"/>
      <c r="D391" s="429">
        <v>7</v>
      </c>
      <c r="E391" s="410"/>
      <c r="F391" s="32"/>
      <c r="G391" s="33"/>
      <c r="H391" s="409"/>
      <c r="I391" s="403"/>
      <c r="J391" s="629"/>
      <c r="S391" s="380"/>
      <c r="Z391" s="380"/>
      <c r="AG391" s="380"/>
      <c r="AN391" s="380"/>
      <c r="AU391" s="380"/>
      <c r="BB391" s="380"/>
      <c r="BI391" s="380"/>
      <c r="BP391" s="380"/>
      <c r="BW391" s="380"/>
      <c r="CD391" s="380"/>
      <c r="CK391" s="380"/>
      <c r="CR391" s="380"/>
      <c r="CY391" s="380"/>
      <c r="DF391" s="380"/>
      <c r="DM391" s="380"/>
      <c r="DT391" s="380"/>
      <c r="EA391" s="380"/>
      <c r="EH391" s="380"/>
      <c r="EO391" s="380"/>
      <c r="EV391" s="380"/>
      <c r="FC391" s="380"/>
      <c r="FJ391" s="380"/>
      <c r="FQ391" s="380"/>
      <c r="FX391" s="380"/>
      <c r="GE391" s="380"/>
      <c r="HA391" s="380"/>
      <c r="HH391" s="380"/>
    </row>
    <row r="392" spans="1:216" ht="19.5" customHeight="1">
      <c r="A392" s="627"/>
      <c r="B392" s="380">
        <v>1808</v>
      </c>
      <c r="C392" s="403"/>
      <c r="D392" s="429">
        <v>8</v>
      </c>
      <c r="E392" s="407"/>
      <c r="F392" s="32"/>
      <c r="G392" s="33"/>
      <c r="H392" s="409"/>
      <c r="I392" s="403"/>
      <c r="J392" s="629"/>
      <c r="S392" s="380"/>
      <c r="Z392" s="380"/>
      <c r="AG392" s="380"/>
      <c r="AN392" s="380"/>
      <c r="AU392" s="380"/>
      <c r="BB392" s="380"/>
      <c r="BI392" s="380"/>
      <c r="BP392" s="380"/>
      <c r="BW392" s="380"/>
      <c r="CD392" s="380"/>
      <c r="CK392" s="380"/>
      <c r="CR392" s="380"/>
      <c r="CY392" s="380"/>
      <c r="DF392" s="380"/>
      <c r="DM392" s="380"/>
      <c r="DT392" s="380"/>
      <c r="EA392" s="380"/>
      <c r="EH392" s="380"/>
      <c r="EO392" s="380"/>
      <c r="EV392" s="380"/>
      <c r="FC392" s="380"/>
      <c r="FJ392" s="380"/>
      <c r="FQ392" s="380"/>
      <c r="FX392" s="380"/>
      <c r="GE392" s="380"/>
      <c r="HA392" s="380"/>
      <c r="HH392" s="380"/>
    </row>
    <row r="393" spans="1:216" ht="19.5" customHeight="1">
      <c r="A393" s="627"/>
      <c r="B393" s="380">
        <v>1809</v>
      </c>
      <c r="C393" s="403"/>
      <c r="D393" s="429">
        <v>9</v>
      </c>
      <c r="E393" s="407"/>
      <c r="F393" s="32"/>
      <c r="G393" s="33"/>
      <c r="H393" s="409"/>
      <c r="I393" s="403"/>
      <c r="J393" s="629"/>
      <c r="S393" s="380"/>
      <c r="Z393" s="380"/>
      <c r="AG393" s="380"/>
      <c r="AN393" s="380"/>
      <c r="AU393" s="380"/>
      <c r="BB393" s="380"/>
      <c r="BI393" s="380"/>
      <c r="BP393" s="380"/>
      <c r="BW393" s="380"/>
      <c r="CD393" s="380"/>
      <c r="CK393" s="380"/>
      <c r="CR393" s="380"/>
      <c r="CY393" s="380"/>
      <c r="DF393" s="380"/>
      <c r="DM393" s="380"/>
      <c r="DT393" s="380"/>
      <c r="EA393" s="380"/>
      <c r="EH393" s="380"/>
      <c r="EO393" s="380"/>
      <c r="EV393" s="380"/>
      <c r="FC393" s="380"/>
      <c r="FJ393" s="380"/>
      <c r="FQ393" s="380"/>
      <c r="FX393" s="380"/>
      <c r="GE393" s="380"/>
      <c r="HA393" s="380"/>
      <c r="HH393" s="380"/>
    </row>
    <row r="394" spans="1:216" ht="19.5" customHeight="1">
      <c r="A394" s="627"/>
      <c r="B394" s="380">
        <v>1810</v>
      </c>
      <c r="C394" s="403"/>
      <c r="D394" s="429">
        <v>10</v>
      </c>
      <c r="E394" s="407"/>
      <c r="F394" s="32"/>
      <c r="G394" s="33"/>
      <c r="H394" s="409"/>
      <c r="I394" s="403"/>
      <c r="J394" s="629"/>
      <c r="S394" s="380"/>
      <c r="Z394" s="380"/>
      <c r="AG394" s="380"/>
      <c r="AN394" s="380"/>
      <c r="AU394" s="380"/>
      <c r="BB394" s="380"/>
      <c r="BI394" s="380"/>
      <c r="BP394" s="380"/>
      <c r="BW394" s="380"/>
      <c r="CD394" s="380"/>
      <c r="CK394" s="380"/>
      <c r="CR394" s="380"/>
      <c r="CY394" s="380"/>
      <c r="DF394" s="380"/>
      <c r="DM394" s="380"/>
      <c r="DT394" s="380"/>
      <c r="EA394" s="380"/>
      <c r="EH394" s="380"/>
      <c r="EO394" s="380"/>
      <c r="EV394" s="380"/>
      <c r="FC394" s="380"/>
      <c r="FJ394" s="380"/>
      <c r="FQ394" s="380"/>
      <c r="FX394" s="380"/>
      <c r="GE394" s="380"/>
      <c r="HA394" s="380"/>
      <c r="HH394" s="380"/>
    </row>
    <row r="395" spans="1:216" ht="19.5" customHeight="1">
      <c r="A395" s="627"/>
      <c r="B395" s="380">
        <v>1811</v>
      </c>
      <c r="C395" s="403"/>
      <c r="D395" s="429">
        <v>11</v>
      </c>
      <c r="E395" s="407"/>
      <c r="F395" s="32"/>
      <c r="G395" s="33"/>
      <c r="H395" s="409"/>
      <c r="I395" s="403"/>
      <c r="J395" s="629"/>
      <c r="S395" s="380"/>
      <c r="Z395" s="380"/>
      <c r="AG395" s="380"/>
      <c r="AN395" s="380"/>
      <c r="AU395" s="380"/>
      <c r="BB395" s="380"/>
      <c r="BI395" s="380"/>
      <c r="BP395" s="380"/>
      <c r="BW395" s="380"/>
      <c r="CD395" s="380"/>
      <c r="CK395" s="380"/>
      <c r="CR395" s="380"/>
      <c r="CY395" s="380"/>
      <c r="DF395" s="380"/>
      <c r="DM395" s="380"/>
      <c r="DT395" s="380"/>
      <c r="EA395" s="380"/>
      <c r="EH395" s="380"/>
      <c r="EO395" s="380"/>
      <c r="EV395" s="380"/>
      <c r="FC395" s="380"/>
      <c r="FJ395" s="380"/>
      <c r="FQ395" s="380"/>
      <c r="FX395" s="380"/>
      <c r="GE395" s="380"/>
      <c r="HA395" s="380"/>
      <c r="HH395" s="380"/>
    </row>
    <row r="396" spans="1:216" ht="19.5" customHeight="1">
      <c r="A396" s="627"/>
      <c r="B396" s="380">
        <v>1812</v>
      </c>
      <c r="C396" s="403"/>
      <c r="D396" s="429">
        <v>12</v>
      </c>
      <c r="E396" s="407"/>
      <c r="F396" s="32"/>
      <c r="G396" s="33"/>
      <c r="H396" s="409"/>
      <c r="I396" s="403"/>
      <c r="J396" s="629"/>
      <c r="S396" s="380"/>
      <c r="Z396" s="380"/>
      <c r="AG396" s="380"/>
      <c r="AN396" s="380"/>
      <c r="AU396" s="380"/>
      <c r="BB396" s="380"/>
      <c r="BI396" s="380"/>
      <c r="BP396" s="380"/>
      <c r="BW396" s="380"/>
      <c r="CD396" s="380"/>
      <c r="CK396" s="380"/>
      <c r="CR396" s="380"/>
      <c r="CY396" s="380"/>
      <c r="DF396" s="380"/>
      <c r="DM396" s="380"/>
      <c r="DT396" s="380"/>
      <c r="EA396" s="380"/>
      <c r="EH396" s="380"/>
      <c r="EO396" s="380"/>
      <c r="EV396" s="380"/>
      <c r="FC396" s="380"/>
      <c r="FJ396" s="380"/>
      <c r="FQ396" s="380"/>
      <c r="FX396" s="380"/>
      <c r="GE396" s="380"/>
      <c r="HA396" s="380"/>
      <c r="HH396" s="380"/>
    </row>
    <row r="397" spans="1:216" ht="19.5" customHeight="1">
      <c r="A397" s="627"/>
      <c r="B397" s="380">
        <v>1813</v>
      </c>
      <c r="C397" s="403"/>
      <c r="D397" s="429">
        <v>13</v>
      </c>
      <c r="E397" s="407"/>
      <c r="F397" s="32"/>
      <c r="G397" s="33"/>
      <c r="H397" s="409"/>
      <c r="I397" s="403"/>
      <c r="J397" s="629"/>
      <c r="S397" s="380"/>
      <c r="Z397" s="380"/>
      <c r="AG397" s="380"/>
      <c r="AN397" s="380"/>
      <c r="AU397" s="380"/>
      <c r="BB397" s="380"/>
      <c r="BI397" s="380"/>
      <c r="BP397" s="380"/>
      <c r="BW397" s="380"/>
      <c r="CD397" s="380"/>
      <c r="CK397" s="380"/>
      <c r="CR397" s="380"/>
      <c r="CY397" s="380"/>
      <c r="DF397" s="380"/>
      <c r="DM397" s="380"/>
      <c r="DT397" s="380"/>
      <c r="EA397" s="380"/>
      <c r="EH397" s="380"/>
      <c r="EO397" s="380"/>
      <c r="EV397" s="380"/>
      <c r="FC397" s="380"/>
      <c r="FJ397" s="380"/>
      <c r="FQ397" s="380"/>
      <c r="FX397" s="380"/>
      <c r="GE397" s="380"/>
      <c r="HA397" s="380"/>
      <c r="HH397" s="380"/>
    </row>
    <row r="398" spans="1:216" ht="19.5" customHeight="1">
      <c r="A398" s="627"/>
      <c r="B398" s="380">
        <v>1814</v>
      </c>
      <c r="C398" s="403"/>
      <c r="D398" s="429">
        <v>14</v>
      </c>
      <c r="E398" s="407"/>
      <c r="F398" s="32"/>
      <c r="G398" s="33"/>
      <c r="H398" s="409"/>
      <c r="I398" s="403"/>
      <c r="J398" s="629"/>
      <c r="S398" s="380"/>
      <c r="Z398" s="380"/>
      <c r="AG398" s="380"/>
      <c r="AN398" s="380"/>
      <c r="AU398" s="380"/>
      <c r="BB398" s="380"/>
      <c r="BI398" s="380"/>
      <c r="BP398" s="380"/>
      <c r="BW398" s="380"/>
      <c r="CD398" s="380"/>
      <c r="CK398" s="380"/>
      <c r="CR398" s="380"/>
      <c r="CY398" s="380"/>
      <c r="DF398" s="380"/>
      <c r="DM398" s="380"/>
      <c r="DT398" s="380"/>
      <c r="EA398" s="380"/>
      <c r="EH398" s="380"/>
      <c r="EO398" s="380"/>
      <c r="EV398" s="380"/>
      <c r="FC398" s="380"/>
      <c r="FJ398" s="380"/>
      <c r="FQ398" s="380"/>
      <c r="FX398" s="380"/>
      <c r="GE398" s="380"/>
      <c r="HA398" s="380"/>
      <c r="HH398" s="380"/>
    </row>
    <row r="399" spans="1:216" ht="19.5" customHeight="1" thickBot="1">
      <c r="A399" s="627"/>
      <c r="B399" s="380">
        <v>1815</v>
      </c>
      <c r="C399" s="403"/>
      <c r="D399" s="429">
        <v>15</v>
      </c>
      <c r="E399" s="411"/>
      <c r="F399" s="36"/>
      <c r="G399" s="37"/>
      <c r="H399" s="409"/>
      <c r="I399" s="403"/>
      <c r="J399" s="629"/>
      <c r="S399" s="380"/>
      <c r="Z399" s="380"/>
      <c r="AG399" s="380"/>
      <c r="AN399" s="380"/>
      <c r="AU399" s="380"/>
      <c r="BB399" s="380"/>
      <c r="BI399" s="380"/>
      <c r="BP399" s="380"/>
      <c r="BW399" s="380"/>
      <c r="CD399" s="380"/>
      <c r="CK399" s="380"/>
      <c r="CR399" s="380"/>
      <c r="CY399" s="380"/>
      <c r="DF399" s="380"/>
      <c r="DM399" s="380"/>
      <c r="DT399" s="380"/>
      <c r="EA399" s="380"/>
      <c r="EH399" s="380"/>
      <c r="EO399" s="380"/>
      <c r="EV399" s="380"/>
      <c r="FC399" s="380"/>
      <c r="FJ399" s="380"/>
      <c r="FQ399" s="380"/>
      <c r="FX399" s="380"/>
      <c r="GE399" s="380"/>
      <c r="HA399" s="380"/>
      <c r="HH399" s="380"/>
    </row>
    <row r="400" spans="1:216" ht="19.5" customHeight="1" thickBot="1">
      <c r="A400" s="627"/>
      <c r="B400" s="380">
        <v>1816</v>
      </c>
      <c r="C400" s="403"/>
      <c r="D400" s="429" t="s">
        <v>634</v>
      </c>
      <c r="E400" s="421"/>
      <c r="F400" s="419"/>
      <c r="G400" s="420"/>
      <c r="H400" s="409"/>
      <c r="I400" s="403"/>
      <c r="J400" s="629"/>
      <c r="S400" s="380"/>
      <c r="Z400" s="380"/>
      <c r="AG400" s="380"/>
      <c r="AN400" s="380"/>
      <c r="AU400" s="380"/>
      <c r="BB400" s="380"/>
      <c r="BI400" s="380"/>
      <c r="BP400" s="380"/>
      <c r="BW400" s="380"/>
      <c r="CD400" s="380"/>
      <c r="CK400" s="380"/>
      <c r="CR400" s="380"/>
      <c r="CY400" s="380"/>
      <c r="DF400" s="380"/>
      <c r="DM400" s="380"/>
      <c r="DT400" s="380"/>
      <c r="EA400" s="380"/>
      <c r="EH400" s="380"/>
      <c r="EO400" s="380"/>
      <c r="EV400" s="380"/>
      <c r="FC400" s="380"/>
      <c r="FJ400" s="380"/>
      <c r="FQ400" s="380"/>
      <c r="FX400" s="380"/>
      <c r="GE400" s="380"/>
      <c r="HA400" s="380"/>
      <c r="HH400" s="380"/>
    </row>
    <row r="401" spans="1:216" ht="19.5" customHeight="1">
      <c r="A401" s="627"/>
      <c r="B401" s="380">
        <v>1817</v>
      </c>
      <c r="D401" s="429" t="s">
        <v>864</v>
      </c>
      <c r="E401" s="422"/>
      <c r="F401" s="34"/>
      <c r="G401" s="35"/>
      <c r="H401" s="409"/>
      <c r="I401" s="403"/>
      <c r="S401" s="380"/>
      <c r="Z401" s="380"/>
      <c r="AG401" s="380"/>
      <c r="AN401" s="380"/>
      <c r="AU401" s="380"/>
      <c r="BB401" s="380"/>
      <c r="BI401" s="380"/>
      <c r="BP401" s="380"/>
      <c r="BW401" s="380"/>
      <c r="CD401" s="380"/>
      <c r="CK401" s="380"/>
      <c r="CR401" s="380"/>
      <c r="CY401" s="380"/>
      <c r="DF401" s="380"/>
      <c r="DM401" s="380"/>
      <c r="DT401" s="380"/>
      <c r="EA401" s="380"/>
      <c r="EH401" s="380"/>
      <c r="EO401" s="380"/>
      <c r="EV401" s="380"/>
      <c r="FC401" s="380"/>
      <c r="FJ401" s="380"/>
      <c r="FQ401" s="380"/>
      <c r="FX401" s="380"/>
      <c r="GE401" s="380"/>
      <c r="HA401" s="380"/>
      <c r="HH401" s="380"/>
    </row>
    <row r="402" spans="1:216" ht="19.5" customHeight="1">
      <c r="A402" s="627"/>
      <c r="B402" s="380">
        <v>1818</v>
      </c>
      <c r="D402" s="429" t="s">
        <v>864</v>
      </c>
      <c r="E402" s="423"/>
      <c r="F402" s="32"/>
      <c r="G402" s="33"/>
      <c r="H402" s="409"/>
      <c r="I402" s="403"/>
      <c r="S402" s="380"/>
      <c r="Z402" s="380"/>
      <c r="AG402" s="380"/>
      <c r="AN402" s="380"/>
      <c r="AU402" s="380"/>
      <c r="BB402" s="380"/>
      <c r="BI402" s="380"/>
      <c r="BP402" s="380"/>
      <c r="BW402" s="380"/>
      <c r="CD402" s="380"/>
      <c r="CK402" s="380"/>
      <c r="CR402" s="380"/>
      <c r="CY402" s="380"/>
      <c r="DF402" s="380"/>
      <c r="DM402" s="380"/>
      <c r="DT402" s="380"/>
      <c r="EA402" s="380"/>
      <c r="EH402" s="380"/>
      <c r="EO402" s="380"/>
      <c r="EV402" s="380"/>
      <c r="FC402" s="380"/>
      <c r="FJ402" s="380"/>
      <c r="FQ402" s="380"/>
      <c r="FX402" s="380"/>
      <c r="GE402" s="380"/>
      <c r="HA402" s="380"/>
      <c r="HH402" s="380"/>
    </row>
    <row r="403" spans="1:216" ht="19.5" customHeight="1">
      <c r="A403" s="627"/>
      <c r="B403" s="380">
        <v>1819</v>
      </c>
      <c r="D403" s="430"/>
      <c r="E403" s="423"/>
      <c r="F403" s="32"/>
      <c r="G403" s="33"/>
      <c r="H403" s="409"/>
      <c r="I403" s="403"/>
      <c r="S403" s="380"/>
      <c r="Z403" s="380"/>
      <c r="AG403" s="380"/>
      <c r="AN403" s="380"/>
      <c r="AU403" s="380"/>
      <c r="BB403" s="380"/>
      <c r="BI403" s="380"/>
      <c r="BP403" s="380"/>
      <c r="BW403" s="380"/>
      <c r="CD403" s="380"/>
      <c r="CK403" s="380"/>
      <c r="CR403" s="380"/>
      <c r="CY403" s="380"/>
      <c r="DF403" s="380"/>
      <c r="DM403" s="380"/>
      <c r="DT403" s="380"/>
      <c r="EA403" s="380"/>
      <c r="EH403" s="380"/>
      <c r="EO403" s="380"/>
      <c r="EV403" s="380"/>
      <c r="FC403" s="380"/>
      <c r="FJ403" s="380"/>
      <c r="FQ403" s="380"/>
      <c r="FX403" s="380"/>
      <c r="GE403" s="380"/>
      <c r="HA403" s="380"/>
      <c r="HH403" s="380"/>
    </row>
    <row r="404" spans="1:216" ht="19.5" customHeight="1" thickBot="1">
      <c r="A404" s="628"/>
      <c r="B404" s="431">
        <v>1820</v>
      </c>
      <c r="C404" s="431"/>
      <c r="D404" s="432"/>
      <c r="E404" s="424"/>
      <c r="F404" s="32"/>
      <c r="G404" s="33"/>
      <c r="H404" s="409"/>
      <c r="I404" s="403"/>
      <c r="S404" s="380"/>
      <c r="Z404" s="380"/>
      <c r="AG404" s="380"/>
      <c r="AN404" s="380"/>
      <c r="AU404" s="380"/>
      <c r="BB404" s="380"/>
      <c r="BI404" s="380"/>
      <c r="BP404" s="380"/>
      <c r="BW404" s="380"/>
      <c r="CD404" s="380"/>
      <c r="CK404" s="380"/>
      <c r="CR404" s="380"/>
      <c r="CY404" s="380"/>
      <c r="DF404" s="380"/>
      <c r="DM404" s="380"/>
      <c r="DT404" s="380"/>
      <c r="EA404" s="380"/>
      <c r="EH404" s="380"/>
      <c r="EO404" s="380"/>
      <c r="EV404" s="380"/>
      <c r="FC404" s="380"/>
      <c r="FJ404" s="380"/>
      <c r="FQ404" s="380"/>
      <c r="FX404" s="380"/>
      <c r="GE404" s="380"/>
      <c r="HA404" s="380"/>
      <c r="HH404" s="380"/>
    </row>
    <row r="405" spans="1:216" ht="19.5" customHeight="1" thickBot="1">
      <c r="A405" s="626">
        <v>19</v>
      </c>
      <c r="B405" s="426">
        <v>1901</v>
      </c>
      <c r="C405" s="427"/>
      <c r="D405" s="428">
        <v>1</v>
      </c>
      <c r="E405" s="404"/>
      <c r="F405" s="34"/>
      <c r="G405" s="35"/>
      <c r="H405" s="405"/>
      <c r="I405" s="406"/>
      <c r="J405" s="629"/>
      <c r="S405" s="380"/>
      <c r="Z405" s="380"/>
      <c r="AG405" s="380"/>
      <c r="AN405" s="380"/>
      <c r="AU405" s="380"/>
      <c r="BB405" s="380"/>
      <c r="BI405" s="380"/>
      <c r="BP405" s="380"/>
      <c r="BW405" s="380"/>
      <c r="CD405" s="380"/>
      <c r="CK405" s="380"/>
      <c r="CR405" s="380"/>
      <c r="CY405" s="380"/>
      <c r="DF405" s="380"/>
      <c r="DM405" s="380"/>
      <c r="DT405" s="380"/>
      <c r="EA405" s="380"/>
      <c r="EH405" s="380"/>
      <c r="EO405" s="380"/>
      <c r="EV405" s="380"/>
      <c r="FC405" s="380"/>
      <c r="FJ405" s="380"/>
      <c r="FQ405" s="380"/>
      <c r="FX405" s="380"/>
      <c r="GE405" s="380"/>
      <c r="HA405" s="380"/>
      <c r="HH405" s="380"/>
    </row>
    <row r="406" spans="1:216" ht="19.5" customHeight="1">
      <c r="A406" s="627"/>
      <c r="B406" s="380">
        <v>1902</v>
      </c>
      <c r="C406" s="403"/>
      <c r="D406" s="429">
        <v>2</v>
      </c>
      <c r="E406" s="407"/>
      <c r="F406" s="32"/>
      <c r="G406" s="33"/>
      <c r="H406" s="408"/>
      <c r="I406" s="403"/>
      <c r="J406" s="629"/>
      <c r="S406" s="380"/>
      <c r="Z406" s="380"/>
      <c r="AG406" s="380"/>
      <c r="AN406" s="380"/>
      <c r="AU406" s="380"/>
      <c r="BB406" s="380"/>
      <c r="BI406" s="380"/>
      <c r="BP406" s="380"/>
      <c r="BW406" s="380"/>
      <c r="CD406" s="380"/>
      <c r="CK406" s="380"/>
      <c r="CR406" s="380"/>
      <c r="CY406" s="380"/>
      <c r="DF406" s="380"/>
      <c r="DM406" s="380"/>
      <c r="DT406" s="380"/>
      <c r="EA406" s="380"/>
      <c r="EH406" s="380"/>
      <c r="EO406" s="380"/>
      <c r="EV406" s="380"/>
      <c r="FC406" s="380"/>
      <c r="FJ406" s="380"/>
      <c r="FQ406" s="380"/>
      <c r="FX406" s="380"/>
      <c r="GE406" s="380"/>
      <c r="HA406" s="380"/>
      <c r="HH406" s="380"/>
    </row>
    <row r="407" spans="1:216" ht="19.5" customHeight="1">
      <c r="A407" s="627"/>
      <c r="B407" s="380">
        <v>1903</v>
      </c>
      <c r="C407" s="403"/>
      <c r="D407" s="429">
        <v>3</v>
      </c>
      <c r="E407" s="407"/>
      <c r="F407" s="32"/>
      <c r="G407" s="33"/>
      <c r="H407" s="409"/>
      <c r="I407" s="403"/>
      <c r="J407" s="629"/>
      <c r="S407" s="380"/>
      <c r="Z407" s="380"/>
      <c r="AG407" s="380"/>
      <c r="AN407" s="380"/>
      <c r="AU407" s="380"/>
      <c r="BB407" s="380"/>
      <c r="BI407" s="380"/>
      <c r="BP407" s="380"/>
      <c r="BW407" s="380"/>
      <c r="CD407" s="380"/>
      <c r="CK407" s="380"/>
      <c r="CR407" s="380"/>
      <c r="CY407" s="380"/>
      <c r="DF407" s="380"/>
      <c r="DM407" s="380"/>
      <c r="DT407" s="380"/>
      <c r="EA407" s="380"/>
      <c r="EH407" s="380"/>
      <c r="EO407" s="380"/>
      <c r="EV407" s="380"/>
      <c r="FC407" s="380"/>
      <c r="FJ407" s="380"/>
      <c r="FQ407" s="380"/>
      <c r="FX407" s="380"/>
      <c r="GE407" s="380"/>
      <c r="HA407" s="380"/>
      <c r="HH407" s="380"/>
    </row>
    <row r="408" spans="1:216" ht="19.5" customHeight="1">
      <c r="A408" s="627"/>
      <c r="B408" s="380">
        <v>1904</v>
      </c>
      <c r="C408" s="403"/>
      <c r="D408" s="429">
        <v>4</v>
      </c>
      <c r="E408" s="410"/>
      <c r="F408" s="32"/>
      <c r="G408" s="33"/>
      <c r="H408" s="409"/>
      <c r="I408" s="403"/>
      <c r="J408" s="629"/>
      <c r="S408" s="380"/>
      <c r="Z408" s="380"/>
      <c r="AG408" s="380"/>
      <c r="AN408" s="380"/>
      <c r="AU408" s="380"/>
      <c r="BB408" s="380"/>
      <c r="BI408" s="380"/>
      <c r="BP408" s="380"/>
      <c r="BW408" s="380"/>
      <c r="CD408" s="380"/>
      <c r="CK408" s="380"/>
      <c r="CR408" s="380"/>
      <c r="CY408" s="380"/>
      <c r="DF408" s="380"/>
      <c r="DM408" s="380"/>
      <c r="DT408" s="380"/>
      <c r="EA408" s="380"/>
      <c r="EH408" s="380"/>
      <c r="EO408" s="380"/>
      <c r="EV408" s="380"/>
      <c r="FC408" s="380"/>
      <c r="FJ408" s="380"/>
      <c r="FQ408" s="380"/>
      <c r="FX408" s="380"/>
      <c r="GE408" s="380"/>
      <c r="HA408" s="380"/>
      <c r="HH408" s="380"/>
    </row>
    <row r="409" spans="1:216" ht="19.5" customHeight="1">
      <c r="A409" s="627"/>
      <c r="B409" s="380">
        <v>1905</v>
      </c>
      <c r="C409" s="403"/>
      <c r="D409" s="429">
        <v>5</v>
      </c>
      <c r="E409" s="407"/>
      <c r="F409" s="36"/>
      <c r="G409" s="37"/>
      <c r="H409" s="409"/>
      <c r="I409" s="403"/>
      <c r="J409" s="629"/>
      <c r="S409" s="380"/>
      <c r="Z409" s="380"/>
      <c r="AG409" s="380"/>
      <c r="AN409" s="380"/>
      <c r="AU409" s="380"/>
      <c r="BB409" s="380"/>
      <c r="BI409" s="380"/>
      <c r="BP409" s="380"/>
      <c r="BW409" s="380"/>
      <c r="CD409" s="380"/>
      <c r="CK409" s="380"/>
      <c r="CR409" s="380"/>
      <c r="CY409" s="380"/>
      <c r="DF409" s="380"/>
      <c r="DM409" s="380"/>
      <c r="DT409" s="380"/>
      <c r="EA409" s="380"/>
      <c r="EH409" s="380"/>
      <c r="EO409" s="380"/>
      <c r="EV409" s="380"/>
      <c r="FC409" s="380"/>
      <c r="FJ409" s="380"/>
      <c r="FQ409" s="380"/>
      <c r="FX409" s="380"/>
      <c r="GE409" s="380"/>
      <c r="HA409" s="380"/>
      <c r="HH409" s="380"/>
    </row>
    <row r="410" spans="1:216" ht="19.5" customHeight="1">
      <c r="A410" s="627"/>
      <c r="B410" s="380">
        <v>1906</v>
      </c>
      <c r="C410" s="403"/>
      <c r="D410" s="429">
        <v>6</v>
      </c>
      <c r="E410" s="407"/>
      <c r="F410" s="32"/>
      <c r="G410" s="33"/>
      <c r="H410" s="409"/>
      <c r="I410" s="403"/>
      <c r="J410" s="629"/>
      <c r="S410" s="380"/>
      <c r="Z410" s="380"/>
      <c r="AG410" s="380"/>
      <c r="AN410" s="380"/>
      <c r="AU410" s="380"/>
      <c r="BB410" s="380"/>
      <c r="BI410" s="380"/>
      <c r="BP410" s="380"/>
      <c r="BW410" s="380"/>
      <c r="CD410" s="380"/>
      <c r="CK410" s="380"/>
      <c r="CR410" s="380"/>
      <c r="CY410" s="380"/>
      <c r="DF410" s="380"/>
      <c r="DM410" s="380"/>
      <c r="DT410" s="380"/>
      <c r="EA410" s="380"/>
      <c r="EH410" s="380"/>
      <c r="EO410" s="380"/>
      <c r="EV410" s="380"/>
      <c r="FC410" s="380"/>
      <c r="FJ410" s="380"/>
      <c r="FQ410" s="380"/>
      <c r="FX410" s="380"/>
      <c r="GE410" s="380"/>
      <c r="HA410" s="380"/>
      <c r="HH410" s="380"/>
    </row>
    <row r="411" spans="1:216" ht="19.5" customHeight="1">
      <c r="A411" s="627"/>
      <c r="B411" s="380">
        <v>1907</v>
      </c>
      <c r="C411" s="403"/>
      <c r="D411" s="429">
        <v>7</v>
      </c>
      <c r="E411" s="410"/>
      <c r="F411" s="32"/>
      <c r="G411" s="33"/>
      <c r="H411" s="409"/>
      <c r="I411" s="403"/>
      <c r="J411" s="629"/>
      <c r="S411" s="380"/>
      <c r="Z411" s="380"/>
      <c r="AG411" s="380"/>
      <c r="AN411" s="380"/>
      <c r="AU411" s="380"/>
      <c r="BB411" s="380"/>
      <c r="BI411" s="380"/>
      <c r="BP411" s="380"/>
      <c r="BW411" s="380"/>
      <c r="CD411" s="380"/>
      <c r="CK411" s="380"/>
      <c r="CR411" s="380"/>
      <c r="CY411" s="380"/>
      <c r="DF411" s="380"/>
      <c r="DM411" s="380"/>
      <c r="DT411" s="380"/>
      <c r="EA411" s="380"/>
      <c r="EH411" s="380"/>
      <c r="EO411" s="380"/>
      <c r="EV411" s="380"/>
      <c r="FC411" s="380"/>
      <c r="FJ411" s="380"/>
      <c r="FQ411" s="380"/>
      <c r="FX411" s="380"/>
      <c r="GE411" s="380"/>
      <c r="HA411" s="380"/>
      <c r="HH411" s="380"/>
    </row>
    <row r="412" spans="1:216" ht="19.5" customHeight="1">
      <c r="A412" s="627"/>
      <c r="B412" s="380">
        <v>1908</v>
      </c>
      <c r="C412" s="403"/>
      <c r="D412" s="429">
        <v>8</v>
      </c>
      <c r="E412" s="407"/>
      <c r="F412" s="32"/>
      <c r="G412" s="33"/>
      <c r="H412" s="409"/>
      <c r="I412" s="403"/>
      <c r="J412" s="629"/>
      <c r="S412" s="380"/>
      <c r="Z412" s="380"/>
      <c r="AG412" s="380"/>
      <c r="AN412" s="380"/>
      <c r="AU412" s="380"/>
      <c r="BB412" s="380"/>
      <c r="BI412" s="380"/>
      <c r="BP412" s="380"/>
      <c r="BW412" s="380"/>
      <c r="CD412" s="380"/>
      <c r="CK412" s="380"/>
      <c r="CR412" s="380"/>
      <c r="CY412" s="380"/>
      <c r="DF412" s="380"/>
      <c r="DM412" s="380"/>
      <c r="DT412" s="380"/>
      <c r="EA412" s="380"/>
      <c r="EH412" s="380"/>
      <c r="EO412" s="380"/>
      <c r="EV412" s="380"/>
      <c r="FC412" s="380"/>
      <c r="FJ412" s="380"/>
      <c r="FQ412" s="380"/>
      <c r="FX412" s="380"/>
      <c r="GE412" s="380"/>
      <c r="HA412" s="380"/>
      <c r="HH412" s="380"/>
    </row>
    <row r="413" spans="1:216" ht="19.5" customHeight="1">
      <c r="A413" s="627"/>
      <c r="B413" s="380">
        <v>1909</v>
      </c>
      <c r="C413" s="403"/>
      <c r="D413" s="429">
        <v>9</v>
      </c>
      <c r="E413" s="407"/>
      <c r="F413" s="32"/>
      <c r="G413" s="33"/>
      <c r="H413" s="409"/>
      <c r="I413" s="403"/>
      <c r="J413" s="629"/>
      <c r="S413" s="380"/>
      <c r="Z413" s="380"/>
      <c r="AG413" s="380"/>
      <c r="AN413" s="380"/>
      <c r="AU413" s="380"/>
      <c r="BB413" s="380"/>
      <c r="BI413" s="380"/>
      <c r="BP413" s="380"/>
      <c r="BW413" s="380"/>
      <c r="CD413" s="380"/>
      <c r="CK413" s="380"/>
      <c r="CR413" s="380"/>
      <c r="CY413" s="380"/>
      <c r="DF413" s="380"/>
      <c r="DM413" s="380"/>
      <c r="DT413" s="380"/>
      <c r="EA413" s="380"/>
      <c r="EH413" s="380"/>
      <c r="EO413" s="380"/>
      <c r="EV413" s="380"/>
      <c r="FC413" s="380"/>
      <c r="FJ413" s="380"/>
      <c r="FQ413" s="380"/>
      <c r="FX413" s="380"/>
      <c r="GE413" s="380"/>
      <c r="HA413" s="380"/>
      <c r="HH413" s="380"/>
    </row>
    <row r="414" spans="1:216" ht="19.5" customHeight="1">
      <c r="A414" s="627"/>
      <c r="B414" s="380">
        <v>1910</v>
      </c>
      <c r="C414" s="403"/>
      <c r="D414" s="429">
        <v>10</v>
      </c>
      <c r="E414" s="407"/>
      <c r="F414" s="32"/>
      <c r="G414" s="33"/>
      <c r="H414" s="409"/>
      <c r="I414" s="403"/>
      <c r="J414" s="629"/>
      <c r="S414" s="380"/>
      <c r="Z414" s="380"/>
      <c r="AG414" s="380"/>
      <c r="AN414" s="380"/>
      <c r="AU414" s="380"/>
      <c r="BB414" s="380"/>
      <c r="BI414" s="380"/>
      <c r="BP414" s="380"/>
      <c r="BW414" s="380"/>
      <c r="CD414" s="380"/>
      <c r="CK414" s="380"/>
      <c r="CR414" s="380"/>
      <c r="CY414" s="380"/>
      <c r="DF414" s="380"/>
      <c r="DM414" s="380"/>
      <c r="DT414" s="380"/>
      <c r="EA414" s="380"/>
      <c r="EH414" s="380"/>
      <c r="EO414" s="380"/>
      <c r="EV414" s="380"/>
      <c r="FC414" s="380"/>
      <c r="FJ414" s="380"/>
      <c r="FQ414" s="380"/>
      <c r="FX414" s="380"/>
      <c r="GE414" s="380"/>
      <c r="HA414" s="380"/>
      <c r="HH414" s="380"/>
    </row>
    <row r="415" spans="1:216" ht="19.5" customHeight="1">
      <c r="A415" s="627"/>
      <c r="B415" s="380">
        <v>1911</v>
      </c>
      <c r="C415" s="403"/>
      <c r="D415" s="429">
        <v>11</v>
      </c>
      <c r="E415" s="407"/>
      <c r="F415" s="32"/>
      <c r="G415" s="33"/>
      <c r="H415" s="409"/>
      <c r="I415" s="403"/>
      <c r="J415" s="629"/>
      <c r="S415" s="380"/>
      <c r="Z415" s="380"/>
      <c r="AG415" s="380"/>
      <c r="AN415" s="380"/>
      <c r="AU415" s="380"/>
      <c r="BB415" s="380"/>
      <c r="BI415" s="380"/>
      <c r="BP415" s="380"/>
      <c r="BW415" s="380"/>
      <c r="CD415" s="380"/>
      <c r="CK415" s="380"/>
      <c r="CR415" s="380"/>
      <c r="CY415" s="380"/>
      <c r="DF415" s="380"/>
      <c r="DM415" s="380"/>
      <c r="DT415" s="380"/>
      <c r="EA415" s="380"/>
      <c r="EH415" s="380"/>
      <c r="EO415" s="380"/>
      <c r="EV415" s="380"/>
      <c r="FC415" s="380"/>
      <c r="FJ415" s="380"/>
      <c r="FQ415" s="380"/>
      <c r="FX415" s="380"/>
      <c r="GE415" s="380"/>
      <c r="HA415" s="380"/>
      <c r="HH415" s="380"/>
    </row>
    <row r="416" spans="1:216" ht="19.5" customHeight="1">
      <c r="A416" s="627"/>
      <c r="B416" s="380">
        <v>1912</v>
      </c>
      <c r="C416" s="403"/>
      <c r="D416" s="429">
        <v>12</v>
      </c>
      <c r="E416" s="407"/>
      <c r="F416" s="32"/>
      <c r="G416" s="33"/>
      <c r="H416" s="409"/>
      <c r="I416" s="403"/>
      <c r="J416" s="629"/>
      <c r="S416" s="380"/>
      <c r="Z416" s="380"/>
      <c r="AG416" s="380"/>
      <c r="AN416" s="380"/>
      <c r="AU416" s="380"/>
      <c r="BB416" s="380"/>
      <c r="BI416" s="380"/>
      <c r="BP416" s="380"/>
      <c r="BW416" s="380"/>
      <c r="CD416" s="380"/>
      <c r="CK416" s="380"/>
      <c r="CR416" s="380"/>
      <c r="CY416" s="380"/>
      <c r="DF416" s="380"/>
      <c r="DM416" s="380"/>
      <c r="DT416" s="380"/>
      <c r="EA416" s="380"/>
      <c r="EH416" s="380"/>
      <c r="EO416" s="380"/>
      <c r="EV416" s="380"/>
      <c r="FC416" s="380"/>
      <c r="FJ416" s="380"/>
      <c r="FQ416" s="380"/>
      <c r="FX416" s="380"/>
      <c r="GE416" s="380"/>
      <c r="HA416" s="380"/>
      <c r="HH416" s="380"/>
    </row>
    <row r="417" spans="1:216" ht="19.5" customHeight="1">
      <c r="A417" s="627"/>
      <c r="B417" s="380">
        <v>1913</v>
      </c>
      <c r="C417" s="403"/>
      <c r="D417" s="429">
        <v>13</v>
      </c>
      <c r="E417" s="407"/>
      <c r="F417" s="32"/>
      <c r="G417" s="33"/>
      <c r="H417" s="409"/>
      <c r="I417" s="403"/>
      <c r="J417" s="629"/>
      <c r="S417" s="380"/>
      <c r="Z417" s="380"/>
      <c r="AG417" s="380"/>
      <c r="AN417" s="380"/>
      <c r="AU417" s="380"/>
      <c r="BB417" s="380"/>
      <c r="BI417" s="380"/>
      <c r="BP417" s="380"/>
      <c r="BW417" s="380"/>
      <c r="CD417" s="380"/>
      <c r="CK417" s="380"/>
      <c r="CR417" s="380"/>
      <c r="CY417" s="380"/>
      <c r="DF417" s="380"/>
      <c r="DM417" s="380"/>
      <c r="DT417" s="380"/>
      <c r="EA417" s="380"/>
      <c r="EH417" s="380"/>
      <c r="EO417" s="380"/>
      <c r="EV417" s="380"/>
      <c r="FC417" s="380"/>
      <c r="FJ417" s="380"/>
      <c r="FQ417" s="380"/>
      <c r="FX417" s="380"/>
      <c r="GE417" s="380"/>
      <c r="HA417" s="380"/>
      <c r="HH417" s="380"/>
    </row>
    <row r="418" spans="1:216" ht="19.5" customHeight="1">
      <c r="A418" s="627"/>
      <c r="B418" s="380">
        <v>1914</v>
      </c>
      <c r="C418" s="403"/>
      <c r="D418" s="429">
        <v>14</v>
      </c>
      <c r="E418" s="407"/>
      <c r="F418" s="32"/>
      <c r="G418" s="33"/>
      <c r="H418" s="409"/>
      <c r="I418" s="403"/>
      <c r="J418" s="629"/>
      <c r="S418" s="380"/>
      <c r="Z418" s="380"/>
      <c r="AG418" s="380"/>
      <c r="AN418" s="380"/>
      <c r="AU418" s="380"/>
      <c r="BB418" s="380"/>
      <c r="BI418" s="380"/>
      <c r="BP418" s="380"/>
      <c r="BW418" s="380"/>
      <c r="CD418" s="380"/>
      <c r="CK418" s="380"/>
      <c r="CR418" s="380"/>
      <c r="CY418" s="380"/>
      <c r="DF418" s="380"/>
      <c r="DM418" s="380"/>
      <c r="DT418" s="380"/>
      <c r="EA418" s="380"/>
      <c r="EH418" s="380"/>
      <c r="EO418" s="380"/>
      <c r="EV418" s="380"/>
      <c r="FC418" s="380"/>
      <c r="FJ418" s="380"/>
      <c r="FQ418" s="380"/>
      <c r="FX418" s="380"/>
      <c r="GE418" s="380"/>
      <c r="HA418" s="380"/>
      <c r="HH418" s="380"/>
    </row>
    <row r="419" spans="1:216" ht="19.5" customHeight="1" thickBot="1">
      <c r="A419" s="627"/>
      <c r="B419" s="380">
        <v>1915</v>
      </c>
      <c r="C419" s="403"/>
      <c r="D419" s="429">
        <v>15</v>
      </c>
      <c r="E419" s="411"/>
      <c r="F419" s="36"/>
      <c r="G419" s="37"/>
      <c r="H419" s="409"/>
      <c r="I419" s="403"/>
      <c r="J419" s="629"/>
      <c r="S419" s="380"/>
      <c r="Z419" s="380"/>
      <c r="AG419" s="380"/>
      <c r="AN419" s="380"/>
      <c r="AU419" s="380"/>
      <c r="BB419" s="380"/>
      <c r="BI419" s="380"/>
      <c r="BP419" s="380"/>
      <c r="BW419" s="380"/>
      <c r="CD419" s="380"/>
      <c r="CK419" s="380"/>
      <c r="CR419" s="380"/>
      <c r="CY419" s="380"/>
      <c r="DF419" s="380"/>
      <c r="DM419" s="380"/>
      <c r="DT419" s="380"/>
      <c r="EA419" s="380"/>
      <c r="EH419" s="380"/>
      <c r="EO419" s="380"/>
      <c r="EV419" s="380"/>
      <c r="FC419" s="380"/>
      <c r="FJ419" s="380"/>
      <c r="FQ419" s="380"/>
      <c r="FX419" s="380"/>
      <c r="GE419" s="380"/>
      <c r="HA419" s="380"/>
      <c r="HH419" s="380"/>
    </row>
    <row r="420" spans="1:216" ht="19.5" customHeight="1" thickBot="1">
      <c r="A420" s="627"/>
      <c r="B420" s="380">
        <v>1916</v>
      </c>
      <c r="C420" s="403"/>
      <c r="D420" s="429" t="s">
        <v>634</v>
      </c>
      <c r="E420" s="421"/>
      <c r="F420" s="419"/>
      <c r="G420" s="420"/>
      <c r="H420" s="409"/>
      <c r="I420" s="403"/>
      <c r="J420" s="629"/>
      <c r="S420" s="380"/>
      <c r="Z420" s="380"/>
      <c r="AG420" s="380"/>
      <c r="AN420" s="380"/>
      <c r="AU420" s="380"/>
      <c r="BB420" s="380"/>
      <c r="BI420" s="380"/>
      <c r="BP420" s="380"/>
      <c r="BW420" s="380"/>
      <c r="CD420" s="380"/>
      <c r="CK420" s="380"/>
      <c r="CR420" s="380"/>
      <c r="CY420" s="380"/>
      <c r="DF420" s="380"/>
      <c r="DM420" s="380"/>
      <c r="DT420" s="380"/>
      <c r="EA420" s="380"/>
      <c r="EH420" s="380"/>
      <c r="EO420" s="380"/>
      <c r="EV420" s="380"/>
      <c r="FC420" s="380"/>
      <c r="FJ420" s="380"/>
      <c r="FQ420" s="380"/>
      <c r="FX420" s="380"/>
      <c r="GE420" s="380"/>
      <c r="HA420" s="380"/>
      <c r="HH420" s="380"/>
    </row>
    <row r="421" spans="1:216" ht="19.5" customHeight="1">
      <c r="A421" s="627"/>
      <c r="B421" s="380">
        <v>1917</v>
      </c>
      <c r="D421" s="429" t="s">
        <v>864</v>
      </c>
      <c r="E421" s="422"/>
      <c r="F421" s="34"/>
      <c r="G421" s="35"/>
      <c r="H421" s="409"/>
      <c r="I421" s="403"/>
      <c r="S421" s="380"/>
      <c r="Z421" s="380"/>
      <c r="AG421" s="380"/>
      <c r="AN421" s="380"/>
      <c r="AU421" s="380"/>
      <c r="BB421" s="380"/>
      <c r="BI421" s="380"/>
      <c r="BP421" s="380"/>
      <c r="BW421" s="380"/>
      <c r="CD421" s="380"/>
      <c r="CK421" s="380"/>
      <c r="CR421" s="380"/>
      <c r="CY421" s="380"/>
      <c r="DF421" s="380"/>
      <c r="DM421" s="380"/>
      <c r="DT421" s="380"/>
      <c r="EA421" s="380"/>
      <c r="EH421" s="380"/>
      <c r="EO421" s="380"/>
      <c r="EV421" s="380"/>
      <c r="FC421" s="380"/>
      <c r="FJ421" s="380"/>
      <c r="FQ421" s="380"/>
      <c r="FX421" s="380"/>
      <c r="GE421" s="380"/>
      <c r="HA421" s="380"/>
      <c r="HH421" s="380"/>
    </row>
    <row r="422" spans="1:216" ht="19.5" customHeight="1">
      <c r="A422" s="627"/>
      <c r="B422" s="380">
        <v>1918</v>
      </c>
      <c r="D422" s="429" t="s">
        <v>864</v>
      </c>
      <c r="E422" s="423"/>
      <c r="F422" s="32"/>
      <c r="G422" s="33"/>
      <c r="H422" s="409"/>
      <c r="I422" s="403"/>
      <c r="S422" s="380"/>
      <c r="Z422" s="380"/>
      <c r="AG422" s="380"/>
      <c r="AN422" s="380"/>
      <c r="AU422" s="380"/>
      <c r="BB422" s="380"/>
      <c r="BI422" s="380"/>
      <c r="BP422" s="380"/>
      <c r="BW422" s="380"/>
      <c r="CD422" s="380"/>
      <c r="CK422" s="380"/>
      <c r="CR422" s="380"/>
      <c r="CY422" s="380"/>
      <c r="DF422" s="380"/>
      <c r="DM422" s="380"/>
      <c r="DT422" s="380"/>
      <c r="EA422" s="380"/>
      <c r="EH422" s="380"/>
      <c r="EO422" s="380"/>
      <c r="EV422" s="380"/>
      <c r="FC422" s="380"/>
      <c r="FJ422" s="380"/>
      <c r="FQ422" s="380"/>
      <c r="FX422" s="380"/>
      <c r="GE422" s="380"/>
      <c r="HA422" s="380"/>
      <c r="HH422" s="380"/>
    </row>
    <row r="423" spans="1:216" ht="19.5" customHeight="1">
      <c r="A423" s="627"/>
      <c r="B423" s="380">
        <v>1919</v>
      </c>
      <c r="D423" s="430"/>
      <c r="E423" s="423"/>
      <c r="F423" s="32"/>
      <c r="G423" s="33"/>
      <c r="H423" s="409"/>
      <c r="I423" s="403"/>
      <c r="S423" s="380"/>
      <c r="Z423" s="380"/>
      <c r="AG423" s="380"/>
      <c r="AN423" s="380"/>
      <c r="AU423" s="380"/>
      <c r="BB423" s="380"/>
      <c r="BI423" s="380"/>
      <c r="BP423" s="380"/>
      <c r="BW423" s="380"/>
      <c r="CD423" s="380"/>
      <c r="CK423" s="380"/>
      <c r="CR423" s="380"/>
      <c r="CY423" s="380"/>
      <c r="DF423" s="380"/>
      <c r="DM423" s="380"/>
      <c r="DT423" s="380"/>
      <c r="EA423" s="380"/>
      <c r="EH423" s="380"/>
      <c r="EO423" s="380"/>
      <c r="EV423" s="380"/>
      <c r="FC423" s="380"/>
      <c r="FJ423" s="380"/>
      <c r="FQ423" s="380"/>
      <c r="FX423" s="380"/>
      <c r="GE423" s="380"/>
      <c r="HA423" s="380"/>
      <c r="HH423" s="380"/>
    </row>
    <row r="424" spans="1:216" ht="19.5" customHeight="1" thickBot="1">
      <c r="A424" s="628"/>
      <c r="B424" s="431">
        <v>1920</v>
      </c>
      <c r="C424" s="431"/>
      <c r="D424" s="432"/>
      <c r="E424" s="424"/>
      <c r="F424" s="32"/>
      <c r="G424" s="33"/>
      <c r="H424" s="409"/>
      <c r="I424" s="403"/>
      <c r="S424" s="380"/>
      <c r="Z424" s="380"/>
      <c r="AG424" s="380"/>
      <c r="AN424" s="380"/>
      <c r="AU424" s="380"/>
      <c r="BB424" s="380"/>
      <c r="BI424" s="380"/>
      <c r="BP424" s="380"/>
      <c r="BW424" s="380"/>
      <c r="CD424" s="380"/>
      <c r="CK424" s="380"/>
      <c r="CR424" s="380"/>
      <c r="CY424" s="380"/>
      <c r="DF424" s="380"/>
      <c r="DM424" s="380"/>
      <c r="DT424" s="380"/>
      <c r="EA424" s="380"/>
      <c r="EH424" s="380"/>
      <c r="EO424" s="380"/>
      <c r="EV424" s="380"/>
      <c r="FC424" s="380"/>
      <c r="FJ424" s="380"/>
      <c r="FQ424" s="380"/>
      <c r="FX424" s="380"/>
      <c r="GE424" s="380"/>
      <c r="HA424" s="380"/>
      <c r="HH424" s="380"/>
    </row>
    <row r="425" spans="1:216" ht="19.5" customHeight="1" thickBot="1">
      <c r="A425" s="626">
        <v>20</v>
      </c>
      <c r="B425" s="426">
        <v>2001</v>
      </c>
      <c r="C425" s="427"/>
      <c r="D425" s="428">
        <v>1</v>
      </c>
      <c r="E425" s="404"/>
      <c r="F425" s="34"/>
      <c r="G425" s="35"/>
      <c r="H425" s="405"/>
      <c r="I425" s="406"/>
      <c r="J425" s="629"/>
      <c r="S425" s="380"/>
      <c r="Z425" s="380"/>
      <c r="AG425" s="380"/>
      <c r="AN425" s="380"/>
      <c r="AU425" s="380"/>
      <c r="BB425" s="380"/>
      <c r="BI425" s="380"/>
      <c r="BP425" s="380"/>
      <c r="BW425" s="380"/>
      <c r="CD425" s="380"/>
      <c r="CK425" s="380"/>
      <c r="CR425" s="380"/>
      <c r="CY425" s="380"/>
      <c r="DF425" s="380"/>
      <c r="DM425" s="380"/>
      <c r="DT425" s="380"/>
      <c r="EA425" s="380"/>
      <c r="EH425" s="380"/>
      <c r="EO425" s="380"/>
      <c r="EV425" s="380"/>
      <c r="FC425" s="380"/>
      <c r="FJ425" s="380"/>
      <c r="FQ425" s="380"/>
      <c r="FX425" s="380"/>
      <c r="GE425" s="380"/>
      <c r="HA425" s="380"/>
      <c r="HH425" s="380"/>
    </row>
    <row r="426" spans="1:216" ht="19.5" customHeight="1">
      <c r="A426" s="627"/>
      <c r="B426" s="380">
        <v>2002</v>
      </c>
      <c r="C426" s="403"/>
      <c r="D426" s="429">
        <v>2</v>
      </c>
      <c r="E426" s="407"/>
      <c r="F426" s="32"/>
      <c r="G426" s="33"/>
      <c r="H426" s="408"/>
      <c r="I426" s="403"/>
      <c r="J426" s="629"/>
      <c r="S426" s="380"/>
      <c r="Z426" s="380"/>
      <c r="AG426" s="380"/>
      <c r="AN426" s="380"/>
      <c r="AU426" s="380"/>
      <c r="BB426" s="380"/>
      <c r="BI426" s="380"/>
      <c r="BP426" s="380"/>
      <c r="BW426" s="380"/>
      <c r="CD426" s="380"/>
      <c r="CK426" s="380"/>
      <c r="CR426" s="380"/>
      <c r="CY426" s="380"/>
      <c r="DF426" s="380"/>
      <c r="DM426" s="380"/>
      <c r="DT426" s="380"/>
      <c r="EA426" s="380"/>
      <c r="EH426" s="380"/>
      <c r="EO426" s="380"/>
      <c r="EV426" s="380"/>
      <c r="FC426" s="380"/>
      <c r="FJ426" s="380"/>
      <c r="FQ426" s="380"/>
      <c r="FX426" s="380"/>
      <c r="GE426" s="380"/>
      <c r="HA426" s="380"/>
      <c r="HH426" s="380"/>
    </row>
    <row r="427" spans="1:216" ht="19.5" customHeight="1">
      <c r="A427" s="627"/>
      <c r="B427" s="380">
        <v>2003</v>
      </c>
      <c r="C427" s="403"/>
      <c r="D427" s="429">
        <v>3</v>
      </c>
      <c r="E427" s="407"/>
      <c r="F427" s="32"/>
      <c r="G427" s="33"/>
      <c r="H427" s="409"/>
      <c r="I427" s="403"/>
      <c r="J427" s="629"/>
      <c r="S427" s="380"/>
      <c r="Z427" s="380"/>
      <c r="AG427" s="380"/>
      <c r="AN427" s="380"/>
      <c r="AU427" s="380"/>
      <c r="BB427" s="380"/>
      <c r="BI427" s="380"/>
      <c r="BP427" s="380"/>
      <c r="BW427" s="380"/>
      <c r="CD427" s="380"/>
      <c r="CK427" s="380"/>
      <c r="CR427" s="380"/>
      <c r="CY427" s="380"/>
      <c r="DF427" s="380"/>
      <c r="DM427" s="380"/>
      <c r="DT427" s="380"/>
      <c r="EA427" s="380"/>
      <c r="EH427" s="380"/>
      <c r="EO427" s="380"/>
      <c r="EV427" s="380"/>
      <c r="FC427" s="380"/>
      <c r="FJ427" s="380"/>
      <c r="FQ427" s="380"/>
      <c r="FX427" s="380"/>
      <c r="GE427" s="380"/>
      <c r="HA427" s="380"/>
      <c r="HH427" s="380"/>
    </row>
    <row r="428" spans="1:216" ht="19.5" customHeight="1">
      <c r="A428" s="627"/>
      <c r="B428" s="380">
        <v>2004</v>
      </c>
      <c r="C428" s="403"/>
      <c r="D428" s="429">
        <v>4</v>
      </c>
      <c r="E428" s="410"/>
      <c r="F428" s="32"/>
      <c r="G428" s="33"/>
      <c r="H428" s="409"/>
      <c r="I428" s="403"/>
      <c r="J428" s="629"/>
      <c r="S428" s="380"/>
      <c r="Z428" s="380"/>
      <c r="AG428" s="380"/>
      <c r="AN428" s="380"/>
      <c r="AU428" s="380"/>
      <c r="BB428" s="380"/>
      <c r="BI428" s="380"/>
      <c r="BP428" s="380"/>
      <c r="BW428" s="380"/>
      <c r="CD428" s="380"/>
      <c r="CK428" s="380"/>
      <c r="CR428" s="380"/>
      <c r="CY428" s="380"/>
      <c r="DF428" s="380"/>
      <c r="DM428" s="380"/>
      <c r="DT428" s="380"/>
      <c r="EA428" s="380"/>
      <c r="EH428" s="380"/>
      <c r="EO428" s="380"/>
      <c r="EV428" s="380"/>
      <c r="FC428" s="380"/>
      <c r="FJ428" s="380"/>
      <c r="FQ428" s="380"/>
      <c r="FX428" s="380"/>
      <c r="GE428" s="380"/>
      <c r="HA428" s="380"/>
      <c r="HH428" s="380"/>
    </row>
    <row r="429" spans="1:216" ht="19.5" customHeight="1">
      <c r="A429" s="627"/>
      <c r="B429" s="380">
        <v>2005</v>
      </c>
      <c r="C429" s="403"/>
      <c r="D429" s="429">
        <v>5</v>
      </c>
      <c r="E429" s="407"/>
      <c r="F429" s="36"/>
      <c r="G429" s="37"/>
      <c r="H429" s="409"/>
      <c r="I429" s="403"/>
      <c r="J429" s="629"/>
      <c r="S429" s="380"/>
      <c r="Z429" s="380"/>
      <c r="AG429" s="380"/>
      <c r="AN429" s="380"/>
      <c r="AU429" s="380"/>
      <c r="BB429" s="380"/>
      <c r="BI429" s="380"/>
      <c r="BP429" s="380"/>
      <c r="BW429" s="380"/>
      <c r="CD429" s="380"/>
      <c r="CK429" s="380"/>
      <c r="CR429" s="380"/>
      <c r="CY429" s="380"/>
      <c r="DF429" s="380"/>
      <c r="DM429" s="380"/>
      <c r="DT429" s="380"/>
      <c r="EA429" s="380"/>
      <c r="EH429" s="380"/>
      <c r="EO429" s="380"/>
      <c r="EV429" s="380"/>
      <c r="FC429" s="380"/>
      <c r="FJ429" s="380"/>
      <c r="FQ429" s="380"/>
      <c r="FX429" s="380"/>
      <c r="GE429" s="380"/>
      <c r="HA429" s="380"/>
      <c r="HH429" s="380"/>
    </row>
    <row r="430" spans="1:216" ht="19.5" customHeight="1">
      <c r="A430" s="627"/>
      <c r="B430" s="380">
        <v>2006</v>
      </c>
      <c r="C430" s="403"/>
      <c r="D430" s="429">
        <v>6</v>
      </c>
      <c r="E430" s="407"/>
      <c r="F430" s="32"/>
      <c r="G430" s="33"/>
      <c r="H430" s="409"/>
      <c r="I430" s="403"/>
      <c r="J430" s="629"/>
      <c r="S430" s="380"/>
      <c r="Z430" s="380"/>
      <c r="AG430" s="380"/>
      <c r="AN430" s="380"/>
      <c r="AU430" s="380"/>
      <c r="BB430" s="380"/>
      <c r="BI430" s="380"/>
      <c r="BP430" s="380"/>
      <c r="BW430" s="380"/>
      <c r="CD430" s="380"/>
      <c r="CK430" s="380"/>
      <c r="CR430" s="380"/>
      <c r="CY430" s="380"/>
      <c r="DF430" s="380"/>
      <c r="DM430" s="380"/>
      <c r="DT430" s="380"/>
      <c r="EA430" s="380"/>
      <c r="EH430" s="380"/>
      <c r="EO430" s="380"/>
      <c r="EV430" s="380"/>
      <c r="FC430" s="380"/>
      <c r="FJ430" s="380"/>
      <c r="FQ430" s="380"/>
      <c r="FX430" s="380"/>
      <c r="GE430" s="380"/>
      <c r="HA430" s="380"/>
      <c r="HH430" s="380"/>
    </row>
    <row r="431" spans="1:216" ht="19.5" customHeight="1">
      <c r="A431" s="627"/>
      <c r="B431" s="380">
        <v>2007</v>
      </c>
      <c r="C431" s="403"/>
      <c r="D431" s="429">
        <v>7</v>
      </c>
      <c r="E431" s="410"/>
      <c r="F431" s="32"/>
      <c r="G431" s="33"/>
      <c r="H431" s="409"/>
      <c r="I431" s="403"/>
      <c r="J431" s="629"/>
      <c r="S431" s="380"/>
      <c r="Z431" s="380"/>
      <c r="AG431" s="380"/>
      <c r="AN431" s="380"/>
      <c r="AU431" s="380"/>
      <c r="BB431" s="380"/>
      <c r="BI431" s="380"/>
      <c r="BP431" s="380"/>
      <c r="BW431" s="380"/>
      <c r="CD431" s="380"/>
      <c r="CK431" s="380"/>
      <c r="CR431" s="380"/>
      <c r="CY431" s="380"/>
      <c r="DF431" s="380"/>
      <c r="DM431" s="380"/>
      <c r="DT431" s="380"/>
      <c r="EA431" s="380"/>
      <c r="EH431" s="380"/>
      <c r="EO431" s="380"/>
      <c r="EV431" s="380"/>
      <c r="FC431" s="380"/>
      <c r="FJ431" s="380"/>
      <c r="FQ431" s="380"/>
      <c r="FX431" s="380"/>
      <c r="GE431" s="380"/>
      <c r="HA431" s="380"/>
      <c r="HH431" s="380"/>
    </row>
    <row r="432" spans="1:216" ht="19.5" customHeight="1">
      <c r="A432" s="627"/>
      <c r="B432" s="380">
        <v>2008</v>
      </c>
      <c r="C432" s="403"/>
      <c r="D432" s="429">
        <v>8</v>
      </c>
      <c r="E432" s="407"/>
      <c r="F432" s="32"/>
      <c r="G432" s="33"/>
      <c r="H432" s="409"/>
      <c r="I432" s="403"/>
      <c r="J432" s="629"/>
      <c r="S432" s="380"/>
      <c r="Z432" s="380"/>
      <c r="AG432" s="380"/>
      <c r="AN432" s="380"/>
      <c r="AU432" s="380"/>
      <c r="BB432" s="380"/>
      <c r="BI432" s="380"/>
      <c r="BP432" s="380"/>
      <c r="BW432" s="380"/>
      <c r="CD432" s="380"/>
      <c r="CK432" s="380"/>
      <c r="CR432" s="380"/>
      <c r="CY432" s="380"/>
      <c r="DF432" s="380"/>
      <c r="DM432" s="380"/>
      <c r="DT432" s="380"/>
      <c r="EA432" s="380"/>
      <c r="EH432" s="380"/>
      <c r="EO432" s="380"/>
      <c r="EV432" s="380"/>
      <c r="FC432" s="380"/>
      <c r="FJ432" s="380"/>
      <c r="FQ432" s="380"/>
      <c r="FX432" s="380"/>
      <c r="GE432" s="380"/>
      <c r="HA432" s="380"/>
      <c r="HH432" s="380"/>
    </row>
    <row r="433" spans="1:216" ht="19.5" customHeight="1">
      <c r="A433" s="627"/>
      <c r="B433" s="380">
        <v>2009</v>
      </c>
      <c r="C433" s="403"/>
      <c r="D433" s="429">
        <v>9</v>
      </c>
      <c r="E433" s="407"/>
      <c r="F433" s="32"/>
      <c r="G433" s="33"/>
      <c r="H433" s="409"/>
      <c r="I433" s="403"/>
      <c r="J433" s="629"/>
      <c r="S433" s="380"/>
      <c r="Z433" s="380"/>
      <c r="AG433" s="380"/>
      <c r="AN433" s="380"/>
      <c r="AU433" s="380"/>
      <c r="BB433" s="380"/>
      <c r="BI433" s="380"/>
      <c r="BP433" s="380"/>
      <c r="BW433" s="380"/>
      <c r="CD433" s="380"/>
      <c r="CK433" s="380"/>
      <c r="CR433" s="380"/>
      <c r="CY433" s="380"/>
      <c r="DF433" s="380"/>
      <c r="DM433" s="380"/>
      <c r="DT433" s="380"/>
      <c r="EA433" s="380"/>
      <c r="EH433" s="380"/>
      <c r="EO433" s="380"/>
      <c r="EV433" s="380"/>
      <c r="FC433" s="380"/>
      <c r="FJ433" s="380"/>
      <c r="FQ433" s="380"/>
      <c r="FX433" s="380"/>
      <c r="GE433" s="380"/>
      <c r="HA433" s="380"/>
      <c r="HH433" s="380"/>
    </row>
    <row r="434" spans="1:216" ht="19.5" customHeight="1">
      <c r="A434" s="627"/>
      <c r="B434" s="380">
        <v>2010</v>
      </c>
      <c r="C434" s="403"/>
      <c r="D434" s="429">
        <v>10</v>
      </c>
      <c r="E434" s="407"/>
      <c r="F434" s="32"/>
      <c r="G434" s="33"/>
      <c r="H434" s="409"/>
      <c r="I434" s="403"/>
      <c r="J434" s="629"/>
      <c r="S434" s="380"/>
      <c r="Z434" s="380"/>
      <c r="AG434" s="380"/>
      <c r="AN434" s="380"/>
      <c r="AU434" s="380"/>
      <c r="BB434" s="380"/>
      <c r="BI434" s="380"/>
      <c r="BP434" s="380"/>
      <c r="BW434" s="380"/>
      <c r="CD434" s="380"/>
      <c r="CK434" s="380"/>
      <c r="CR434" s="380"/>
      <c r="CY434" s="380"/>
      <c r="DF434" s="380"/>
      <c r="DM434" s="380"/>
      <c r="DT434" s="380"/>
      <c r="EA434" s="380"/>
      <c r="EH434" s="380"/>
      <c r="EO434" s="380"/>
      <c r="EV434" s="380"/>
      <c r="FC434" s="380"/>
      <c r="FJ434" s="380"/>
      <c r="FQ434" s="380"/>
      <c r="FX434" s="380"/>
      <c r="GE434" s="380"/>
      <c r="HA434" s="380"/>
      <c r="HH434" s="380"/>
    </row>
    <row r="435" spans="1:216" ht="19.5" customHeight="1">
      <c r="A435" s="627"/>
      <c r="B435" s="380">
        <v>2011</v>
      </c>
      <c r="C435" s="403"/>
      <c r="D435" s="429">
        <v>11</v>
      </c>
      <c r="E435" s="407"/>
      <c r="F435" s="32"/>
      <c r="G435" s="33"/>
      <c r="H435" s="409"/>
      <c r="I435" s="403"/>
      <c r="J435" s="629"/>
      <c r="S435" s="380"/>
      <c r="Z435" s="380"/>
      <c r="AG435" s="380"/>
      <c r="AN435" s="380"/>
      <c r="AU435" s="380"/>
      <c r="BB435" s="380"/>
      <c r="BI435" s="380"/>
      <c r="BP435" s="380"/>
      <c r="BW435" s="380"/>
      <c r="CD435" s="380"/>
      <c r="CK435" s="380"/>
      <c r="CR435" s="380"/>
      <c r="CY435" s="380"/>
      <c r="DF435" s="380"/>
      <c r="DM435" s="380"/>
      <c r="DT435" s="380"/>
      <c r="EA435" s="380"/>
      <c r="EH435" s="380"/>
      <c r="EO435" s="380"/>
      <c r="EV435" s="380"/>
      <c r="FC435" s="380"/>
      <c r="FJ435" s="380"/>
      <c r="FQ435" s="380"/>
      <c r="FX435" s="380"/>
      <c r="GE435" s="380"/>
      <c r="HA435" s="380"/>
      <c r="HH435" s="380"/>
    </row>
    <row r="436" spans="1:216" ht="19.5" customHeight="1">
      <c r="A436" s="627"/>
      <c r="B436" s="380">
        <v>2012</v>
      </c>
      <c r="C436" s="403"/>
      <c r="D436" s="429">
        <v>12</v>
      </c>
      <c r="E436" s="407"/>
      <c r="F436" s="32"/>
      <c r="G436" s="33"/>
      <c r="H436" s="409"/>
      <c r="I436" s="403"/>
      <c r="J436" s="629"/>
      <c r="S436" s="380"/>
      <c r="Z436" s="380"/>
      <c r="AG436" s="380"/>
      <c r="AN436" s="380"/>
      <c r="AU436" s="380"/>
      <c r="BB436" s="380"/>
      <c r="BI436" s="380"/>
      <c r="BP436" s="380"/>
      <c r="BW436" s="380"/>
      <c r="CD436" s="380"/>
      <c r="CK436" s="380"/>
      <c r="CR436" s="380"/>
      <c r="CY436" s="380"/>
      <c r="DF436" s="380"/>
      <c r="DM436" s="380"/>
      <c r="DT436" s="380"/>
      <c r="EA436" s="380"/>
      <c r="EH436" s="380"/>
      <c r="EO436" s="380"/>
      <c r="EV436" s="380"/>
      <c r="FC436" s="380"/>
      <c r="FJ436" s="380"/>
      <c r="FQ436" s="380"/>
      <c r="FX436" s="380"/>
      <c r="GE436" s="380"/>
      <c r="HA436" s="380"/>
      <c r="HH436" s="380"/>
    </row>
    <row r="437" spans="1:216" ht="19.5" customHeight="1">
      <c r="A437" s="627"/>
      <c r="B437" s="380">
        <v>2013</v>
      </c>
      <c r="C437" s="403"/>
      <c r="D437" s="429">
        <v>13</v>
      </c>
      <c r="E437" s="407"/>
      <c r="F437" s="32"/>
      <c r="G437" s="33"/>
      <c r="H437" s="409"/>
      <c r="I437" s="403"/>
      <c r="J437" s="629"/>
      <c r="S437" s="380"/>
      <c r="Z437" s="380"/>
      <c r="AG437" s="380"/>
      <c r="AN437" s="380"/>
      <c r="AU437" s="380"/>
      <c r="BB437" s="380"/>
      <c r="BI437" s="380"/>
      <c r="BP437" s="380"/>
      <c r="BW437" s="380"/>
      <c r="CD437" s="380"/>
      <c r="CK437" s="380"/>
      <c r="CR437" s="380"/>
      <c r="CY437" s="380"/>
      <c r="DF437" s="380"/>
      <c r="DM437" s="380"/>
      <c r="DT437" s="380"/>
      <c r="EA437" s="380"/>
      <c r="EH437" s="380"/>
      <c r="EO437" s="380"/>
      <c r="EV437" s="380"/>
      <c r="FC437" s="380"/>
      <c r="FJ437" s="380"/>
      <c r="FQ437" s="380"/>
      <c r="FX437" s="380"/>
      <c r="GE437" s="380"/>
      <c r="HA437" s="380"/>
      <c r="HH437" s="380"/>
    </row>
    <row r="438" spans="1:216" ht="19.5" customHeight="1">
      <c r="A438" s="627"/>
      <c r="B438" s="380">
        <v>2014</v>
      </c>
      <c r="C438" s="403"/>
      <c r="D438" s="429">
        <v>14</v>
      </c>
      <c r="E438" s="407"/>
      <c r="F438" s="32"/>
      <c r="G438" s="33"/>
      <c r="H438" s="409"/>
      <c r="I438" s="403"/>
      <c r="J438" s="629"/>
      <c r="S438" s="380"/>
      <c r="Z438" s="380"/>
      <c r="AG438" s="380"/>
      <c r="AN438" s="380"/>
      <c r="AU438" s="380"/>
      <c r="BB438" s="380"/>
      <c r="BI438" s="380"/>
      <c r="BP438" s="380"/>
      <c r="BW438" s="380"/>
      <c r="CD438" s="380"/>
      <c r="CK438" s="380"/>
      <c r="CR438" s="380"/>
      <c r="CY438" s="380"/>
      <c r="DF438" s="380"/>
      <c r="DM438" s="380"/>
      <c r="DT438" s="380"/>
      <c r="EA438" s="380"/>
      <c r="EH438" s="380"/>
      <c r="EO438" s="380"/>
      <c r="EV438" s="380"/>
      <c r="FC438" s="380"/>
      <c r="FJ438" s="380"/>
      <c r="FQ438" s="380"/>
      <c r="FX438" s="380"/>
      <c r="GE438" s="380"/>
      <c r="HA438" s="380"/>
      <c r="HH438" s="380"/>
    </row>
    <row r="439" spans="1:216" ht="19.5" customHeight="1" thickBot="1">
      <c r="A439" s="627"/>
      <c r="B439" s="380">
        <v>2015</v>
      </c>
      <c r="C439" s="403"/>
      <c r="D439" s="429">
        <v>15</v>
      </c>
      <c r="E439" s="411"/>
      <c r="F439" s="36"/>
      <c r="G439" s="37"/>
      <c r="H439" s="409"/>
      <c r="I439" s="403"/>
      <c r="J439" s="629"/>
      <c r="S439" s="380"/>
      <c r="Z439" s="380"/>
      <c r="AG439" s="380"/>
      <c r="AN439" s="380"/>
      <c r="AU439" s="380"/>
      <c r="BB439" s="380"/>
      <c r="BI439" s="380"/>
      <c r="BP439" s="380"/>
      <c r="BW439" s="380"/>
      <c r="CD439" s="380"/>
      <c r="CK439" s="380"/>
      <c r="CR439" s="380"/>
      <c r="CY439" s="380"/>
      <c r="DF439" s="380"/>
      <c r="DM439" s="380"/>
      <c r="DT439" s="380"/>
      <c r="EA439" s="380"/>
      <c r="EH439" s="380"/>
      <c r="EO439" s="380"/>
      <c r="EV439" s="380"/>
      <c r="FC439" s="380"/>
      <c r="FJ439" s="380"/>
      <c r="FQ439" s="380"/>
      <c r="FX439" s="380"/>
      <c r="GE439" s="380"/>
      <c r="HA439" s="380"/>
      <c r="HH439" s="380"/>
    </row>
    <row r="440" spans="1:216" ht="19.5" customHeight="1" thickBot="1">
      <c r="A440" s="627"/>
      <c r="B440" s="380">
        <v>2016</v>
      </c>
      <c r="C440" s="403"/>
      <c r="D440" s="429" t="s">
        <v>634</v>
      </c>
      <c r="E440" s="421"/>
      <c r="F440" s="419"/>
      <c r="G440" s="420"/>
      <c r="H440" s="409"/>
      <c r="I440" s="403"/>
      <c r="J440" s="629"/>
      <c r="S440" s="380"/>
      <c r="Z440" s="380"/>
      <c r="AG440" s="380"/>
      <c r="AN440" s="380"/>
      <c r="AU440" s="380"/>
      <c r="BB440" s="380"/>
      <c r="BI440" s="380"/>
      <c r="BP440" s="380"/>
      <c r="BW440" s="380"/>
      <c r="CD440" s="380"/>
      <c r="CK440" s="380"/>
      <c r="CR440" s="380"/>
      <c r="CY440" s="380"/>
      <c r="DF440" s="380"/>
      <c r="DM440" s="380"/>
      <c r="DT440" s="380"/>
      <c r="EA440" s="380"/>
      <c r="EH440" s="380"/>
      <c r="EO440" s="380"/>
      <c r="EV440" s="380"/>
      <c r="FC440" s="380"/>
      <c r="FJ440" s="380"/>
      <c r="FQ440" s="380"/>
      <c r="FX440" s="380"/>
      <c r="GE440" s="380"/>
      <c r="HA440" s="380"/>
      <c r="HH440" s="380"/>
    </row>
    <row r="441" spans="1:216" ht="19.5" customHeight="1">
      <c r="A441" s="627"/>
      <c r="B441" s="380">
        <v>2017</v>
      </c>
      <c r="D441" s="429" t="s">
        <v>864</v>
      </c>
      <c r="E441" s="422"/>
      <c r="F441" s="34"/>
      <c r="G441" s="35"/>
      <c r="H441" s="409"/>
      <c r="I441" s="403"/>
      <c r="S441" s="380"/>
      <c r="Z441" s="380"/>
      <c r="AG441" s="380"/>
      <c r="AN441" s="380"/>
      <c r="AU441" s="380"/>
      <c r="BB441" s="380"/>
      <c r="BI441" s="380"/>
      <c r="BP441" s="380"/>
      <c r="BW441" s="380"/>
      <c r="CD441" s="380"/>
      <c r="CK441" s="380"/>
      <c r="CR441" s="380"/>
      <c r="CY441" s="380"/>
      <c r="DF441" s="380"/>
      <c r="DM441" s="380"/>
      <c r="DT441" s="380"/>
      <c r="EA441" s="380"/>
      <c r="EH441" s="380"/>
      <c r="EO441" s="380"/>
      <c r="EV441" s="380"/>
      <c r="FC441" s="380"/>
      <c r="FJ441" s="380"/>
      <c r="FQ441" s="380"/>
      <c r="FX441" s="380"/>
      <c r="GE441" s="380"/>
      <c r="HA441" s="380"/>
      <c r="HH441" s="380"/>
    </row>
    <row r="442" spans="1:216" ht="19.5" customHeight="1">
      <c r="A442" s="627"/>
      <c r="B442" s="380">
        <v>2018</v>
      </c>
      <c r="D442" s="429" t="s">
        <v>864</v>
      </c>
      <c r="E442" s="423"/>
      <c r="F442" s="32"/>
      <c r="G442" s="33"/>
      <c r="H442" s="409"/>
      <c r="I442" s="403"/>
      <c r="S442" s="380"/>
      <c r="Z442" s="380"/>
      <c r="AG442" s="380"/>
      <c r="AN442" s="380"/>
      <c r="AU442" s="380"/>
      <c r="BB442" s="380"/>
      <c r="BI442" s="380"/>
      <c r="BP442" s="380"/>
      <c r="BW442" s="380"/>
      <c r="CD442" s="380"/>
      <c r="CK442" s="380"/>
      <c r="CR442" s="380"/>
      <c r="CY442" s="380"/>
      <c r="DF442" s="380"/>
      <c r="DM442" s="380"/>
      <c r="DT442" s="380"/>
      <c r="EA442" s="380"/>
      <c r="EH442" s="380"/>
      <c r="EO442" s="380"/>
      <c r="EV442" s="380"/>
      <c r="FC442" s="380"/>
      <c r="FJ442" s="380"/>
      <c r="FQ442" s="380"/>
      <c r="FX442" s="380"/>
      <c r="GE442" s="380"/>
      <c r="HA442" s="380"/>
      <c r="HH442" s="380"/>
    </row>
    <row r="443" spans="1:216" ht="19.5" customHeight="1">
      <c r="A443" s="627"/>
      <c r="B443" s="380">
        <v>2019</v>
      </c>
      <c r="D443" s="430"/>
      <c r="E443" s="423"/>
      <c r="F443" s="32"/>
      <c r="G443" s="33"/>
      <c r="H443" s="409"/>
      <c r="I443" s="403"/>
      <c r="S443" s="380"/>
      <c r="Z443" s="380"/>
      <c r="AG443" s="380"/>
      <c r="AN443" s="380"/>
      <c r="AU443" s="380"/>
      <c r="BB443" s="380"/>
      <c r="BI443" s="380"/>
      <c r="BP443" s="380"/>
      <c r="BW443" s="380"/>
      <c r="CD443" s="380"/>
      <c r="CK443" s="380"/>
      <c r="CR443" s="380"/>
      <c r="CY443" s="380"/>
      <c r="DF443" s="380"/>
      <c r="DM443" s="380"/>
      <c r="DT443" s="380"/>
      <c r="EA443" s="380"/>
      <c r="EH443" s="380"/>
      <c r="EO443" s="380"/>
      <c r="EV443" s="380"/>
      <c r="FC443" s="380"/>
      <c r="FJ443" s="380"/>
      <c r="FQ443" s="380"/>
      <c r="FX443" s="380"/>
      <c r="GE443" s="380"/>
      <c r="HA443" s="380"/>
      <c r="HH443" s="380"/>
    </row>
    <row r="444" spans="1:216" ht="19.5" customHeight="1" thickBot="1">
      <c r="A444" s="628"/>
      <c r="B444" s="431">
        <v>2020</v>
      </c>
      <c r="C444" s="431"/>
      <c r="D444" s="432"/>
      <c r="E444" s="424"/>
      <c r="F444" s="32"/>
      <c r="G444" s="33"/>
      <c r="H444" s="409"/>
      <c r="I444" s="403"/>
      <c r="S444" s="380"/>
      <c r="Z444" s="380"/>
      <c r="AG444" s="380"/>
      <c r="AN444" s="380"/>
      <c r="AU444" s="380"/>
      <c r="BB444" s="380"/>
      <c r="BI444" s="380"/>
      <c r="BP444" s="380"/>
      <c r="BW444" s="380"/>
      <c r="CD444" s="380"/>
      <c r="CK444" s="380"/>
      <c r="CR444" s="380"/>
      <c r="CY444" s="380"/>
      <c r="DF444" s="380"/>
      <c r="DM444" s="380"/>
      <c r="DT444" s="380"/>
      <c r="EA444" s="380"/>
      <c r="EH444" s="380"/>
      <c r="EO444" s="380"/>
      <c r="EV444" s="380"/>
      <c r="FC444" s="380"/>
      <c r="FJ444" s="380"/>
      <c r="FQ444" s="380"/>
      <c r="FX444" s="380"/>
      <c r="GE444" s="380"/>
      <c r="HA444" s="380"/>
      <c r="HH444" s="380"/>
    </row>
    <row r="445" spans="1:216" ht="19.5" customHeight="1" thickBot="1">
      <c r="A445" s="626">
        <v>21</v>
      </c>
      <c r="B445" s="426">
        <v>2101</v>
      </c>
      <c r="C445" s="427"/>
      <c r="D445" s="428">
        <v>1</v>
      </c>
      <c r="E445" s="404"/>
      <c r="F445" s="34"/>
      <c r="G445" s="35"/>
      <c r="H445" s="405"/>
      <c r="I445" s="406"/>
      <c r="J445" s="629"/>
      <c r="S445" s="380"/>
      <c r="Z445" s="380"/>
      <c r="AG445" s="380"/>
      <c r="AN445" s="380"/>
      <c r="AU445" s="380"/>
      <c r="BB445" s="380"/>
      <c r="BI445" s="380"/>
      <c r="BP445" s="380"/>
      <c r="BW445" s="380"/>
      <c r="CD445" s="380"/>
      <c r="CK445" s="380"/>
      <c r="CR445" s="380"/>
      <c r="CY445" s="380"/>
      <c r="DF445" s="380"/>
      <c r="DM445" s="380"/>
      <c r="DT445" s="380"/>
      <c r="EA445" s="380"/>
      <c r="EH445" s="380"/>
      <c r="EO445" s="380"/>
      <c r="EV445" s="380"/>
      <c r="FC445" s="380"/>
      <c r="FJ445" s="380"/>
      <c r="FQ445" s="380"/>
      <c r="FX445" s="380"/>
      <c r="GE445" s="380"/>
      <c r="HA445" s="380"/>
      <c r="HH445" s="380"/>
    </row>
    <row r="446" spans="1:216" ht="19.5" customHeight="1">
      <c r="A446" s="627"/>
      <c r="B446" s="380">
        <v>2102</v>
      </c>
      <c r="C446" s="403"/>
      <c r="D446" s="429">
        <v>2</v>
      </c>
      <c r="E446" s="407"/>
      <c r="F446" s="32"/>
      <c r="G446" s="33"/>
      <c r="H446" s="408"/>
      <c r="I446" s="403"/>
      <c r="J446" s="629"/>
      <c r="S446" s="380"/>
      <c r="Z446" s="380"/>
      <c r="AG446" s="380"/>
      <c r="AN446" s="380"/>
      <c r="AU446" s="380"/>
      <c r="BB446" s="380"/>
      <c r="BI446" s="380"/>
      <c r="BP446" s="380"/>
      <c r="BW446" s="380"/>
      <c r="CD446" s="380"/>
      <c r="CK446" s="380"/>
      <c r="CR446" s="380"/>
      <c r="CY446" s="380"/>
      <c r="DF446" s="380"/>
      <c r="DM446" s="380"/>
      <c r="DT446" s="380"/>
      <c r="EA446" s="380"/>
      <c r="EH446" s="380"/>
      <c r="EO446" s="380"/>
      <c r="EV446" s="380"/>
      <c r="FC446" s="380"/>
      <c r="FJ446" s="380"/>
      <c r="FQ446" s="380"/>
      <c r="FX446" s="380"/>
      <c r="GE446" s="380"/>
      <c r="HA446" s="380"/>
      <c r="HH446" s="380"/>
    </row>
    <row r="447" spans="1:216" ht="19.5" customHeight="1">
      <c r="A447" s="627"/>
      <c r="B447" s="380">
        <v>2103</v>
      </c>
      <c r="C447" s="403"/>
      <c r="D447" s="429">
        <v>3</v>
      </c>
      <c r="E447" s="407"/>
      <c r="F447" s="32"/>
      <c r="G447" s="33"/>
      <c r="H447" s="409"/>
      <c r="I447" s="403"/>
      <c r="J447" s="629"/>
      <c r="S447" s="380"/>
      <c r="Z447" s="380"/>
      <c r="AG447" s="380"/>
      <c r="AN447" s="380"/>
      <c r="AU447" s="380"/>
      <c r="BB447" s="380"/>
      <c r="BI447" s="380"/>
      <c r="BP447" s="380"/>
      <c r="BW447" s="380"/>
      <c r="CD447" s="380"/>
      <c r="CK447" s="380"/>
      <c r="CR447" s="380"/>
      <c r="CY447" s="380"/>
      <c r="DF447" s="380"/>
      <c r="DM447" s="380"/>
      <c r="DT447" s="380"/>
      <c r="EA447" s="380"/>
      <c r="EH447" s="380"/>
      <c r="EO447" s="380"/>
      <c r="EV447" s="380"/>
      <c r="FC447" s="380"/>
      <c r="FJ447" s="380"/>
      <c r="FQ447" s="380"/>
      <c r="FX447" s="380"/>
      <c r="GE447" s="380"/>
      <c r="HA447" s="380"/>
      <c r="HH447" s="380"/>
    </row>
    <row r="448" spans="1:216" ht="19.5" customHeight="1">
      <c r="A448" s="627"/>
      <c r="B448" s="380">
        <v>2104</v>
      </c>
      <c r="C448" s="403"/>
      <c r="D448" s="429">
        <v>4</v>
      </c>
      <c r="E448" s="410"/>
      <c r="F448" s="32"/>
      <c r="G448" s="33"/>
      <c r="H448" s="409"/>
      <c r="I448" s="403"/>
      <c r="J448" s="629"/>
      <c r="S448" s="380"/>
      <c r="Z448" s="380"/>
      <c r="AG448" s="380"/>
      <c r="AN448" s="380"/>
      <c r="AU448" s="380"/>
      <c r="BB448" s="380"/>
      <c r="BI448" s="380"/>
      <c r="BP448" s="380"/>
      <c r="BW448" s="380"/>
      <c r="CD448" s="380"/>
      <c r="CK448" s="380"/>
      <c r="CR448" s="380"/>
      <c r="CY448" s="380"/>
      <c r="DF448" s="380"/>
      <c r="DM448" s="380"/>
      <c r="DT448" s="380"/>
      <c r="EA448" s="380"/>
      <c r="EH448" s="380"/>
      <c r="EO448" s="380"/>
      <c r="EV448" s="380"/>
      <c r="FC448" s="380"/>
      <c r="FJ448" s="380"/>
      <c r="FQ448" s="380"/>
      <c r="FX448" s="380"/>
      <c r="GE448" s="380"/>
      <c r="HA448" s="380"/>
      <c r="HH448" s="380"/>
    </row>
    <row r="449" spans="1:216" ht="19.5" customHeight="1">
      <c r="A449" s="627"/>
      <c r="B449" s="380">
        <v>2105</v>
      </c>
      <c r="C449" s="403"/>
      <c r="D449" s="429">
        <v>5</v>
      </c>
      <c r="E449" s="407"/>
      <c r="F449" s="36"/>
      <c r="G449" s="37"/>
      <c r="H449" s="409"/>
      <c r="I449" s="403"/>
      <c r="J449" s="629"/>
      <c r="S449" s="380"/>
      <c r="Z449" s="380"/>
      <c r="AG449" s="380"/>
      <c r="AN449" s="380"/>
      <c r="AU449" s="380"/>
      <c r="BB449" s="380"/>
      <c r="BI449" s="380"/>
      <c r="BP449" s="380"/>
      <c r="BW449" s="380"/>
      <c r="CD449" s="380"/>
      <c r="CK449" s="380"/>
      <c r="CR449" s="380"/>
      <c r="CY449" s="380"/>
      <c r="DF449" s="380"/>
      <c r="DM449" s="380"/>
      <c r="DT449" s="380"/>
      <c r="EA449" s="380"/>
      <c r="EH449" s="380"/>
      <c r="EO449" s="380"/>
      <c r="EV449" s="380"/>
      <c r="FC449" s="380"/>
      <c r="FJ449" s="380"/>
      <c r="FQ449" s="380"/>
      <c r="FX449" s="380"/>
      <c r="GE449" s="380"/>
      <c r="HA449" s="380"/>
      <c r="HH449" s="380"/>
    </row>
    <row r="450" spans="1:216" ht="19.5" customHeight="1">
      <c r="A450" s="627"/>
      <c r="B450" s="380">
        <v>2106</v>
      </c>
      <c r="C450" s="403"/>
      <c r="D450" s="429">
        <v>6</v>
      </c>
      <c r="E450" s="407"/>
      <c r="F450" s="32"/>
      <c r="G450" s="33"/>
      <c r="H450" s="409"/>
      <c r="I450" s="403"/>
      <c r="J450" s="629"/>
      <c r="S450" s="380"/>
      <c r="Z450" s="380"/>
      <c r="AG450" s="380"/>
      <c r="AN450" s="380"/>
      <c r="AU450" s="380"/>
      <c r="BB450" s="380"/>
      <c r="BI450" s="380"/>
      <c r="BP450" s="380"/>
      <c r="BW450" s="380"/>
      <c r="CD450" s="380"/>
      <c r="CK450" s="380"/>
      <c r="CR450" s="380"/>
      <c r="CY450" s="380"/>
      <c r="DF450" s="380"/>
      <c r="DM450" s="380"/>
      <c r="DT450" s="380"/>
      <c r="EA450" s="380"/>
      <c r="EH450" s="380"/>
      <c r="EO450" s="380"/>
      <c r="EV450" s="380"/>
      <c r="FC450" s="380"/>
      <c r="FJ450" s="380"/>
      <c r="FQ450" s="380"/>
      <c r="FX450" s="380"/>
      <c r="GE450" s="380"/>
      <c r="HA450" s="380"/>
      <c r="HH450" s="380"/>
    </row>
    <row r="451" spans="1:216" ht="19.5" customHeight="1">
      <c r="A451" s="627"/>
      <c r="B451" s="380">
        <v>2107</v>
      </c>
      <c r="C451" s="403"/>
      <c r="D451" s="429">
        <v>7</v>
      </c>
      <c r="E451" s="410"/>
      <c r="F451" s="32"/>
      <c r="G451" s="33"/>
      <c r="H451" s="409"/>
      <c r="I451" s="403"/>
      <c r="J451" s="629"/>
      <c r="S451" s="380"/>
      <c r="Z451" s="380"/>
      <c r="AG451" s="380"/>
      <c r="AN451" s="380"/>
      <c r="AU451" s="380"/>
      <c r="BB451" s="380"/>
      <c r="BI451" s="380"/>
      <c r="BP451" s="380"/>
      <c r="BW451" s="380"/>
      <c r="CD451" s="380"/>
      <c r="CK451" s="380"/>
      <c r="CR451" s="380"/>
      <c r="CY451" s="380"/>
      <c r="DF451" s="380"/>
      <c r="DM451" s="380"/>
      <c r="DT451" s="380"/>
      <c r="EA451" s="380"/>
      <c r="EH451" s="380"/>
      <c r="EO451" s="380"/>
      <c r="EV451" s="380"/>
      <c r="FC451" s="380"/>
      <c r="FJ451" s="380"/>
      <c r="FQ451" s="380"/>
      <c r="FX451" s="380"/>
      <c r="GE451" s="380"/>
      <c r="HA451" s="380"/>
      <c r="HH451" s="380"/>
    </row>
    <row r="452" spans="1:216" ht="19.5" customHeight="1">
      <c r="A452" s="627"/>
      <c r="B452" s="380">
        <v>2108</v>
      </c>
      <c r="C452" s="403"/>
      <c r="D452" s="429">
        <v>8</v>
      </c>
      <c r="E452" s="407"/>
      <c r="F452" s="32"/>
      <c r="G452" s="33"/>
      <c r="H452" s="409"/>
      <c r="I452" s="403"/>
      <c r="J452" s="629"/>
      <c r="S452" s="380"/>
      <c r="Z452" s="380"/>
      <c r="AG452" s="380"/>
      <c r="AN452" s="380"/>
      <c r="AU452" s="380"/>
      <c r="BB452" s="380"/>
      <c r="BI452" s="380"/>
      <c r="BP452" s="380"/>
      <c r="BW452" s="380"/>
      <c r="CD452" s="380"/>
      <c r="CK452" s="380"/>
      <c r="CR452" s="380"/>
      <c r="CY452" s="380"/>
      <c r="DF452" s="380"/>
      <c r="DM452" s="380"/>
      <c r="DT452" s="380"/>
      <c r="EA452" s="380"/>
      <c r="EH452" s="380"/>
      <c r="EO452" s="380"/>
      <c r="EV452" s="380"/>
      <c r="FC452" s="380"/>
      <c r="FJ452" s="380"/>
      <c r="FQ452" s="380"/>
      <c r="FX452" s="380"/>
      <c r="GE452" s="380"/>
      <c r="HA452" s="380"/>
      <c r="HH452" s="380"/>
    </row>
    <row r="453" spans="1:216" ht="19.5" customHeight="1">
      <c r="A453" s="627"/>
      <c r="B453" s="380">
        <v>2109</v>
      </c>
      <c r="C453" s="403"/>
      <c r="D453" s="429">
        <v>9</v>
      </c>
      <c r="E453" s="407"/>
      <c r="F453" s="32"/>
      <c r="G453" s="33"/>
      <c r="H453" s="409"/>
      <c r="I453" s="403"/>
      <c r="J453" s="629"/>
      <c r="S453" s="380"/>
      <c r="Z453" s="380"/>
      <c r="AG453" s="380"/>
      <c r="AN453" s="380"/>
      <c r="AU453" s="380"/>
      <c r="BB453" s="380"/>
      <c r="BI453" s="380"/>
      <c r="BP453" s="380"/>
      <c r="BW453" s="380"/>
      <c r="CD453" s="380"/>
      <c r="CK453" s="380"/>
      <c r="CR453" s="380"/>
      <c r="CY453" s="380"/>
      <c r="DF453" s="380"/>
      <c r="DM453" s="380"/>
      <c r="DT453" s="380"/>
      <c r="EA453" s="380"/>
      <c r="EH453" s="380"/>
      <c r="EO453" s="380"/>
      <c r="EV453" s="380"/>
      <c r="FC453" s="380"/>
      <c r="FJ453" s="380"/>
      <c r="FQ453" s="380"/>
      <c r="FX453" s="380"/>
      <c r="GE453" s="380"/>
      <c r="HA453" s="380"/>
      <c r="HH453" s="380"/>
    </row>
    <row r="454" spans="1:216" ht="19.5" customHeight="1">
      <c r="A454" s="627"/>
      <c r="B454" s="380">
        <v>2110</v>
      </c>
      <c r="C454" s="403"/>
      <c r="D454" s="429">
        <v>10</v>
      </c>
      <c r="E454" s="407"/>
      <c r="F454" s="32"/>
      <c r="G454" s="33"/>
      <c r="H454" s="409"/>
      <c r="I454" s="403"/>
      <c r="J454" s="629"/>
      <c r="S454" s="380"/>
      <c r="Z454" s="380"/>
      <c r="AG454" s="380"/>
      <c r="AN454" s="380"/>
      <c r="AU454" s="380"/>
      <c r="BB454" s="380"/>
      <c r="BI454" s="380"/>
      <c r="BP454" s="380"/>
      <c r="BW454" s="380"/>
      <c r="CD454" s="380"/>
      <c r="CK454" s="380"/>
      <c r="CR454" s="380"/>
      <c r="CY454" s="380"/>
      <c r="DF454" s="380"/>
      <c r="DM454" s="380"/>
      <c r="DT454" s="380"/>
      <c r="EA454" s="380"/>
      <c r="EH454" s="380"/>
      <c r="EO454" s="380"/>
      <c r="EV454" s="380"/>
      <c r="FC454" s="380"/>
      <c r="FJ454" s="380"/>
      <c r="FQ454" s="380"/>
      <c r="FX454" s="380"/>
      <c r="GE454" s="380"/>
      <c r="HA454" s="380"/>
      <c r="HH454" s="380"/>
    </row>
    <row r="455" spans="1:216" ht="19.5" customHeight="1">
      <c r="A455" s="627"/>
      <c r="B455" s="380">
        <v>2111</v>
      </c>
      <c r="C455" s="403"/>
      <c r="D455" s="429">
        <v>11</v>
      </c>
      <c r="E455" s="407"/>
      <c r="F455" s="32"/>
      <c r="G455" s="33"/>
      <c r="H455" s="409"/>
      <c r="I455" s="403"/>
      <c r="J455" s="629"/>
      <c r="S455" s="380"/>
      <c r="Z455" s="380"/>
      <c r="AG455" s="380"/>
      <c r="AN455" s="380"/>
      <c r="AU455" s="380"/>
      <c r="BB455" s="380"/>
      <c r="BI455" s="380"/>
      <c r="BP455" s="380"/>
      <c r="BW455" s="380"/>
      <c r="CD455" s="380"/>
      <c r="CK455" s="380"/>
      <c r="CR455" s="380"/>
      <c r="CY455" s="380"/>
      <c r="DF455" s="380"/>
      <c r="DM455" s="380"/>
      <c r="DT455" s="380"/>
      <c r="EA455" s="380"/>
      <c r="EH455" s="380"/>
      <c r="EO455" s="380"/>
      <c r="EV455" s="380"/>
      <c r="FC455" s="380"/>
      <c r="FJ455" s="380"/>
      <c r="FQ455" s="380"/>
      <c r="FX455" s="380"/>
      <c r="GE455" s="380"/>
      <c r="HA455" s="380"/>
      <c r="HH455" s="380"/>
    </row>
    <row r="456" spans="1:216" ht="19.5" customHeight="1">
      <c r="A456" s="627"/>
      <c r="B456" s="380">
        <v>2112</v>
      </c>
      <c r="C456" s="403"/>
      <c r="D456" s="429">
        <v>12</v>
      </c>
      <c r="E456" s="407"/>
      <c r="F456" s="32"/>
      <c r="G456" s="33"/>
      <c r="H456" s="409"/>
      <c r="I456" s="403"/>
      <c r="J456" s="629"/>
      <c r="S456" s="380"/>
      <c r="Z456" s="380"/>
      <c r="AG456" s="380"/>
      <c r="AN456" s="380"/>
      <c r="AU456" s="380"/>
      <c r="BB456" s="380"/>
      <c r="BI456" s="380"/>
      <c r="BP456" s="380"/>
      <c r="BW456" s="380"/>
      <c r="CD456" s="380"/>
      <c r="CK456" s="380"/>
      <c r="CR456" s="380"/>
      <c r="CY456" s="380"/>
      <c r="DF456" s="380"/>
      <c r="DM456" s="380"/>
      <c r="DT456" s="380"/>
      <c r="EA456" s="380"/>
      <c r="EH456" s="380"/>
      <c r="EO456" s="380"/>
      <c r="EV456" s="380"/>
      <c r="FC456" s="380"/>
      <c r="FJ456" s="380"/>
      <c r="FQ456" s="380"/>
      <c r="FX456" s="380"/>
      <c r="GE456" s="380"/>
      <c r="HA456" s="380"/>
      <c r="HH456" s="380"/>
    </row>
    <row r="457" spans="1:216" ht="19.5" customHeight="1">
      <c r="A457" s="627"/>
      <c r="B457" s="380">
        <v>2113</v>
      </c>
      <c r="C457" s="403"/>
      <c r="D457" s="429">
        <v>13</v>
      </c>
      <c r="E457" s="407"/>
      <c r="F457" s="32"/>
      <c r="G457" s="33"/>
      <c r="H457" s="409"/>
      <c r="I457" s="403"/>
      <c r="J457" s="629"/>
      <c r="S457" s="380"/>
      <c r="Z457" s="380"/>
      <c r="AG457" s="380"/>
      <c r="AN457" s="380"/>
      <c r="AU457" s="380"/>
      <c r="BB457" s="380"/>
      <c r="BI457" s="380"/>
      <c r="BP457" s="380"/>
      <c r="BW457" s="380"/>
      <c r="CD457" s="380"/>
      <c r="CK457" s="380"/>
      <c r="CR457" s="380"/>
      <c r="CY457" s="380"/>
      <c r="DF457" s="380"/>
      <c r="DM457" s="380"/>
      <c r="DT457" s="380"/>
      <c r="EA457" s="380"/>
      <c r="EH457" s="380"/>
      <c r="EO457" s="380"/>
      <c r="EV457" s="380"/>
      <c r="FC457" s="380"/>
      <c r="FJ457" s="380"/>
      <c r="FQ457" s="380"/>
      <c r="FX457" s="380"/>
      <c r="GE457" s="380"/>
      <c r="HA457" s="380"/>
      <c r="HH457" s="380"/>
    </row>
    <row r="458" spans="1:216" ht="19.5" customHeight="1">
      <c r="A458" s="627"/>
      <c r="B458" s="380">
        <v>2114</v>
      </c>
      <c r="C458" s="403"/>
      <c r="D458" s="429">
        <v>14</v>
      </c>
      <c r="E458" s="407"/>
      <c r="F458" s="32"/>
      <c r="G458" s="33"/>
      <c r="H458" s="409"/>
      <c r="I458" s="403"/>
      <c r="J458" s="629"/>
      <c r="S458" s="380"/>
      <c r="Z458" s="380"/>
      <c r="AG458" s="380"/>
      <c r="AN458" s="380"/>
      <c r="AU458" s="380"/>
      <c r="BB458" s="380"/>
      <c r="BI458" s="380"/>
      <c r="BP458" s="380"/>
      <c r="BW458" s="380"/>
      <c r="CD458" s="380"/>
      <c r="CK458" s="380"/>
      <c r="CR458" s="380"/>
      <c r="CY458" s="380"/>
      <c r="DF458" s="380"/>
      <c r="DM458" s="380"/>
      <c r="DT458" s="380"/>
      <c r="EA458" s="380"/>
      <c r="EH458" s="380"/>
      <c r="EO458" s="380"/>
      <c r="EV458" s="380"/>
      <c r="FC458" s="380"/>
      <c r="FJ458" s="380"/>
      <c r="FQ458" s="380"/>
      <c r="FX458" s="380"/>
      <c r="GE458" s="380"/>
      <c r="HA458" s="380"/>
      <c r="HH458" s="380"/>
    </row>
    <row r="459" spans="1:216" ht="19.5" customHeight="1" thickBot="1">
      <c r="A459" s="627"/>
      <c r="B459" s="380">
        <v>2115</v>
      </c>
      <c r="C459" s="403"/>
      <c r="D459" s="429">
        <v>15</v>
      </c>
      <c r="E459" s="411"/>
      <c r="F459" s="36"/>
      <c r="G459" s="37"/>
      <c r="H459" s="409"/>
      <c r="I459" s="403"/>
      <c r="J459" s="629"/>
      <c r="S459" s="380"/>
      <c r="Z459" s="380"/>
      <c r="AG459" s="380"/>
      <c r="AN459" s="380"/>
      <c r="AU459" s="380"/>
      <c r="BB459" s="380"/>
      <c r="BI459" s="380"/>
      <c r="BP459" s="380"/>
      <c r="BW459" s="380"/>
      <c r="CD459" s="380"/>
      <c r="CK459" s="380"/>
      <c r="CR459" s="380"/>
      <c r="CY459" s="380"/>
      <c r="DF459" s="380"/>
      <c r="DM459" s="380"/>
      <c r="DT459" s="380"/>
      <c r="EA459" s="380"/>
      <c r="EH459" s="380"/>
      <c r="EO459" s="380"/>
      <c r="EV459" s="380"/>
      <c r="FC459" s="380"/>
      <c r="FJ459" s="380"/>
      <c r="FQ459" s="380"/>
      <c r="FX459" s="380"/>
      <c r="GE459" s="380"/>
      <c r="HA459" s="380"/>
      <c r="HH459" s="380"/>
    </row>
    <row r="460" spans="1:216" ht="19.5" customHeight="1" thickBot="1">
      <c r="A460" s="627"/>
      <c r="B460" s="380">
        <v>2116</v>
      </c>
      <c r="C460" s="403"/>
      <c r="D460" s="429" t="s">
        <v>634</v>
      </c>
      <c r="E460" s="421"/>
      <c r="F460" s="419"/>
      <c r="G460" s="420"/>
      <c r="H460" s="409"/>
      <c r="I460" s="403"/>
      <c r="J460" s="629"/>
      <c r="S460" s="380"/>
      <c r="Z460" s="380"/>
      <c r="AG460" s="380"/>
      <c r="AN460" s="380"/>
      <c r="AU460" s="380"/>
      <c r="BB460" s="380"/>
      <c r="BI460" s="380"/>
      <c r="BP460" s="380"/>
      <c r="BW460" s="380"/>
      <c r="CD460" s="380"/>
      <c r="CK460" s="380"/>
      <c r="CR460" s="380"/>
      <c r="CY460" s="380"/>
      <c r="DF460" s="380"/>
      <c r="DM460" s="380"/>
      <c r="DT460" s="380"/>
      <c r="EA460" s="380"/>
      <c r="EH460" s="380"/>
      <c r="EO460" s="380"/>
      <c r="EV460" s="380"/>
      <c r="FC460" s="380"/>
      <c r="FJ460" s="380"/>
      <c r="FQ460" s="380"/>
      <c r="FX460" s="380"/>
      <c r="GE460" s="380"/>
      <c r="HA460" s="380"/>
      <c r="HH460" s="380"/>
    </row>
    <row r="461" spans="1:216" ht="19.5" customHeight="1">
      <c r="A461" s="627"/>
      <c r="B461" s="380">
        <v>2117</v>
      </c>
      <c r="D461" s="429" t="s">
        <v>864</v>
      </c>
      <c r="E461" s="422"/>
      <c r="F461" s="34"/>
      <c r="G461" s="35"/>
      <c r="H461" s="409"/>
      <c r="I461" s="403"/>
      <c r="S461" s="380"/>
      <c r="Z461" s="380"/>
      <c r="AG461" s="380"/>
      <c r="AN461" s="380"/>
      <c r="AU461" s="380"/>
      <c r="BB461" s="380"/>
      <c r="BI461" s="380"/>
      <c r="BP461" s="380"/>
      <c r="BW461" s="380"/>
      <c r="CD461" s="380"/>
      <c r="CK461" s="380"/>
      <c r="CR461" s="380"/>
      <c r="CY461" s="380"/>
      <c r="DF461" s="380"/>
      <c r="DM461" s="380"/>
      <c r="DT461" s="380"/>
      <c r="EA461" s="380"/>
      <c r="EH461" s="380"/>
      <c r="EO461" s="380"/>
      <c r="EV461" s="380"/>
      <c r="FC461" s="380"/>
      <c r="FJ461" s="380"/>
      <c r="FQ461" s="380"/>
      <c r="FX461" s="380"/>
      <c r="GE461" s="380"/>
      <c r="HA461" s="380"/>
      <c r="HH461" s="380"/>
    </row>
    <row r="462" spans="1:216" ht="19.5" customHeight="1">
      <c r="A462" s="627"/>
      <c r="B462" s="380">
        <v>2118</v>
      </c>
      <c r="D462" s="429" t="s">
        <v>864</v>
      </c>
      <c r="E462" s="423"/>
      <c r="F462" s="32"/>
      <c r="G462" s="33"/>
      <c r="H462" s="409"/>
      <c r="I462" s="403"/>
      <c r="S462" s="380"/>
      <c r="Z462" s="380"/>
      <c r="AG462" s="380"/>
      <c r="AN462" s="380"/>
      <c r="AU462" s="380"/>
      <c r="BB462" s="380"/>
      <c r="BI462" s="380"/>
      <c r="BP462" s="380"/>
      <c r="BW462" s="380"/>
      <c r="CD462" s="380"/>
      <c r="CK462" s="380"/>
      <c r="CR462" s="380"/>
      <c r="CY462" s="380"/>
      <c r="DF462" s="380"/>
      <c r="DM462" s="380"/>
      <c r="DT462" s="380"/>
      <c r="EA462" s="380"/>
      <c r="EH462" s="380"/>
      <c r="EO462" s="380"/>
      <c r="EV462" s="380"/>
      <c r="FC462" s="380"/>
      <c r="FJ462" s="380"/>
      <c r="FQ462" s="380"/>
      <c r="FX462" s="380"/>
      <c r="GE462" s="380"/>
      <c r="HA462" s="380"/>
      <c r="HH462" s="380"/>
    </row>
    <row r="463" spans="1:216" ht="19.5" customHeight="1">
      <c r="A463" s="627"/>
      <c r="B463" s="380">
        <v>2119</v>
      </c>
      <c r="D463" s="430"/>
      <c r="E463" s="423"/>
      <c r="F463" s="32"/>
      <c r="G463" s="33"/>
      <c r="H463" s="409"/>
      <c r="I463" s="403"/>
      <c r="S463" s="380"/>
      <c r="Z463" s="380"/>
      <c r="AG463" s="380"/>
      <c r="AN463" s="380"/>
      <c r="AU463" s="380"/>
      <c r="BB463" s="380"/>
      <c r="BI463" s="380"/>
      <c r="BP463" s="380"/>
      <c r="BW463" s="380"/>
      <c r="CD463" s="380"/>
      <c r="CK463" s="380"/>
      <c r="CR463" s="380"/>
      <c r="CY463" s="380"/>
      <c r="DF463" s="380"/>
      <c r="DM463" s="380"/>
      <c r="DT463" s="380"/>
      <c r="EA463" s="380"/>
      <c r="EH463" s="380"/>
      <c r="EO463" s="380"/>
      <c r="EV463" s="380"/>
      <c r="FC463" s="380"/>
      <c r="FJ463" s="380"/>
      <c r="FQ463" s="380"/>
      <c r="FX463" s="380"/>
      <c r="GE463" s="380"/>
      <c r="HA463" s="380"/>
      <c r="HH463" s="380"/>
    </row>
    <row r="464" spans="1:216" ht="19.5" customHeight="1" thickBot="1">
      <c r="A464" s="628"/>
      <c r="B464" s="431">
        <v>2120</v>
      </c>
      <c r="C464" s="431"/>
      <c r="D464" s="432"/>
      <c r="E464" s="424"/>
      <c r="F464" s="32"/>
      <c r="G464" s="33"/>
      <c r="H464" s="409"/>
      <c r="I464" s="403"/>
      <c r="S464" s="380"/>
      <c r="Z464" s="380"/>
      <c r="AG464" s="380"/>
      <c r="AN464" s="380"/>
      <c r="AU464" s="380"/>
      <c r="BB464" s="380"/>
      <c r="BI464" s="380"/>
      <c r="BP464" s="380"/>
      <c r="BW464" s="380"/>
      <c r="CD464" s="380"/>
      <c r="CK464" s="380"/>
      <c r="CR464" s="380"/>
      <c r="CY464" s="380"/>
      <c r="DF464" s="380"/>
      <c r="DM464" s="380"/>
      <c r="DT464" s="380"/>
      <c r="EA464" s="380"/>
      <c r="EH464" s="380"/>
      <c r="EO464" s="380"/>
      <c r="EV464" s="380"/>
      <c r="FC464" s="380"/>
      <c r="FJ464" s="380"/>
      <c r="FQ464" s="380"/>
      <c r="FX464" s="380"/>
      <c r="GE464" s="380"/>
      <c r="HA464" s="380"/>
      <c r="HH464" s="380"/>
    </row>
    <row r="465" spans="1:216" ht="19.5" customHeight="1" thickBot="1">
      <c r="A465" s="626">
        <v>22</v>
      </c>
      <c r="B465" s="426">
        <v>2201</v>
      </c>
      <c r="C465" s="427"/>
      <c r="D465" s="428">
        <v>1</v>
      </c>
      <c r="E465" s="404"/>
      <c r="F465" s="34"/>
      <c r="G465" s="35"/>
      <c r="H465" s="405"/>
      <c r="I465" s="406"/>
      <c r="J465" s="629"/>
      <c r="S465" s="380"/>
      <c r="Z465" s="380"/>
      <c r="AG465" s="380"/>
      <c r="AN465" s="380"/>
      <c r="AU465" s="380"/>
      <c r="BB465" s="380"/>
      <c r="BI465" s="380"/>
      <c r="BP465" s="380"/>
      <c r="BW465" s="380"/>
      <c r="CD465" s="380"/>
      <c r="CK465" s="380"/>
      <c r="CR465" s="380"/>
      <c r="CY465" s="380"/>
      <c r="DF465" s="380"/>
      <c r="DM465" s="380"/>
      <c r="DT465" s="380"/>
      <c r="EA465" s="380"/>
      <c r="EH465" s="380"/>
      <c r="EO465" s="380"/>
      <c r="EV465" s="380"/>
      <c r="FC465" s="380"/>
      <c r="FJ465" s="380"/>
      <c r="FQ465" s="380"/>
      <c r="FX465" s="380"/>
      <c r="GE465" s="380"/>
      <c r="HA465" s="380"/>
      <c r="HH465" s="380"/>
    </row>
    <row r="466" spans="1:216" ht="19.5" customHeight="1">
      <c r="A466" s="627"/>
      <c r="B466" s="380">
        <v>2202</v>
      </c>
      <c r="C466" s="403"/>
      <c r="D466" s="429">
        <v>2</v>
      </c>
      <c r="E466" s="407"/>
      <c r="F466" s="32"/>
      <c r="G466" s="33"/>
      <c r="H466" s="408"/>
      <c r="I466" s="403"/>
      <c r="J466" s="629"/>
      <c r="S466" s="380"/>
      <c r="Z466" s="380"/>
      <c r="AG466" s="380"/>
      <c r="AN466" s="380"/>
      <c r="AU466" s="380"/>
      <c r="BB466" s="380"/>
      <c r="BI466" s="380"/>
      <c r="BP466" s="380"/>
      <c r="BW466" s="380"/>
      <c r="CD466" s="380"/>
      <c r="CK466" s="380"/>
      <c r="CR466" s="380"/>
      <c r="CY466" s="380"/>
      <c r="DF466" s="380"/>
      <c r="DM466" s="380"/>
      <c r="DT466" s="380"/>
      <c r="EA466" s="380"/>
      <c r="EH466" s="380"/>
      <c r="EO466" s="380"/>
      <c r="EV466" s="380"/>
      <c r="FC466" s="380"/>
      <c r="FJ466" s="380"/>
      <c r="FQ466" s="380"/>
      <c r="FX466" s="380"/>
      <c r="GE466" s="380"/>
      <c r="HA466" s="380"/>
      <c r="HH466" s="380"/>
    </row>
    <row r="467" spans="1:216" ht="19.5" customHeight="1">
      <c r="A467" s="627"/>
      <c r="B467" s="380">
        <v>2203</v>
      </c>
      <c r="C467" s="403"/>
      <c r="D467" s="429">
        <v>3</v>
      </c>
      <c r="E467" s="407"/>
      <c r="F467" s="32"/>
      <c r="G467" s="33"/>
      <c r="H467" s="409"/>
      <c r="I467" s="403"/>
      <c r="J467" s="629"/>
      <c r="S467" s="380"/>
      <c r="Z467" s="380"/>
      <c r="AG467" s="380"/>
      <c r="AN467" s="380"/>
      <c r="AU467" s="380"/>
      <c r="BB467" s="380"/>
      <c r="BI467" s="380"/>
      <c r="BP467" s="380"/>
      <c r="BW467" s="380"/>
      <c r="CD467" s="380"/>
      <c r="CK467" s="380"/>
      <c r="CR467" s="380"/>
      <c r="CY467" s="380"/>
      <c r="DF467" s="380"/>
      <c r="DM467" s="380"/>
      <c r="DT467" s="380"/>
      <c r="EA467" s="380"/>
      <c r="EH467" s="380"/>
      <c r="EO467" s="380"/>
      <c r="EV467" s="380"/>
      <c r="FC467" s="380"/>
      <c r="FJ467" s="380"/>
      <c r="FQ467" s="380"/>
      <c r="FX467" s="380"/>
      <c r="GE467" s="380"/>
      <c r="HA467" s="380"/>
      <c r="HH467" s="380"/>
    </row>
    <row r="468" spans="1:216" ht="19.5" customHeight="1">
      <c r="A468" s="627"/>
      <c r="B468" s="380">
        <v>2204</v>
      </c>
      <c r="C468" s="403"/>
      <c r="D468" s="429">
        <v>4</v>
      </c>
      <c r="E468" s="410"/>
      <c r="F468" s="32"/>
      <c r="G468" s="33"/>
      <c r="H468" s="409"/>
      <c r="I468" s="403"/>
      <c r="J468" s="629"/>
      <c r="S468" s="380"/>
      <c r="Z468" s="380"/>
      <c r="AG468" s="380"/>
      <c r="AN468" s="380"/>
      <c r="AU468" s="380"/>
      <c r="BB468" s="380"/>
      <c r="BI468" s="380"/>
      <c r="BP468" s="380"/>
      <c r="BW468" s="380"/>
      <c r="CD468" s="380"/>
      <c r="CK468" s="380"/>
      <c r="CR468" s="380"/>
      <c r="CY468" s="380"/>
      <c r="DF468" s="380"/>
      <c r="DM468" s="380"/>
      <c r="DT468" s="380"/>
      <c r="EA468" s="380"/>
      <c r="EH468" s="380"/>
      <c r="EO468" s="380"/>
      <c r="EV468" s="380"/>
      <c r="FC468" s="380"/>
      <c r="FJ468" s="380"/>
      <c r="FQ468" s="380"/>
      <c r="FX468" s="380"/>
      <c r="GE468" s="380"/>
      <c r="HA468" s="380"/>
      <c r="HH468" s="380"/>
    </row>
    <row r="469" spans="1:216" ht="19.5" customHeight="1">
      <c r="A469" s="627"/>
      <c r="B469" s="380">
        <v>2205</v>
      </c>
      <c r="C469" s="403"/>
      <c r="D469" s="429">
        <v>5</v>
      </c>
      <c r="E469" s="407"/>
      <c r="F469" s="36"/>
      <c r="G469" s="37"/>
      <c r="H469" s="409"/>
      <c r="I469" s="403"/>
      <c r="J469" s="629"/>
      <c r="S469" s="380"/>
      <c r="Z469" s="380"/>
      <c r="AG469" s="380"/>
      <c r="AN469" s="380"/>
      <c r="AU469" s="380"/>
      <c r="BB469" s="380"/>
      <c r="BI469" s="380"/>
      <c r="BP469" s="380"/>
      <c r="BW469" s="380"/>
      <c r="CD469" s="380"/>
      <c r="CK469" s="380"/>
      <c r="CR469" s="380"/>
      <c r="CY469" s="380"/>
      <c r="DF469" s="380"/>
      <c r="DM469" s="380"/>
      <c r="DT469" s="380"/>
      <c r="EA469" s="380"/>
      <c r="EH469" s="380"/>
      <c r="EO469" s="380"/>
      <c r="EV469" s="380"/>
      <c r="FC469" s="380"/>
      <c r="FJ469" s="380"/>
      <c r="FQ469" s="380"/>
      <c r="FX469" s="380"/>
      <c r="GE469" s="380"/>
      <c r="HA469" s="380"/>
      <c r="HH469" s="380"/>
    </row>
    <row r="470" spans="1:216" ht="19.5" customHeight="1">
      <c r="A470" s="627"/>
      <c r="B470" s="380">
        <v>2206</v>
      </c>
      <c r="C470" s="403"/>
      <c r="D470" s="429">
        <v>6</v>
      </c>
      <c r="E470" s="407"/>
      <c r="F470" s="32"/>
      <c r="G470" s="33"/>
      <c r="H470" s="409"/>
      <c r="I470" s="403"/>
      <c r="J470" s="629"/>
      <c r="S470" s="380"/>
      <c r="Z470" s="380"/>
      <c r="AG470" s="380"/>
      <c r="AN470" s="380"/>
      <c r="AU470" s="380"/>
      <c r="BB470" s="380"/>
      <c r="BI470" s="380"/>
      <c r="BP470" s="380"/>
      <c r="BW470" s="380"/>
      <c r="CD470" s="380"/>
      <c r="CK470" s="380"/>
      <c r="CR470" s="380"/>
      <c r="CY470" s="380"/>
      <c r="DF470" s="380"/>
      <c r="DM470" s="380"/>
      <c r="DT470" s="380"/>
      <c r="EA470" s="380"/>
      <c r="EH470" s="380"/>
      <c r="EO470" s="380"/>
      <c r="EV470" s="380"/>
      <c r="FC470" s="380"/>
      <c r="FJ470" s="380"/>
      <c r="FQ470" s="380"/>
      <c r="FX470" s="380"/>
      <c r="GE470" s="380"/>
      <c r="HA470" s="380"/>
      <c r="HH470" s="380"/>
    </row>
    <row r="471" spans="1:216" ht="19.5" customHeight="1">
      <c r="A471" s="627"/>
      <c r="B471" s="380">
        <v>2207</v>
      </c>
      <c r="C471" s="403"/>
      <c r="D471" s="429">
        <v>7</v>
      </c>
      <c r="E471" s="410"/>
      <c r="F471" s="32"/>
      <c r="G471" s="33"/>
      <c r="H471" s="409"/>
      <c r="I471" s="403"/>
      <c r="J471" s="629"/>
      <c r="S471" s="380"/>
      <c r="Z471" s="380"/>
      <c r="AG471" s="380"/>
      <c r="AN471" s="380"/>
      <c r="AU471" s="380"/>
      <c r="BB471" s="380"/>
      <c r="BI471" s="380"/>
      <c r="BP471" s="380"/>
      <c r="BW471" s="380"/>
      <c r="CD471" s="380"/>
      <c r="CK471" s="380"/>
      <c r="CR471" s="380"/>
      <c r="CY471" s="380"/>
      <c r="DF471" s="380"/>
      <c r="DM471" s="380"/>
      <c r="DT471" s="380"/>
      <c r="EA471" s="380"/>
      <c r="EH471" s="380"/>
      <c r="EO471" s="380"/>
      <c r="EV471" s="380"/>
      <c r="FC471" s="380"/>
      <c r="FJ471" s="380"/>
      <c r="FQ471" s="380"/>
      <c r="FX471" s="380"/>
      <c r="GE471" s="380"/>
      <c r="HA471" s="380"/>
      <c r="HH471" s="380"/>
    </row>
    <row r="472" spans="1:216" ht="19.5" customHeight="1">
      <c r="A472" s="627"/>
      <c r="B472" s="380">
        <v>2208</v>
      </c>
      <c r="C472" s="403"/>
      <c r="D472" s="429">
        <v>8</v>
      </c>
      <c r="E472" s="407"/>
      <c r="F472" s="32"/>
      <c r="G472" s="33"/>
      <c r="H472" s="409"/>
      <c r="I472" s="403"/>
      <c r="J472" s="629"/>
      <c r="S472" s="380"/>
      <c r="Z472" s="380"/>
      <c r="AG472" s="380"/>
      <c r="AN472" s="380"/>
      <c r="AU472" s="380"/>
      <c r="BB472" s="380"/>
      <c r="BI472" s="380"/>
      <c r="BP472" s="380"/>
      <c r="BW472" s="380"/>
      <c r="CD472" s="380"/>
      <c r="CK472" s="380"/>
      <c r="CR472" s="380"/>
      <c r="CY472" s="380"/>
      <c r="DF472" s="380"/>
      <c r="DM472" s="380"/>
      <c r="DT472" s="380"/>
      <c r="EA472" s="380"/>
      <c r="EH472" s="380"/>
      <c r="EO472" s="380"/>
      <c r="EV472" s="380"/>
      <c r="FC472" s="380"/>
      <c r="FJ472" s="380"/>
      <c r="FQ472" s="380"/>
      <c r="FX472" s="380"/>
      <c r="GE472" s="380"/>
      <c r="HA472" s="380"/>
      <c r="HH472" s="380"/>
    </row>
    <row r="473" spans="1:216" ht="19.5" customHeight="1">
      <c r="A473" s="627"/>
      <c r="B473" s="380">
        <v>2209</v>
      </c>
      <c r="C473" s="403"/>
      <c r="D473" s="429">
        <v>9</v>
      </c>
      <c r="E473" s="407"/>
      <c r="F473" s="32"/>
      <c r="G473" s="33"/>
      <c r="H473" s="409"/>
      <c r="I473" s="403"/>
      <c r="J473" s="629"/>
      <c r="S473" s="380"/>
      <c r="Z473" s="380"/>
      <c r="AG473" s="380"/>
      <c r="AN473" s="380"/>
      <c r="AU473" s="380"/>
      <c r="BB473" s="380"/>
      <c r="BI473" s="380"/>
      <c r="BP473" s="380"/>
      <c r="BW473" s="380"/>
      <c r="CD473" s="380"/>
      <c r="CK473" s="380"/>
      <c r="CR473" s="380"/>
      <c r="CY473" s="380"/>
      <c r="DF473" s="380"/>
      <c r="DM473" s="380"/>
      <c r="DT473" s="380"/>
      <c r="EA473" s="380"/>
      <c r="EH473" s="380"/>
      <c r="EO473" s="380"/>
      <c r="EV473" s="380"/>
      <c r="FC473" s="380"/>
      <c r="FJ473" s="380"/>
      <c r="FQ473" s="380"/>
      <c r="FX473" s="380"/>
      <c r="GE473" s="380"/>
      <c r="HA473" s="380"/>
      <c r="HH473" s="380"/>
    </row>
    <row r="474" spans="1:216" ht="19.5" customHeight="1">
      <c r="A474" s="627"/>
      <c r="B474" s="380">
        <v>2210</v>
      </c>
      <c r="C474" s="403"/>
      <c r="D474" s="429">
        <v>10</v>
      </c>
      <c r="E474" s="407"/>
      <c r="F474" s="32"/>
      <c r="G474" s="33"/>
      <c r="H474" s="409"/>
      <c r="I474" s="403"/>
      <c r="J474" s="629"/>
      <c r="S474" s="380"/>
      <c r="Z474" s="380"/>
      <c r="AG474" s="380"/>
      <c r="AN474" s="380"/>
      <c r="AU474" s="380"/>
      <c r="BB474" s="380"/>
      <c r="BI474" s="380"/>
      <c r="BP474" s="380"/>
      <c r="BW474" s="380"/>
      <c r="CD474" s="380"/>
      <c r="CK474" s="380"/>
      <c r="CR474" s="380"/>
      <c r="CY474" s="380"/>
      <c r="DF474" s="380"/>
      <c r="DM474" s="380"/>
      <c r="DT474" s="380"/>
      <c r="EA474" s="380"/>
      <c r="EH474" s="380"/>
      <c r="EO474" s="380"/>
      <c r="EV474" s="380"/>
      <c r="FC474" s="380"/>
      <c r="FJ474" s="380"/>
      <c r="FQ474" s="380"/>
      <c r="FX474" s="380"/>
      <c r="GE474" s="380"/>
      <c r="HA474" s="380"/>
      <c r="HH474" s="380"/>
    </row>
    <row r="475" spans="1:216" ht="19.5" customHeight="1">
      <c r="A475" s="627"/>
      <c r="B475" s="380">
        <v>2211</v>
      </c>
      <c r="C475" s="403"/>
      <c r="D475" s="429">
        <v>11</v>
      </c>
      <c r="E475" s="407"/>
      <c r="F475" s="32"/>
      <c r="G475" s="33"/>
      <c r="H475" s="409"/>
      <c r="I475" s="403"/>
      <c r="J475" s="629"/>
      <c r="S475" s="380"/>
      <c r="Z475" s="380"/>
      <c r="AG475" s="380"/>
      <c r="AN475" s="380"/>
      <c r="AU475" s="380"/>
      <c r="BB475" s="380"/>
      <c r="BI475" s="380"/>
      <c r="BP475" s="380"/>
      <c r="BW475" s="380"/>
      <c r="CD475" s="380"/>
      <c r="CK475" s="380"/>
      <c r="CR475" s="380"/>
      <c r="CY475" s="380"/>
      <c r="DF475" s="380"/>
      <c r="DM475" s="380"/>
      <c r="DT475" s="380"/>
      <c r="EA475" s="380"/>
      <c r="EH475" s="380"/>
      <c r="EO475" s="380"/>
      <c r="EV475" s="380"/>
      <c r="FC475" s="380"/>
      <c r="FJ475" s="380"/>
      <c r="FQ475" s="380"/>
      <c r="FX475" s="380"/>
      <c r="GE475" s="380"/>
      <c r="HA475" s="380"/>
      <c r="HH475" s="380"/>
    </row>
    <row r="476" spans="1:216" ht="19.5" customHeight="1">
      <c r="A476" s="627"/>
      <c r="B476" s="380">
        <v>2212</v>
      </c>
      <c r="C476" s="403"/>
      <c r="D476" s="429">
        <v>12</v>
      </c>
      <c r="E476" s="407"/>
      <c r="F476" s="32"/>
      <c r="G476" s="33"/>
      <c r="H476" s="409"/>
      <c r="I476" s="403"/>
      <c r="J476" s="629"/>
      <c r="S476" s="380"/>
      <c r="Z476" s="380"/>
      <c r="AG476" s="380"/>
      <c r="AN476" s="380"/>
      <c r="AU476" s="380"/>
      <c r="BB476" s="380"/>
      <c r="BI476" s="380"/>
      <c r="BP476" s="380"/>
      <c r="BW476" s="380"/>
      <c r="CD476" s="380"/>
      <c r="CK476" s="380"/>
      <c r="CR476" s="380"/>
      <c r="CY476" s="380"/>
      <c r="DF476" s="380"/>
      <c r="DM476" s="380"/>
      <c r="DT476" s="380"/>
      <c r="EA476" s="380"/>
      <c r="EH476" s="380"/>
      <c r="EO476" s="380"/>
      <c r="EV476" s="380"/>
      <c r="FC476" s="380"/>
      <c r="FJ476" s="380"/>
      <c r="FQ476" s="380"/>
      <c r="FX476" s="380"/>
      <c r="GE476" s="380"/>
      <c r="HA476" s="380"/>
      <c r="HH476" s="380"/>
    </row>
    <row r="477" spans="1:216" ht="19.5" customHeight="1">
      <c r="A477" s="627"/>
      <c r="B477" s="380">
        <v>2213</v>
      </c>
      <c r="C477" s="403"/>
      <c r="D477" s="429">
        <v>13</v>
      </c>
      <c r="E477" s="407"/>
      <c r="F477" s="32"/>
      <c r="G477" s="33"/>
      <c r="H477" s="409"/>
      <c r="I477" s="403"/>
      <c r="J477" s="629"/>
      <c r="S477" s="380"/>
      <c r="Z477" s="380"/>
      <c r="AG477" s="380"/>
      <c r="AN477" s="380"/>
      <c r="AU477" s="380"/>
      <c r="BB477" s="380"/>
      <c r="BI477" s="380"/>
      <c r="BP477" s="380"/>
      <c r="BW477" s="380"/>
      <c r="CD477" s="380"/>
      <c r="CK477" s="380"/>
      <c r="CR477" s="380"/>
      <c r="CY477" s="380"/>
      <c r="DF477" s="380"/>
      <c r="DM477" s="380"/>
      <c r="DT477" s="380"/>
      <c r="EA477" s="380"/>
      <c r="EH477" s="380"/>
      <c r="EO477" s="380"/>
      <c r="EV477" s="380"/>
      <c r="FC477" s="380"/>
      <c r="FJ477" s="380"/>
      <c r="FQ477" s="380"/>
      <c r="FX477" s="380"/>
      <c r="GE477" s="380"/>
      <c r="HA477" s="380"/>
      <c r="HH477" s="380"/>
    </row>
    <row r="478" spans="1:216" ht="19.5" customHeight="1">
      <c r="A478" s="627"/>
      <c r="B478" s="380">
        <v>2214</v>
      </c>
      <c r="C478" s="403"/>
      <c r="D478" s="429">
        <v>14</v>
      </c>
      <c r="E478" s="407"/>
      <c r="F478" s="32"/>
      <c r="G478" s="33"/>
      <c r="H478" s="409"/>
      <c r="I478" s="403"/>
      <c r="J478" s="629"/>
      <c r="S478" s="380"/>
      <c r="Z478" s="380"/>
      <c r="AG478" s="380"/>
      <c r="AN478" s="380"/>
      <c r="AU478" s="380"/>
      <c r="BB478" s="380"/>
      <c r="BI478" s="380"/>
      <c r="BP478" s="380"/>
      <c r="BW478" s="380"/>
      <c r="CD478" s="380"/>
      <c r="CK478" s="380"/>
      <c r="CR478" s="380"/>
      <c r="CY478" s="380"/>
      <c r="DF478" s="380"/>
      <c r="DM478" s="380"/>
      <c r="DT478" s="380"/>
      <c r="EA478" s="380"/>
      <c r="EH478" s="380"/>
      <c r="EO478" s="380"/>
      <c r="EV478" s="380"/>
      <c r="FC478" s="380"/>
      <c r="FJ478" s="380"/>
      <c r="FQ478" s="380"/>
      <c r="FX478" s="380"/>
      <c r="GE478" s="380"/>
      <c r="HA478" s="380"/>
      <c r="HH478" s="380"/>
    </row>
    <row r="479" spans="1:216" ht="19.5" customHeight="1" thickBot="1">
      <c r="A479" s="627"/>
      <c r="B479" s="380">
        <v>2215</v>
      </c>
      <c r="C479" s="403"/>
      <c r="D479" s="429">
        <v>15</v>
      </c>
      <c r="E479" s="411"/>
      <c r="F479" s="36"/>
      <c r="G479" s="37"/>
      <c r="H479" s="409"/>
      <c r="I479" s="403"/>
      <c r="J479" s="629"/>
      <c r="S479" s="380"/>
      <c r="Z479" s="380"/>
      <c r="AG479" s="380"/>
      <c r="AN479" s="380"/>
      <c r="AU479" s="380"/>
      <c r="BB479" s="380"/>
      <c r="BI479" s="380"/>
      <c r="BP479" s="380"/>
      <c r="BW479" s="380"/>
      <c r="CD479" s="380"/>
      <c r="CK479" s="380"/>
      <c r="CR479" s="380"/>
      <c r="CY479" s="380"/>
      <c r="DF479" s="380"/>
      <c r="DM479" s="380"/>
      <c r="DT479" s="380"/>
      <c r="EA479" s="380"/>
      <c r="EH479" s="380"/>
      <c r="EO479" s="380"/>
      <c r="EV479" s="380"/>
      <c r="FC479" s="380"/>
      <c r="FJ479" s="380"/>
      <c r="FQ479" s="380"/>
      <c r="FX479" s="380"/>
      <c r="GE479" s="380"/>
      <c r="HA479" s="380"/>
      <c r="HH479" s="380"/>
    </row>
    <row r="480" spans="1:216" ht="19.5" customHeight="1" thickBot="1">
      <c r="A480" s="627"/>
      <c r="B480" s="380">
        <v>2216</v>
      </c>
      <c r="C480" s="403"/>
      <c r="D480" s="429" t="s">
        <v>634</v>
      </c>
      <c r="E480" s="421"/>
      <c r="F480" s="419"/>
      <c r="G480" s="420"/>
      <c r="H480" s="409"/>
      <c r="I480" s="403"/>
      <c r="J480" s="629"/>
      <c r="S480" s="380"/>
      <c r="Z480" s="380"/>
      <c r="AG480" s="380"/>
      <c r="AN480" s="380"/>
      <c r="AU480" s="380"/>
      <c r="BB480" s="380"/>
      <c r="BI480" s="380"/>
      <c r="BP480" s="380"/>
      <c r="BW480" s="380"/>
      <c r="CD480" s="380"/>
      <c r="CK480" s="380"/>
      <c r="CR480" s="380"/>
      <c r="CY480" s="380"/>
      <c r="DF480" s="380"/>
      <c r="DM480" s="380"/>
      <c r="DT480" s="380"/>
      <c r="EA480" s="380"/>
      <c r="EH480" s="380"/>
      <c r="EO480" s="380"/>
      <c r="EV480" s="380"/>
      <c r="FC480" s="380"/>
      <c r="FJ480" s="380"/>
      <c r="FQ480" s="380"/>
      <c r="FX480" s="380"/>
      <c r="GE480" s="380"/>
      <c r="HA480" s="380"/>
      <c r="HH480" s="380"/>
    </row>
    <row r="481" spans="1:216" ht="19.5" customHeight="1">
      <c r="A481" s="627"/>
      <c r="B481" s="380">
        <v>2217</v>
      </c>
      <c r="D481" s="429" t="s">
        <v>864</v>
      </c>
      <c r="E481" s="422"/>
      <c r="F481" s="34"/>
      <c r="G481" s="35"/>
      <c r="H481" s="409"/>
      <c r="I481" s="403"/>
      <c r="S481" s="380"/>
      <c r="Z481" s="380"/>
      <c r="AG481" s="380"/>
      <c r="AN481" s="380"/>
      <c r="AU481" s="380"/>
      <c r="BB481" s="380"/>
      <c r="BI481" s="380"/>
      <c r="BP481" s="380"/>
      <c r="BW481" s="380"/>
      <c r="CD481" s="380"/>
      <c r="CK481" s="380"/>
      <c r="CR481" s="380"/>
      <c r="CY481" s="380"/>
      <c r="DF481" s="380"/>
      <c r="DM481" s="380"/>
      <c r="DT481" s="380"/>
      <c r="EA481" s="380"/>
      <c r="EH481" s="380"/>
      <c r="EO481" s="380"/>
      <c r="EV481" s="380"/>
      <c r="FC481" s="380"/>
      <c r="FJ481" s="380"/>
      <c r="FQ481" s="380"/>
      <c r="FX481" s="380"/>
      <c r="GE481" s="380"/>
      <c r="HA481" s="380"/>
      <c r="HH481" s="380"/>
    </row>
    <row r="482" spans="1:216" ht="19.5" customHeight="1">
      <c r="A482" s="627"/>
      <c r="B482" s="380">
        <v>2218</v>
      </c>
      <c r="D482" s="429" t="s">
        <v>864</v>
      </c>
      <c r="E482" s="423"/>
      <c r="F482" s="32"/>
      <c r="G482" s="33"/>
      <c r="H482" s="409"/>
      <c r="I482" s="403"/>
      <c r="S482" s="380"/>
      <c r="Z482" s="380"/>
      <c r="AG482" s="380"/>
      <c r="AN482" s="380"/>
      <c r="AU482" s="380"/>
      <c r="BB482" s="380"/>
      <c r="BI482" s="380"/>
      <c r="BP482" s="380"/>
      <c r="BW482" s="380"/>
      <c r="CD482" s="380"/>
      <c r="CK482" s="380"/>
      <c r="CR482" s="380"/>
      <c r="CY482" s="380"/>
      <c r="DF482" s="380"/>
      <c r="DM482" s="380"/>
      <c r="DT482" s="380"/>
      <c r="EA482" s="380"/>
      <c r="EH482" s="380"/>
      <c r="EO482" s="380"/>
      <c r="EV482" s="380"/>
      <c r="FC482" s="380"/>
      <c r="FJ482" s="380"/>
      <c r="FQ482" s="380"/>
      <c r="FX482" s="380"/>
      <c r="GE482" s="380"/>
      <c r="HA482" s="380"/>
      <c r="HH482" s="380"/>
    </row>
    <row r="483" spans="1:216" ht="19.5" customHeight="1">
      <c r="A483" s="627"/>
      <c r="B483" s="380">
        <v>2219</v>
      </c>
      <c r="D483" s="430"/>
      <c r="E483" s="423"/>
      <c r="F483" s="32"/>
      <c r="G483" s="33"/>
      <c r="H483" s="409"/>
      <c r="I483" s="403"/>
      <c r="S483" s="380"/>
      <c r="Z483" s="380"/>
      <c r="AG483" s="380"/>
      <c r="AN483" s="380"/>
      <c r="AU483" s="380"/>
      <c r="BB483" s="380"/>
      <c r="BI483" s="380"/>
      <c r="BP483" s="380"/>
      <c r="BW483" s="380"/>
      <c r="CD483" s="380"/>
      <c r="CK483" s="380"/>
      <c r="CR483" s="380"/>
      <c r="CY483" s="380"/>
      <c r="DF483" s="380"/>
      <c r="DM483" s="380"/>
      <c r="DT483" s="380"/>
      <c r="EA483" s="380"/>
      <c r="EH483" s="380"/>
      <c r="EO483" s="380"/>
      <c r="EV483" s="380"/>
      <c r="FC483" s="380"/>
      <c r="FJ483" s="380"/>
      <c r="FQ483" s="380"/>
      <c r="FX483" s="380"/>
      <c r="GE483" s="380"/>
      <c r="HA483" s="380"/>
      <c r="HH483" s="380"/>
    </row>
    <row r="484" spans="1:216" ht="19.5" customHeight="1" thickBot="1">
      <c r="A484" s="628"/>
      <c r="B484" s="431">
        <v>2220</v>
      </c>
      <c r="C484" s="431"/>
      <c r="D484" s="432"/>
      <c r="E484" s="424"/>
      <c r="F484" s="32"/>
      <c r="G484" s="33"/>
      <c r="H484" s="409"/>
      <c r="I484" s="403"/>
      <c r="S484" s="380"/>
      <c r="Z484" s="380"/>
      <c r="AG484" s="380"/>
      <c r="AN484" s="380"/>
      <c r="AU484" s="380"/>
      <c r="BB484" s="380"/>
      <c r="BI484" s="380"/>
      <c r="BP484" s="380"/>
      <c r="BW484" s="380"/>
      <c r="CD484" s="380"/>
      <c r="CK484" s="380"/>
      <c r="CR484" s="380"/>
      <c r="CY484" s="380"/>
      <c r="DF484" s="380"/>
      <c r="DM484" s="380"/>
      <c r="DT484" s="380"/>
      <c r="EA484" s="380"/>
      <c r="EH484" s="380"/>
      <c r="EO484" s="380"/>
      <c r="EV484" s="380"/>
      <c r="FC484" s="380"/>
      <c r="FJ484" s="380"/>
      <c r="FQ484" s="380"/>
      <c r="FX484" s="380"/>
      <c r="GE484" s="380"/>
      <c r="HA484" s="380"/>
      <c r="HH484" s="380"/>
    </row>
    <row r="485" spans="1:216" ht="19.5" customHeight="1" thickBot="1">
      <c r="A485" s="626">
        <v>23</v>
      </c>
      <c r="B485" s="426">
        <v>2301</v>
      </c>
      <c r="C485" s="427"/>
      <c r="D485" s="428">
        <v>1</v>
      </c>
      <c r="E485" s="404"/>
      <c r="F485" s="34"/>
      <c r="G485" s="35"/>
      <c r="H485" s="405"/>
      <c r="I485" s="406"/>
      <c r="J485" s="629"/>
      <c r="S485" s="380"/>
      <c r="Z485" s="380"/>
      <c r="AG485" s="380"/>
      <c r="AN485" s="380"/>
      <c r="AU485" s="380"/>
      <c r="BB485" s="380"/>
      <c r="BI485" s="380"/>
      <c r="BP485" s="380"/>
      <c r="BW485" s="380"/>
      <c r="CD485" s="380"/>
      <c r="CK485" s="380"/>
      <c r="CR485" s="380"/>
      <c r="CY485" s="380"/>
      <c r="DF485" s="380"/>
      <c r="DM485" s="380"/>
      <c r="DT485" s="380"/>
      <c r="EA485" s="380"/>
      <c r="EH485" s="380"/>
      <c r="EO485" s="380"/>
      <c r="EV485" s="380"/>
      <c r="FC485" s="380"/>
      <c r="FJ485" s="380"/>
      <c r="FQ485" s="380"/>
      <c r="FX485" s="380"/>
      <c r="GE485" s="380"/>
      <c r="HA485" s="380"/>
      <c r="HH485" s="380"/>
    </row>
    <row r="486" spans="1:216" ht="19.5" customHeight="1">
      <c r="A486" s="627"/>
      <c r="B486" s="380">
        <v>2302</v>
      </c>
      <c r="C486" s="403"/>
      <c r="D486" s="429">
        <v>2</v>
      </c>
      <c r="E486" s="407"/>
      <c r="F486" s="32"/>
      <c r="G486" s="33"/>
      <c r="H486" s="408"/>
      <c r="I486" s="403"/>
      <c r="J486" s="629"/>
      <c r="S486" s="380"/>
      <c r="Z486" s="380"/>
      <c r="AG486" s="380"/>
      <c r="AN486" s="380"/>
      <c r="AU486" s="380"/>
      <c r="BB486" s="380"/>
      <c r="BI486" s="380"/>
      <c r="BP486" s="380"/>
      <c r="BW486" s="380"/>
      <c r="CD486" s="380"/>
      <c r="CK486" s="380"/>
      <c r="CR486" s="380"/>
      <c r="CY486" s="380"/>
      <c r="DF486" s="380"/>
      <c r="DM486" s="380"/>
      <c r="DT486" s="380"/>
      <c r="EA486" s="380"/>
      <c r="EH486" s="380"/>
      <c r="EO486" s="380"/>
      <c r="EV486" s="380"/>
      <c r="FC486" s="380"/>
      <c r="FJ486" s="380"/>
      <c r="FQ486" s="380"/>
      <c r="FX486" s="380"/>
      <c r="GE486" s="380"/>
      <c r="HA486" s="380"/>
      <c r="HH486" s="380"/>
    </row>
    <row r="487" spans="1:216" ht="19.5" customHeight="1">
      <c r="A487" s="627"/>
      <c r="B487" s="380">
        <v>2303</v>
      </c>
      <c r="C487" s="403"/>
      <c r="D487" s="429">
        <v>3</v>
      </c>
      <c r="E487" s="407"/>
      <c r="F487" s="32"/>
      <c r="G487" s="33"/>
      <c r="H487" s="409"/>
      <c r="I487" s="403"/>
      <c r="J487" s="629"/>
      <c r="S487" s="380"/>
      <c r="Z487" s="380"/>
      <c r="AG487" s="380"/>
      <c r="AN487" s="380"/>
      <c r="AU487" s="380"/>
      <c r="BB487" s="380"/>
      <c r="BI487" s="380"/>
      <c r="BP487" s="380"/>
      <c r="BW487" s="380"/>
      <c r="CD487" s="380"/>
      <c r="CK487" s="380"/>
      <c r="CR487" s="380"/>
      <c r="CY487" s="380"/>
      <c r="DF487" s="380"/>
      <c r="DM487" s="380"/>
      <c r="DT487" s="380"/>
      <c r="EA487" s="380"/>
      <c r="EH487" s="380"/>
      <c r="EO487" s="380"/>
      <c r="EV487" s="380"/>
      <c r="FC487" s="380"/>
      <c r="FJ487" s="380"/>
      <c r="FQ487" s="380"/>
      <c r="FX487" s="380"/>
      <c r="GE487" s="380"/>
      <c r="HA487" s="380"/>
      <c r="HH487" s="380"/>
    </row>
    <row r="488" spans="1:216" ht="19.5" customHeight="1">
      <c r="A488" s="627"/>
      <c r="B488" s="380">
        <v>2304</v>
      </c>
      <c r="C488" s="403"/>
      <c r="D488" s="429">
        <v>4</v>
      </c>
      <c r="E488" s="410"/>
      <c r="F488" s="32"/>
      <c r="G488" s="33"/>
      <c r="H488" s="409"/>
      <c r="I488" s="403"/>
      <c r="J488" s="629"/>
      <c r="S488" s="380"/>
      <c r="Z488" s="380"/>
      <c r="AG488" s="380"/>
      <c r="AN488" s="380"/>
      <c r="AU488" s="380"/>
      <c r="BB488" s="380"/>
      <c r="BI488" s="380"/>
      <c r="BP488" s="380"/>
      <c r="BW488" s="380"/>
      <c r="CD488" s="380"/>
      <c r="CK488" s="380"/>
      <c r="CR488" s="380"/>
      <c r="CY488" s="380"/>
      <c r="DF488" s="380"/>
      <c r="DM488" s="380"/>
      <c r="DT488" s="380"/>
      <c r="EA488" s="380"/>
      <c r="EH488" s="380"/>
      <c r="EO488" s="380"/>
      <c r="EV488" s="380"/>
      <c r="FC488" s="380"/>
      <c r="FJ488" s="380"/>
      <c r="FQ488" s="380"/>
      <c r="FX488" s="380"/>
      <c r="GE488" s="380"/>
      <c r="HA488" s="380"/>
      <c r="HH488" s="380"/>
    </row>
    <row r="489" spans="1:216" ht="19.5" customHeight="1">
      <c r="A489" s="627"/>
      <c r="B489" s="380">
        <v>2305</v>
      </c>
      <c r="C489" s="403"/>
      <c r="D489" s="429">
        <v>5</v>
      </c>
      <c r="E489" s="407"/>
      <c r="F489" s="36"/>
      <c r="G489" s="37"/>
      <c r="H489" s="409"/>
      <c r="I489" s="403"/>
      <c r="J489" s="629"/>
      <c r="S489" s="380"/>
      <c r="Z489" s="380"/>
      <c r="AG489" s="380"/>
      <c r="AN489" s="380"/>
      <c r="AU489" s="380"/>
      <c r="BB489" s="380"/>
      <c r="BI489" s="380"/>
      <c r="BP489" s="380"/>
      <c r="BW489" s="380"/>
      <c r="CD489" s="380"/>
      <c r="CK489" s="380"/>
      <c r="CR489" s="380"/>
      <c r="CY489" s="380"/>
      <c r="DF489" s="380"/>
      <c r="DM489" s="380"/>
      <c r="DT489" s="380"/>
      <c r="EA489" s="380"/>
      <c r="EH489" s="380"/>
      <c r="EO489" s="380"/>
      <c r="EV489" s="380"/>
      <c r="FC489" s="380"/>
      <c r="FJ489" s="380"/>
      <c r="FQ489" s="380"/>
      <c r="FX489" s="380"/>
      <c r="GE489" s="380"/>
      <c r="HA489" s="380"/>
      <c r="HH489" s="380"/>
    </row>
    <row r="490" spans="1:216" ht="19.5" customHeight="1">
      <c r="A490" s="627"/>
      <c r="B490" s="380">
        <v>2306</v>
      </c>
      <c r="C490" s="403"/>
      <c r="D490" s="429">
        <v>6</v>
      </c>
      <c r="E490" s="407"/>
      <c r="F490" s="32"/>
      <c r="G490" s="33"/>
      <c r="H490" s="409"/>
      <c r="I490" s="403"/>
      <c r="J490" s="629"/>
      <c r="S490" s="380"/>
      <c r="Z490" s="380"/>
      <c r="AG490" s="380"/>
      <c r="AN490" s="380"/>
      <c r="AU490" s="380"/>
      <c r="BB490" s="380"/>
      <c r="BI490" s="380"/>
      <c r="BP490" s="380"/>
      <c r="BW490" s="380"/>
      <c r="CD490" s="380"/>
      <c r="CK490" s="380"/>
      <c r="CR490" s="380"/>
      <c r="CY490" s="380"/>
      <c r="DF490" s="380"/>
      <c r="DM490" s="380"/>
      <c r="DT490" s="380"/>
      <c r="EA490" s="380"/>
      <c r="EH490" s="380"/>
      <c r="EO490" s="380"/>
      <c r="EV490" s="380"/>
      <c r="FC490" s="380"/>
      <c r="FJ490" s="380"/>
      <c r="FQ490" s="380"/>
      <c r="FX490" s="380"/>
      <c r="GE490" s="380"/>
      <c r="HA490" s="380"/>
      <c r="HH490" s="380"/>
    </row>
    <row r="491" spans="1:216" ht="19.5" customHeight="1">
      <c r="A491" s="627"/>
      <c r="B491" s="380">
        <v>2307</v>
      </c>
      <c r="C491" s="403"/>
      <c r="D491" s="429">
        <v>7</v>
      </c>
      <c r="E491" s="410"/>
      <c r="F491" s="32"/>
      <c r="G491" s="33"/>
      <c r="H491" s="409"/>
      <c r="I491" s="403"/>
      <c r="J491" s="629"/>
      <c r="S491" s="380"/>
      <c r="Z491" s="380"/>
      <c r="AG491" s="380"/>
      <c r="AN491" s="380"/>
      <c r="AU491" s="380"/>
      <c r="BB491" s="380"/>
      <c r="BI491" s="380"/>
      <c r="BP491" s="380"/>
      <c r="BW491" s="380"/>
      <c r="CD491" s="380"/>
      <c r="CK491" s="380"/>
      <c r="CR491" s="380"/>
      <c r="CY491" s="380"/>
      <c r="DF491" s="380"/>
      <c r="DM491" s="380"/>
      <c r="DT491" s="380"/>
      <c r="EA491" s="380"/>
      <c r="EH491" s="380"/>
      <c r="EO491" s="380"/>
      <c r="EV491" s="380"/>
      <c r="FC491" s="380"/>
      <c r="FJ491" s="380"/>
      <c r="FQ491" s="380"/>
      <c r="FX491" s="380"/>
      <c r="GE491" s="380"/>
      <c r="HA491" s="380"/>
      <c r="HH491" s="380"/>
    </row>
    <row r="492" spans="1:216" ht="19.5" customHeight="1">
      <c r="A492" s="627"/>
      <c r="B492" s="380">
        <v>2308</v>
      </c>
      <c r="C492" s="403"/>
      <c r="D492" s="429">
        <v>8</v>
      </c>
      <c r="E492" s="407"/>
      <c r="F492" s="32"/>
      <c r="G492" s="33"/>
      <c r="H492" s="409"/>
      <c r="I492" s="403"/>
      <c r="J492" s="629"/>
      <c r="S492" s="380"/>
      <c r="Z492" s="380"/>
      <c r="AG492" s="380"/>
      <c r="AN492" s="380"/>
      <c r="AU492" s="380"/>
      <c r="BB492" s="380"/>
      <c r="BI492" s="380"/>
      <c r="BP492" s="380"/>
      <c r="BW492" s="380"/>
      <c r="CD492" s="380"/>
      <c r="CK492" s="380"/>
      <c r="CR492" s="380"/>
      <c r="CY492" s="380"/>
      <c r="DF492" s="380"/>
      <c r="DM492" s="380"/>
      <c r="DT492" s="380"/>
      <c r="EA492" s="380"/>
      <c r="EH492" s="380"/>
      <c r="EO492" s="380"/>
      <c r="EV492" s="380"/>
      <c r="FC492" s="380"/>
      <c r="FJ492" s="380"/>
      <c r="FQ492" s="380"/>
      <c r="FX492" s="380"/>
      <c r="GE492" s="380"/>
      <c r="HA492" s="380"/>
      <c r="HH492" s="380"/>
    </row>
    <row r="493" spans="1:216" ht="19.5" customHeight="1">
      <c r="A493" s="627"/>
      <c r="B493" s="380">
        <v>2309</v>
      </c>
      <c r="C493" s="403"/>
      <c r="D493" s="429">
        <v>9</v>
      </c>
      <c r="E493" s="407"/>
      <c r="F493" s="32"/>
      <c r="G493" s="33"/>
      <c r="H493" s="409"/>
      <c r="I493" s="403"/>
      <c r="J493" s="629"/>
      <c r="S493" s="380"/>
      <c r="Z493" s="380"/>
      <c r="AG493" s="380"/>
      <c r="AN493" s="380"/>
      <c r="AU493" s="380"/>
      <c r="BB493" s="380"/>
      <c r="BI493" s="380"/>
      <c r="BP493" s="380"/>
      <c r="BW493" s="380"/>
      <c r="CD493" s="380"/>
      <c r="CK493" s="380"/>
      <c r="CR493" s="380"/>
      <c r="CY493" s="380"/>
      <c r="DF493" s="380"/>
      <c r="DM493" s="380"/>
      <c r="DT493" s="380"/>
      <c r="EA493" s="380"/>
      <c r="EH493" s="380"/>
      <c r="EO493" s="380"/>
      <c r="EV493" s="380"/>
      <c r="FC493" s="380"/>
      <c r="FJ493" s="380"/>
      <c r="FQ493" s="380"/>
      <c r="FX493" s="380"/>
      <c r="GE493" s="380"/>
      <c r="HA493" s="380"/>
      <c r="HH493" s="380"/>
    </row>
    <row r="494" spans="1:216" ht="19.5" customHeight="1">
      <c r="A494" s="627"/>
      <c r="B494" s="380">
        <v>2310</v>
      </c>
      <c r="C494" s="403"/>
      <c r="D494" s="429">
        <v>10</v>
      </c>
      <c r="E494" s="407"/>
      <c r="F494" s="32"/>
      <c r="G494" s="33"/>
      <c r="H494" s="409"/>
      <c r="I494" s="403"/>
      <c r="J494" s="629"/>
      <c r="S494" s="380"/>
      <c r="Z494" s="380"/>
      <c r="AG494" s="380"/>
      <c r="AN494" s="380"/>
      <c r="AU494" s="380"/>
      <c r="BB494" s="380"/>
      <c r="BI494" s="380"/>
      <c r="BP494" s="380"/>
      <c r="BW494" s="380"/>
      <c r="CD494" s="380"/>
      <c r="CK494" s="380"/>
      <c r="CR494" s="380"/>
      <c r="CY494" s="380"/>
      <c r="DF494" s="380"/>
      <c r="DM494" s="380"/>
      <c r="DT494" s="380"/>
      <c r="EA494" s="380"/>
      <c r="EH494" s="380"/>
      <c r="EO494" s="380"/>
      <c r="EV494" s="380"/>
      <c r="FC494" s="380"/>
      <c r="FJ494" s="380"/>
      <c r="FQ494" s="380"/>
      <c r="FX494" s="380"/>
      <c r="GE494" s="380"/>
      <c r="HA494" s="380"/>
      <c r="HH494" s="380"/>
    </row>
    <row r="495" spans="1:216" ht="19.5" customHeight="1">
      <c r="A495" s="627"/>
      <c r="B495" s="380">
        <v>2311</v>
      </c>
      <c r="C495" s="403"/>
      <c r="D495" s="429">
        <v>11</v>
      </c>
      <c r="E495" s="407"/>
      <c r="F495" s="32"/>
      <c r="G495" s="33"/>
      <c r="H495" s="409"/>
      <c r="I495" s="403"/>
      <c r="J495" s="629"/>
      <c r="S495" s="380"/>
      <c r="Z495" s="380"/>
      <c r="AG495" s="380"/>
      <c r="AN495" s="380"/>
      <c r="AU495" s="380"/>
      <c r="BB495" s="380"/>
      <c r="BI495" s="380"/>
      <c r="BP495" s="380"/>
      <c r="BW495" s="380"/>
      <c r="CD495" s="380"/>
      <c r="CK495" s="380"/>
      <c r="CR495" s="380"/>
      <c r="CY495" s="380"/>
      <c r="DF495" s="380"/>
      <c r="DM495" s="380"/>
      <c r="DT495" s="380"/>
      <c r="EA495" s="380"/>
      <c r="EH495" s="380"/>
      <c r="EO495" s="380"/>
      <c r="EV495" s="380"/>
      <c r="FC495" s="380"/>
      <c r="FJ495" s="380"/>
      <c r="FQ495" s="380"/>
      <c r="FX495" s="380"/>
      <c r="GE495" s="380"/>
      <c r="HA495" s="380"/>
      <c r="HH495" s="380"/>
    </row>
    <row r="496" spans="1:216" ht="19.5" customHeight="1">
      <c r="A496" s="627"/>
      <c r="B496" s="380">
        <v>2312</v>
      </c>
      <c r="C496" s="403"/>
      <c r="D496" s="429">
        <v>12</v>
      </c>
      <c r="E496" s="407"/>
      <c r="F496" s="32"/>
      <c r="G496" s="33"/>
      <c r="H496" s="409"/>
      <c r="I496" s="403"/>
      <c r="J496" s="629"/>
      <c r="S496" s="380"/>
      <c r="Z496" s="380"/>
      <c r="AG496" s="380"/>
      <c r="AN496" s="380"/>
      <c r="AU496" s="380"/>
      <c r="BB496" s="380"/>
      <c r="BI496" s="380"/>
      <c r="BP496" s="380"/>
      <c r="BW496" s="380"/>
      <c r="CD496" s="380"/>
      <c r="CK496" s="380"/>
      <c r="CR496" s="380"/>
      <c r="CY496" s="380"/>
      <c r="DF496" s="380"/>
      <c r="DM496" s="380"/>
      <c r="DT496" s="380"/>
      <c r="EA496" s="380"/>
      <c r="EH496" s="380"/>
      <c r="EO496" s="380"/>
      <c r="EV496" s="380"/>
      <c r="FC496" s="380"/>
      <c r="FJ496" s="380"/>
      <c r="FQ496" s="380"/>
      <c r="FX496" s="380"/>
      <c r="GE496" s="380"/>
      <c r="HA496" s="380"/>
      <c r="HH496" s="380"/>
    </row>
    <row r="497" spans="1:216" ht="19.5" customHeight="1">
      <c r="A497" s="627"/>
      <c r="B497" s="380">
        <v>2313</v>
      </c>
      <c r="C497" s="403"/>
      <c r="D497" s="429">
        <v>13</v>
      </c>
      <c r="E497" s="407"/>
      <c r="F497" s="32"/>
      <c r="G497" s="33"/>
      <c r="H497" s="409"/>
      <c r="I497" s="403"/>
      <c r="J497" s="629"/>
      <c r="S497" s="380"/>
      <c r="Z497" s="380"/>
      <c r="AG497" s="380"/>
      <c r="AN497" s="380"/>
      <c r="AU497" s="380"/>
      <c r="BB497" s="380"/>
      <c r="BI497" s="380"/>
      <c r="BP497" s="380"/>
      <c r="BW497" s="380"/>
      <c r="CD497" s="380"/>
      <c r="CK497" s="380"/>
      <c r="CR497" s="380"/>
      <c r="CY497" s="380"/>
      <c r="DF497" s="380"/>
      <c r="DM497" s="380"/>
      <c r="DT497" s="380"/>
      <c r="EA497" s="380"/>
      <c r="EH497" s="380"/>
      <c r="EO497" s="380"/>
      <c r="EV497" s="380"/>
      <c r="FC497" s="380"/>
      <c r="FJ497" s="380"/>
      <c r="FQ497" s="380"/>
      <c r="FX497" s="380"/>
      <c r="GE497" s="380"/>
      <c r="HA497" s="380"/>
      <c r="HH497" s="380"/>
    </row>
    <row r="498" spans="1:216" ht="19.5" customHeight="1">
      <c r="A498" s="627"/>
      <c r="B498" s="380">
        <v>2314</v>
      </c>
      <c r="C498" s="403"/>
      <c r="D498" s="429">
        <v>14</v>
      </c>
      <c r="E498" s="407"/>
      <c r="F498" s="32"/>
      <c r="G498" s="33"/>
      <c r="H498" s="409"/>
      <c r="I498" s="403"/>
      <c r="J498" s="629"/>
      <c r="S498" s="380"/>
      <c r="Z498" s="380"/>
      <c r="AG498" s="380"/>
      <c r="AN498" s="380"/>
      <c r="AU498" s="380"/>
      <c r="BB498" s="380"/>
      <c r="BI498" s="380"/>
      <c r="BP498" s="380"/>
      <c r="BW498" s="380"/>
      <c r="CD498" s="380"/>
      <c r="CK498" s="380"/>
      <c r="CR498" s="380"/>
      <c r="CY498" s="380"/>
      <c r="DF498" s="380"/>
      <c r="DM498" s="380"/>
      <c r="DT498" s="380"/>
      <c r="EA498" s="380"/>
      <c r="EH498" s="380"/>
      <c r="EO498" s="380"/>
      <c r="EV498" s="380"/>
      <c r="FC498" s="380"/>
      <c r="FJ498" s="380"/>
      <c r="FQ498" s="380"/>
      <c r="FX498" s="380"/>
      <c r="GE498" s="380"/>
      <c r="HA498" s="380"/>
      <c r="HH498" s="380"/>
    </row>
    <row r="499" spans="1:216" ht="19.5" customHeight="1" thickBot="1">
      <c r="A499" s="627"/>
      <c r="B499" s="380">
        <v>2315</v>
      </c>
      <c r="C499" s="403"/>
      <c r="D499" s="429">
        <v>15</v>
      </c>
      <c r="E499" s="411"/>
      <c r="F499" s="36"/>
      <c r="G499" s="37"/>
      <c r="H499" s="409"/>
      <c r="I499" s="403"/>
      <c r="J499" s="629"/>
      <c r="S499" s="380"/>
      <c r="Z499" s="380"/>
      <c r="AG499" s="380"/>
      <c r="AN499" s="380"/>
      <c r="AU499" s="380"/>
      <c r="BB499" s="380"/>
      <c r="BI499" s="380"/>
      <c r="BP499" s="380"/>
      <c r="BW499" s="380"/>
      <c r="CD499" s="380"/>
      <c r="CK499" s="380"/>
      <c r="CR499" s="380"/>
      <c r="CY499" s="380"/>
      <c r="DF499" s="380"/>
      <c r="DM499" s="380"/>
      <c r="DT499" s="380"/>
      <c r="EA499" s="380"/>
      <c r="EH499" s="380"/>
      <c r="EO499" s="380"/>
      <c r="EV499" s="380"/>
      <c r="FC499" s="380"/>
      <c r="FJ499" s="380"/>
      <c r="FQ499" s="380"/>
      <c r="FX499" s="380"/>
      <c r="GE499" s="380"/>
      <c r="HA499" s="380"/>
      <c r="HH499" s="380"/>
    </row>
    <row r="500" spans="1:216" ht="19.5" customHeight="1" thickBot="1">
      <c r="A500" s="627"/>
      <c r="B500" s="380">
        <v>2316</v>
      </c>
      <c r="C500" s="403"/>
      <c r="D500" s="429" t="s">
        <v>634</v>
      </c>
      <c r="E500" s="421"/>
      <c r="F500" s="419"/>
      <c r="G500" s="420"/>
      <c r="H500" s="409"/>
      <c r="I500" s="403"/>
      <c r="J500" s="629"/>
      <c r="S500" s="380"/>
      <c r="Z500" s="380"/>
      <c r="AG500" s="380"/>
      <c r="AN500" s="380"/>
      <c r="AU500" s="380"/>
      <c r="BB500" s="380"/>
      <c r="BI500" s="380"/>
      <c r="BP500" s="380"/>
      <c r="BW500" s="380"/>
      <c r="CD500" s="380"/>
      <c r="CK500" s="380"/>
      <c r="CR500" s="380"/>
      <c r="CY500" s="380"/>
      <c r="DF500" s="380"/>
      <c r="DM500" s="380"/>
      <c r="DT500" s="380"/>
      <c r="EA500" s="380"/>
      <c r="EH500" s="380"/>
      <c r="EO500" s="380"/>
      <c r="EV500" s="380"/>
      <c r="FC500" s="380"/>
      <c r="FJ500" s="380"/>
      <c r="FQ500" s="380"/>
      <c r="FX500" s="380"/>
      <c r="GE500" s="380"/>
      <c r="HA500" s="380"/>
      <c r="HH500" s="380"/>
    </row>
    <row r="501" spans="1:216" ht="19.5" customHeight="1">
      <c r="A501" s="627"/>
      <c r="B501" s="380">
        <v>2317</v>
      </c>
      <c r="D501" s="429" t="s">
        <v>864</v>
      </c>
      <c r="E501" s="422"/>
      <c r="F501" s="34"/>
      <c r="G501" s="35"/>
      <c r="H501" s="409"/>
      <c r="I501" s="403"/>
      <c r="S501" s="380"/>
      <c r="Z501" s="380"/>
      <c r="AG501" s="380"/>
      <c r="AN501" s="380"/>
      <c r="AU501" s="380"/>
      <c r="BB501" s="380"/>
      <c r="BI501" s="380"/>
      <c r="BP501" s="380"/>
      <c r="BW501" s="380"/>
      <c r="CD501" s="380"/>
      <c r="CK501" s="380"/>
      <c r="CR501" s="380"/>
      <c r="CY501" s="380"/>
      <c r="DF501" s="380"/>
      <c r="DM501" s="380"/>
      <c r="DT501" s="380"/>
      <c r="EA501" s="380"/>
      <c r="EH501" s="380"/>
      <c r="EO501" s="380"/>
      <c r="EV501" s="380"/>
      <c r="FC501" s="380"/>
      <c r="FJ501" s="380"/>
      <c r="FQ501" s="380"/>
      <c r="FX501" s="380"/>
      <c r="GE501" s="380"/>
      <c r="HA501" s="380"/>
      <c r="HH501" s="380"/>
    </row>
    <row r="502" spans="1:216" ht="19.5" customHeight="1">
      <c r="A502" s="627"/>
      <c r="B502" s="380">
        <v>2318</v>
      </c>
      <c r="D502" s="429" t="s">
        <v>864</v>
      </c>
      <c r="E502" s="423"/>
      <c r="F502" s="32"/>
      <c r="G502" s="33"/>
      <c r="H502" s="409"/>
      <c r="I502" s="403"/>
      <c r="S502" s="380"/>
      <c r="Z502" s="380"/>
      <c r="AG502" s="380"/>
      <c r="AN502" s="380"/>
      <c r="AU502" s="380"/>
      <c r="BB502" s="380"/>
      <c r="BI502" s="380"/>
      <c r="BP502" s="380"/>
      <c r="BW502" s="380"/>
      <c r="CD502" s="380"/>
      <c r="CK502" s="380"/>
      <c r="CR502" s="380"/>
      <c r="CY502" s="380"/>
      <c r="DF502" s="380"/>
      <c r="DM502" s="380"/>
      <c r="DT502" s="380"/>
      <c r="EA502" s="380"/>
      <c r="EH502" s="380"/>
      <c r="EO502" s="380"/>
      <c r="EV502" s="380"/>
      <c r="FC502" s="380"/>
      <c r="FJ502" s="380"/>
      <c r="FQ502" s="380"/>
      <c r="FX502" s="380"/>
      <c r="GE502" s="380"/>
      <c r="HA502" s="380"/>
      <c r="HH502" s="380"/>
    </row>
    <row r="503" spans="1:216" ht="19.5" customHeight="1">
      <c r="A503" s="627"/>
      <c r="B503" s="380">
        <v>2319</v>
      </c>
      <c r="D503" s="430"/>
      <c r="E503" s="423"/>
      <c r="F503" s="32"/>
      <c r="G503" s="33"/>
      <c r="H503" s="409"/>
      <c r="I503" s="403"/>
      <c r="S503" s="380"/>
      <c r="Z503" s="380"/>
      <c r="AG503" s="380"/>
      <c r="AN503" s="380"/>
      <c r="AU503" s="380"/>
      <c r="BB503" s="380"/>
      <c r="BI503" s="380"/>
      <c r="BP503" s="380"/>
      <c r="BW503" s="380"/>
      <c r="CD503" s="380"/>
      <c r="CK503" s="380"/>
      <c r="CR503" s="380"/>
      <c r="CY503" s="380"/>
      <c r="DF503" s="380"/>
      <c r="DM503" s="380"/>
      <c r="DT503" s="380"/>
      <c r="EA503" s="380"/>
      <c r="EH503" s="380"/>
      <c r="EO503" s="380"/>
      <c r="EV503" s="380"/>
      <c r="FC503" s="380"/>
      <c r="FJ503" s="380"/>
      <c r="FQ503" s="380"/>
      <c r="FX503" s="380"/>
      <c r="GE503" s="380"/>
      <c r="HA503" s="380"/>
      <c r="HH503" s="380"/>
    </row>
    <row r="504" spans="1:216" ht="19.5" customHeight="1" thickBot="1">
      <c r="A504" s="628"/>
      <c r="B504" s="431">
        <v>2320</v>
      </c>
      <c r="C504" s="431"/>
      <c r="D504" s="432"/>
      <c r="E504" s="424"/>
      <c r="F504" s="32"/>
      <c r="G504" s="33"/>
      <c r="H504" s="409"/>
      <c r="I504" s="403"/>
      <c r="S504" s="380"/>
      <c r="Z504" s="380"/>
      <c r="AG504" s="380"/>
      <c r="AN504" s="380"/>
      <c r="AU504" s="380"/>
      <c r="BB504" s="380"/>
      <c r="BI504" s="380"/>
      <c r="BP504" s="380"/>
      <c r="BW504" s="380"/>
      <c r="CD504" s="380"/>
      <c r="CK504" s="380"/>
      <c r="CR504" s="380"/>
      <c r="CY504" s="380"/>
      <c r="DF504" s="380"/>
      <c r="DM504" s="380"/>
      <c r="DT504" s="380"/>
      <c r="EA504" s="380"/>
      <c r="EH504" s="380"/>
      <c r="EO504" s="380"/>
      <c r="EV504" s="380"/>
      <c r="FC504" s="380"/>
      <c r="FJ504" s="380"/>
      <c r="FQ504" s="380"/>
      <c r="FX504" s="380"/>
      <c r="GE504" s="380"/>
      <c r="HA504" s="380"/>
      <c r="HH504" s="380"/>
    </row>
    <row r="505" spans="1:216" ht="19.5" customHeight="1" thickBot="1">
      <c r="A505" s="626">
        <v>24</v>
      </c>
      <c r="B505" s="426">
        <v>2401</v>
      </c>
      <c r="C505" s="427"/>
      <c r="D505" s="428">
        <v>1</v>
      </c>
      <c r="E505" s="404"/>
      <c r="F505" s="34"/>
      <c r="G505" s="35"/>
      <c r="H505" s="405"/>
      <c r="I505" s="406"/>
      <c r="J505" s="629"/>
      <c r="S505" s="380"/>
      <c r="Z505" s="380"/>
      <c r="AG505" s="380"/>
      <c r="AN505" s="380"/>
      <c r="AU505" s="380"/>
      <c r="BB505" s="380"/>
      <c r="BI505" s="380"/>
      <c r="BP505" s="380"/>
      <c r="BW505" s="380"/>
      <c r="CD505" s="380"/>
      <c r="CK505" s="380"/>
      <c r="CR505" s="380"/>
      <c r="CY505" s="380"/>
      <c r="DF505" s="380"/>
      <c r="DM505" s="380"/>
      <c r="DT505" s="380"/>
      <c r="EA505" s="380"/>
      <c r="EH505" s="380"/>
      <c r="EO505" s="380"/>
      <c r="EV505" s="380"/>
      <c r="FC505" s="380"/>
      <c r="FJ505" s="380"/>
      <c r="FQ505" s="380"/>
      <c r="FX505" s="380"/>
      <c r="GE505" s="380"/>
      <c r="HA505" s="380"/>
      <c r="HH505" s="380"/>
    </row>
    <row r="506" spans="1:216" ht="19.5" customHeight="1">
      <c r="A506" s="627"/>
      <c r="B506" s="380">
        <v>2402</v>
      </c>
      <c r="C506" s="403"/>
      <c r="D506" s="429">
        <v>2</v>
      </c>
      <c r="E506" s="407"/>
      <c r="F506" s="32"/>
      <c r="G506" s="33"/>
      <c r="H506" s="408"/>
      <c r="I506" s="403"/>
      <c r="J506" s="629"/>
      <c r="S506" s="380"/>
      <c r="Z506" s="380"/>
      <c r="AG506" s="380"/>
      <c r="AN506" s="380"/>
      <c r="AU506" s="380"/>
      <c r="BB506" s="380"/>
      <c r="BI506" s="380"/>
      <c r="BP506" s="380"/>
      <c r="BW506" s="380"/>
      <c r="CD506" s="380"/>
      <c r="CK506" s="380"/>
      <c r="CR506" s="380"/>
      <c r="CY506" s="380"/>
      <c r="DF506" s="380"/>
      <c r="DM506" s="380"/>
      <c r="DT506" s="380"/>
      <c r="EA506" s="380"/>
      <c r="EH506" s="380"/>
      <c r="EO506" s="380"/>
      <c r="EV506" s="380"/>
      <c r="FC506" s="380"/>
      <c r="FJ506" s="380"/>
      <c r="FQ506" s="380"/>
      <c r="FX506" s="380"/>
      <c r="GE506" s="380"/>
      <c r="HA506" s="380"/>
      <c r="HH506" s="380"/>
    </row>
    <row r="507" spans="1:216" ht="19.5" customHeight="1">
      <c r="A507" s="627"/>
      <c r="B507" s="380">
        <v>2403</v>
      </c>
      <c r="C507" s="403"/>
      <c r="D507" s="429">
        <v>3</v>
      </c>
      <c r="E507" s="407"/>
      <c r="F507" s="32"/>
      <c r="G507" s="33"/>
      <c r="H507" s="409"/>
      <c r="I507" s="403"/>
      <c r="J507" s="629"/>
      <c r="S507" s="380"/>
      <c r="Z507" s="380"/>
      <c r="AG507" s="380"/>
      <c r="AN507" s="380"/>
      <c r="AU507" s="380"/>
      <c r="BB507" s="380"/>
      <c r="BI507" s="380"/>
      <c r="BP507" s="380"/>
      <c r="BW507" s="380"/>
      <c r="CD507" s="380"/>
      <c r="CK507" s="380"/>
      <c r="CR507" s="380"/>
      <c r="CY507" s="380"/>
      <c r="DF507" s="380"/>
      <c r="DM507" s="380"/>
      <c r="DT507" s="380"/>
      <c r="EA507" s="380"/>
      <c r="EH507" s="380"/>
      <c r="EO507" s="380"/>
      <c r="EV507" s="380"/>
      <c r="FC507" s="380"/>
      <c r="FJ507" s="380"/>
      <c r="FQ507" s="380"/>
      <c r="FX507" s="380"/>
      <c r="GE507" s="380"/>
      <c r="HA507" s="380"/>
      <c r="HH507" s="380"/>
    </row>
    <row r="508" spans="1:216" ht="19.5" customHeight="1">
      <c r="A508" s="627"/>
      <c r="B508" s="380">
        <v>2404</v>
      </c>
      <c r="C508" s="403"/>
      <c r="D508" s="429">
        <v>4</v>
      </c>
      <c r="E508" s="410"/>
      <c r="F508" s="32"/>
      <c r="G508" s="33"/>
      <c r="H508" s="409"/>
      <c r="I508" s="403"/>
      <c r="J508" s="629"/>
      <c r="S508" s="380"/>
      <c r="Z508" s="380"/>
      <c r="AG508" s="380"/>
      <c r="AN508" s="380"/>
      <c r="AU508" s="380"/>
      <c r="BB508" s="380"/>
      <c r="BI508" s="380"/>
      <c r="BP508" s="380"/>
      <c r="BW508" s="380"/>
      <c r="CD508" s="380"/>
      <c r="CK508" s="380"/>
      <c r="CR508" s="380"/>
      <c r="CY508" s="380"/>
      <c r="DF508" s="380"/>
      <c r="DM508" s="380"/>
      <c r="DT508" s="380"/>
      <c r="EA508" s="380"/>
      <c r="EH508" s="380"/>
      <c r="EO508" s="380"/>
      <c r="EV508" s="380"/>
      <c r="FC508" s="380"/>
      <c r="FJ508" s="380"/>
      <c r="FQ508" s="380"/>
      <c r="FX508" s="380"/>
      <c r="GE508" s="380"/>
      <c r="HA508" s="380"/>
      <c r="HH508" s="380"/>
    </row>
    <row r="509" spans="1:216" ht="19.5" customHeight="1">
      <c r="A509" s="627"/>
      <c r="B509" s="380">
        <v>2405</v>
      </c>
      <c r="C509" s="403"/>
      <c r="D509" s="429">
        <v>5</v>
      </c>
      <c r="E509" s="407"/>
      <c r="F509" s="36"/>
      <c r="G509" s="37"/>
      <c r="H509" s="409"/>
      <c r="I509" s="403"/>
      <c r="J509" s="629"/>
      <c r="S509" s="380"/>
      <c r="Z509" s="380"/>
      <c r="AG509" s="380"/>
      <c r="AN509" s="380"/>
      <c r="AU509" s="380"/>
      <c r="BB509" s="380"/>
      <c r="BI509" s="380"/>
      <c r="BP509" s="380"/>
      <c r="BW509" s="380"/>
      <c r="CD509" s="380"/>
      <c r="CK509" s="380"/>
      <c r="CR509" s="380"/>
      <c r="CY509" s="380"/>
      <c r="DF509" s="380"/>
      <c r="DM509" s="380"/>
      <c r="DT509" s="380"/>
      <c r="EA509" s="380"/>
      <c r="EH509" s="380"/>
      <c r="EO509" s="380"/>
      <c r="EV509" s="380"/>
      <c r="FC509" s="380"/>
      <c r="FJ509" s="380"/>
      <c r="FQ509" s="380"/>
      <c r="FX509" s="380"/>
      <c r="GE509" s="380"/>
      <c r="HA509" s="380"/>
      <c r="HH509" s="380"/>
    </row>
    <row r="510" spans="1:216" ht="19.5" customHeight="1">
      <c r="A510" s="627"/>
      <c r="B510" s="380">
        <v>2406</v>
      </c>
      <c r="C510" s="403"/>
      <c r="D510" s="429">
        <v>6</v>
      </c>
      <c r="E510" s="407"/>
      <c r="F510" s="32"/>
      <c r="G510" s="33"/>
      <c r="H510" s="409"/>
      <c r="I510" s="403"/>
      <c r="J510" s="629"/>
      <c r="S510" s="380"/>
      <c r="Z510" s="380"/>
      <c r="AG510" s="380"/>
      <c r="AN510" s="380"/>
      <c r="AU510" s="380"/>
      <c r="BB510" s="380"/>
      <c r="BI510" s="380"/>
      <c r="BP510" s="380"/>
      <c r="BW510" s="380"/>
      <c r="CD510" s="380"/>
      <c r="CK510" s="380"/>
      <c r="CR510" s="380"/>
      <c r="CY510" s="380"/>
      <c r="DF510" s="380"/>
      <c r="DM510" s="380"/>
      <c r="DT510" s="380"/>
      <c r="EA510" s="380"/>
      <c r="EH510" s="380"/>
      <c r="EO510" s="380"/>
      <c r="EV510" s="380"/>
      <c r="FC510" s="380"/>
      <c r="FJ510" s="380"/>
      <c r="FQ510" s="380"/>
      <c r="FX510" s="380"/>
      <c r="GE510" s="380"/>
      <c r="HA510" s="380"/>
      <c r="HH510" s="380"/>
    </row>
    <row r="511" spans="1:216" ht="19.5" customHeight="1">
      <c r="A511" s="627"/>
      <c r="B511" s="380">
        <v>2407</v>
      </c>
      <c r="C511" s="403"/>
      <c r="D511" s="429">
        <v>7</v>
      </c>
      <c r="E511" s="410"/>
      <c r="F511" s="32"/>
      <c r="G511" s="33"/>
      <c r="H511" s="409"/>
      <c r="I511" s="403"/>
      <c r="J511" s="629"/>
      <c r="S511" s="380"/>
      <c r="Z511" s="380"/>
      <c r="AG511" s="380"/>
      <c r="AN511" s="380"/>
      <c r="AU511" s="380"/>
      <c r="BB511" s="380"/>
      <c r="BI511" s="380"/>
      <c r="BP511" s="380"/>
      <c r="BW511" s="380"/>
      <c r="CD511" s="380"/>
      <c r="CK511" s="380"/>
      <c r="CR511" s="380"/>
      <c r="CY511" s="380"/>
      <c r="DF511" s="380"/>
      <c r="DM511" s="380"/>
      <c r="DT511" s="380"/>
      <c r="EA511" s="380"/>
      <c r="EH511" s="380"/>
      <c r="EO511" s="380"/>
      <c r="EV511" s="380"/>
      <c r="FC511" s="380"/>
      <c r="FJ511" s="380"/>
      <c r="FQ511" s="380"/>
      <c r="FX511" s="380"/>
      <c r="GE511" s="380"/>
      <c r="HA511" s="380"/>
      <c r="HH511" s="380"/>
    </row>
    <row r="512" spans="1:216" ht="19.5" customHeight="1">
      <c r="A512" s="627"/>
      <c r="B512" s="380">
        <v>2408</v>
      </c>
      <c r="C512" s="403"/>
      <c r="D512" s="429">
        <v>8</v>
      </c>
      <c r="E512" s="407"/>
      <c r="F512" s="32"/>
      <c r="G512" s="33"/>
      <c r="H512" s="409"/>
      <c r="I512" s="403"/>
      <c r="J512" s="629"/>
      <c r="S512" s="380"/>
      <c r="Z512" s="380"/>
      <c r="AG512" s="380"/>
      <c r="AN512" s="380"/>
      <c r="AU512" s="380"/>
      <c r="BB512" s="380"/>
      <c r="BI512" s="380"/>
      <c r="BP512" s="380"/>
      <c r="BW512" s="380"/>
      <c r="CD512" s="380"/>
      <c r="CK512" s="380"/>
      <c r="CR512" s="380"/>
      <c r="CY512" s="380"/>
      <c r="DF512" s="380"/>
      <c r="DM512" s="380"/>
      <c r="DT512" s="380"/>
      <c r="EA512" s="380"/>
      <c r="EH512" s="380"/>
      <c r="EO512" s="380"/>
      <c r="EV512" s="380"/>
      <c r="FC512" s="380"/>
      <c r="FJ512" s="380"/>
      <c r="FQ512" s="380"/>
      <c r="FX512" s="380"/>
      <c r="GE512" s="380"/>
      <c r="HA512" s="380"/>
      <c r="HH512" s="380"/>
    </row>
    <row r="513" spans="1:216" ht="19.5" customHeight="1">
      <c r="A513" s="627"/>
      <c r="B513" s="380">
        <v>2409</v>
      </c>
      <c r="C513" s="403"/>
      <c r="D513" s="429">
        <v>9</v>
      </c>
      <c r="E513" s="407"/>
      <c r="F513" s="32"/>
      <c r="G513" s="33"/>
      <c r="H513" s="409"/>
      <c r="I513" s="403"/>
      <c r="J513" s="629"/>
      <c r="S513" s="380"/>
      <c r="Z513" s="380"/>
      <c r="AG513" s="380"/>
      <c r="AN513" s="380"/>
      <c r="AU513" s="380"/>
      <c r="BB513" s="380"/>
      <c r="BI513" s="380"/>
      <c r="BP513" s="380"/>
      <c r="BW513" s="380"/>
      <c r="CD513" s="380"/>
      <c r="CK513" s="380"/>
      <c r="CR513" s="380"/>
      <c r="CY513" s="380"/>
      <c r="DF513" s="380"/>
      <c r="DM513" s="380"/>
      <c r="DT513" s="380"/>
      <c r="EA513" s="380"/>
      <c r="EH513" s="380"/>
      <c r="EO513" s="380"/>
      <c r="EV513" s="380"/>
      <c r="FC513" s="380"/>
      <c r="FJ513" s="380"/>
      <c r="FQ513" s="380"/>
      <c r="FX513" s="380"/>
      <c r="GE513" s="380"/>
      <c r="HA513" s="380"/>
      <c r="HH513" s="380"/>
    </row>
    <row r="514" spans="1:216" ht="19.5" customHeight="1">
      <c r="A514" s="627"/>
      <c r="B514" s="380">
        <v>2410</v>
      </c>
      <c r="C514" s="403"/>
      <c r="D514" s="429">
        <v>10</v>
      </c>
      <c r="E514" s="407"/>
      <c r="F514" s="32"/>
      <c r="G514" s="33"/>
      <c r="H514" s="409"/>
      <c r="I514" s="403"/>
      <c r="J514" s="629"/>
      <c r="S514" s="380"/>
      <c r="Z514" s="380"/>
      <c r="AG514" s="380"/>
      <c r="AN514" s="380"/>
      <c r="AU514" s="380"/>
      <c r="BB514" s="380"/>
      <c r="BI514" s="380"/>
      <c r="BP514" s="380"/>
      <c r="BW514" s="380"/>
      <c r="CD514" s="380"/>
      <c r="CK514" s="380"/>
      <c r="CR514" s="380"/>
      <c r="CY514" s="380"/>
      <c r="DF514" s="380"/>
      <c r="DM514" s="380"/>
      <c r="DT514" s="380"/>
      <c r="EA514" s="380"/>
      <c r="EH514" s="380"/>
      <c r="EO514" s="380"/>
      <c r="EV514" s="380"/>
      <c r="FC514" s="380"/>
      <c r="FJ514" s="380"/>
      <c r="FQ514" s="380"/>
      <c r="FX514" s="380"/>
      <c r="GE514" s="380"/>
      <c r="HA514" s="380"/>
      <c r="HH514" s="380"/>
    </row>
    <row r="515" spans="1:216" ht="19.5" customHeight="1">
      <c r="A515" s="627"/>
      <c r="B515" s="380">
        <v>2411</v>
      </c>
      <c r="C515" s="403"/>
      <c r="D515" s="429">
        <v>11</v>
      </c>
      <c r="E515" s="407"/>
      <c r="F515" s="32"/>
      <c r="G515" s="33"/>
      <c r="H515" s="409"/>
      <c r="I515" s="403"/>
      <c r="J515" s="629"/>
      <c r="S515" s="380"/>
      <c r="Z515" s="380"/>
      <c r="AG515" s="380"/>
      <c r="AN515" s="380"/>
      <c r="AU515" s="380"/>
      <c r="BB515" s="380"/>
      <c r="BI515" s="380"/>
      <c r="BP515" s="380"/>
      <c r="BW515" s="380"/>
      <c r="CD515" s="380"/>
      <c r="CK515" s="380"/>
      <c r="CR515" s="380"/>
      <c r="CY515" s="380"/>
      <c r="DF515" s="380"/>
      <c r="DM515" s="380"/>
      <c r="DT515" s="380"/>
      <c r="EA515" s="380"/>
      <c r="EH515" s="380"/>
      <c r="EO515" s="380"/>
      <c r="EV515" s="380"/>
      <c r="FC515" s="380"/>
      <c r="FJ515" s="380"/>
      <c r="FQ515" s="380"/>
      <c r="FX515" s="380"/>
      <c r="GE515" s="380"/>
      <c r="HA515" s="380"/>
      <c r="HH515" s="380"/>
    </row>
    <row r="516" spans="1:216" ht="19.5" customHeight="1">
      <c r="A516" s="627"/>
      <c r="B516" s="380">
        <v>2412</v>
      </c>
      <c r="C516" s="403"/>
      <c r="D516" s="429">
        <v>12</v>
      </c>
      <c r="E516" s="407"/>
      <c r="F516" s="32"/>
      <c r="G516" s="33"/>
      <c r="H516" s="409"/>
      <c r="I516" s="403"/>
      <c r="J516" s="629"/>
      <c r="S516" s="380"/>
      <c r="Z516" s="380"/>
      <c r="AG516" s="380"/>
      <c r="AN516" s="380"/>
      <c r="AU516" s="380"/>
      <c r="BB516" s="380"/>
      <c r="BI516" s="380"/>
      <c r="BP516" s="380"/>
      <c r="BW516" s="380"/>
      <c r="CD516" s="380"/>
      <c r="CK516" s="380"/>
      <c r="CR516" s="380"/>
      <c r="CY516" s="380"/>
      <c r="DF516" s="380"/>
      <c r="DM516" s="380"/>
      <c r="DT516" s="380"/>
      <c r="EA516" s="380"/>
      <c r="EH516" s="380"/>
      <c r="EO516" s="380"/>
      <c r="EV516" s="380"/>
      <c r="FC516" s="380"/>
      <c r="FJ516" s="380"/>
      <c r="FQ516" s="380"/>
      <c r="FX516" s="380"/>
      <c r="GE516" s="380"/>
      <c r="HA516" s="380"/>
      <c r="HH516" s="380"/>
    </row>
    <row r="517" spans="1:216" ht="19.5" customHeight="1">
      <c r="A517" s="627"/>
      <c r="B517" s="380">
        <v>2413</v>
      </c>
      <c r="C517" s="403"/>
      <c r="D517" s="429">
        <v>13</v>
      </c>
      <c r="E517" s="407"/>
      <c r="F517" s="32"/>
      <c r="G517" s="33"/>
      <c r="H517" s="409"/>
      <c r="I517" s="403"/>
      <c r="J517" s="629"/>
      <c r="S517" s="380"/>
      <c r="Z517" s="380"/>
      <c r="AG517" s="380"/>
      <c r="AN517" s="380"/>
      <c r="AU517" s="380"/>
      <c r="BB517" s="380"/>
      <c r="BI517" s="380"/>
      <c r="BP517" s="380"/>
      <c r="BW517" s="380"/>
      <c r="CD517" s="380"/>
      <c r="CK517" s="380"/>
      <c r="CR517" s="380"/>
      <c r="CY517" s="380"/>
      <c r="DF517" s="380"/>
      <c r="DM517" s="380"/>
      <c r="DT517" s="380"/>
      <c r="EA517" s="380"/>
      <c r="EH517" s="380"/>
      <c r="EO517" s="380"/>
      <c r="EV517" s="380"/>
      <c r="FC517" s="380"/>
      <c r="FJ517" s="380"/>
      <c r="FQ517" s="380"/>
      <c r="FX517" s="380"/>
      <c r="GE517" s="380"/>
      <c r="HA517" s="380"/>
      <c r="HH517" s="380"/>
    </row>
    <row r="518" spans="1:216" ht="19.5" customHeight="1">
      <c r="A518" s="627"/>
      <c r="B518" s="380">
        <v>2414</v>
      </c>
      <c r="C518" s="403"/>
      <c r="D518" s="429">
        <v>14</v>
      </c>
      <c r="E518" s="407"/>
      <c r="F518" s="32"/>
      <c r="G518" s="33"/>
      <c r="H518" s="409"/>
      <c r="I518" s="403"/>
      <c r="J518" s="629"/>
      <c r="S518" s="380"/>
      <c r="Z518" s="380"/>
      <c r="AG518" s="380"/>
      <c r="AN518" s="380"/>
      <c r="AU518" s="380"/>
      <c r="BB518" s="380"/>
      <c r="BI518" s="380"/>
      <c r="BP518" s="380"/>
      <c r="BW518" s="380"/>
      <c r="CD518" s="380"/>
      <c r="CK518" s="380"/>
      <c r="CR518" s="380"/>
      <c r="CY518" s="380"/>
      <c r="DF518" s="380"/>
      <c r="DM518" s="380"/>
      <c r="DT518" s="380"/>
      <c r="EA518" s="380"/>
      <c r="EH518" s="380"/>
      <c r="EO518" s="380"/>
      <c r="EV518" s="380"/>
      <c r="FC518" s="380"/>
      <c r="FJ518" s="380"/>
      <c r="FQ518" s="380"/>
      <c r="FX518" s="380"/>
      <c r="GE518" s="380"/>
      <c r="HA518" s="380"/>
      <c r="HH518" s="380"/>
    </row>
    <row r="519" spans="1:216" ht="19.5" customHeight="1" thickBot="1">
      <c r="A519" s="627"/>
      <c r="B519" s="380">
        <v>2415</v>
      </c>
      <c r="C519" s="403"/>
      <c r="D519" s="429">
        <v>15</v>
      </c>
      <c r="E519" s="411"/>
      <c r="F519" s="36"/>
      <c r="G519" s="37"/>
      <c r="H519" s="409"/>
      <c r="I519" s="403"/>
      <c r="J519" s="629"/>
      <c r="S519" s="380"/>
      <c r="Z519" s="380"/>
      <c r="AG519" s="380"/>
      <c r="AN519" s="380"/>
      <c r="AU519" s="380"/>
      <c r="BB519" s="380"/>
      <c r="BI519" s="380"/>
      <c r="BP519" s="380"/>
      <c r="BW519" s="380"/>
      <c r="CD519" s="380"/>
      <c r="CK519" s="380"/>
      <c r="CR519" s="380"/>
      <c r="CY519" s="380"/>
      <c r="DF519" s="380"/>
      <c r="DM519" s="380"/>
      <c r="DT519" s="380"/>
      <c r="EA519" s="380"/>
      <c r="EH519" s="380"/>
      <c r="EO519" s="380"/>
      <c r="EV519" s="380"/>
      <c r="FC519" s="380"/>
      <c r="FJ519" s="380"/>
      <c r="FQ519" s="380"/>
      <c r="FX519" s="380"/>
      <c r="GE519" s="380"/>
      <c r="HA519" s="380"/>
      <c r="HH519" s="380"/>
    </row>
    <row r="520" spans="1:216" ht="19.5" customHeight="1" thickBot="1">
      <c r="A520" s="627"/>
      <c r="B520" s="380">
        <v>2416</v>
      </c>
      <c r="C520" s="403"/>
      <c r="D520" s="429" t="s">
        <v>634</v>
      </c>
      <c r="E520" s="421"/>
      <c r="F520" s="419"/>
      <c r="G520" s="420"/>
      <c r="H520" s="409"/>
      <c r="I520" s="403"/>
      <c r="J520" s="629"/>
      <c r="S520" s="380"/>
      <c r="Z520" s="380"/>
      <c r="AG520" s="380"/>
      <c r="AN520" s="380"/>
      <c r="AU520" s="380"/>
      <c r="BB520" s="380"/>
      <c r="BI520" s="380"/>
      <c r="BP520" s="380"/>
      <c r="BW520" s="380"/>
      <c r="CD520" s="380"/>
      <c r="CK520" s="380"/>
      <c r="CR520" s="380"/>
      <c r="CY520" s="380"/>
      <c r="DF520" s="380"/>
      <c r="DM520" s="380"/>
      <c r="DT520" s="380"/>
      <c r="EA520" s="380"/>
      <c r="EH520" s="380"/>
      <c r="EO520" s="380"/>
      <c r="EV520" s="380"/>
      <c r="FC520" s="380"/>
      <c r="FJ520" s="380"/>
      <c r="FQ520" s="380"/>
      <c r="FX520" s="380"/>
      <c r="GE520" s="380"/>
      <c r="HA520" s="380"/>
      <c r="HH520" s="380"/>
    </row>
    <row r="521" spans="1:216" ht="19.5" customHeight="1">
      <c r="A521" s="627"/>
      <c r="B521" s="380">
        <v>2417</v>
      </c>
      <c r="D521" s="429" t="s">
        <v>864</v>
      </c>
      <c r="E521" s="422"/>
      <c r="F521" s="34"/>
      <c r="G521" s="35"/>
      <c r="H521" s="409"/>
      <c r="I521" s="403"/>
      <c r="S521" s="380"/>
      <c r="Z521" s="380"/>
      <c r="AG521" s="380"/>
      <c r="AN521" s="380"/>
      <c r="AU521" s="380"/>
      <c r="BB521" s="380"/>
      <c r="BI521" s="380"/>
      <c r="BP521" s="380"/>
      <c r="BW521" s="380"/>
      <c r="CD521" s="380"/>
      <c r="CK521" s="380"/>
      <c r="CR521" s="380"/>
      <c r="CY521" s="380"/>
      <c r="DF521" s="380"/>
      <c r="DM521" s="380"/>
      <c r="DT521" s="380"/>
      <c r="EA521" s="380"/>
      <c r="EH521" s="380"/>
      <c r="EO521" s="380"/>
      <c r="EV521" s="380"/>
      <c r="FC521" s="380"/>
      <c r="FJ521" s="380"/>
      <c r="FQ521" s="380"/>
      <c r="FX521" s="380"/>
      <c r="GE521" s="380"/>
      <c r="HA521" s="380"/>
      <c r="HH521" s="380"/>
    </row>
    <row r="522" spans="1:216" ht="19.5" customHeight="1">
      <c r="A522" s="627"/>
      <c r="B522" s="380">
        <v>2418</v>
      </c>
      <c r="D522" s="429" t="s">
        <v>864</v>
      </c>
      <c r="E522" s="423"/>
      <c r="F522" s="32"/>
      <c r="G522" s="33"/>
      <c r="H522" s="409"/>
      <c r="I522" s="403"/>
      <c r="S522" s="380"/>
      <c r="Z522" s="380"/>
      <c r="AG522" s="380"/>
      <c r="AN522" s="380"/>
      <c r="AU522" s="380"/>
      <c r="BB522" s="380"/>
      <c r="BI522" s="380"/>
      <c r="BP522" s="380"/>
      <c r="BW522" s="380"/>
      <c r="CD522" s="380"/>
      <c r="CK522" s="380"/>
      <c r="CR522" s="380"/>
      <c r="CY522" s="380"/>
      <c r="DF522" s="380"/>
      <c r="DM522" s="380"/>
      <c r="DT522" s="380"/>
      <c r="EA522" s="380"/>
      <c r="EH522" s="380"/>
      <c r="EO522" s="380"/>
      <c r="EV522" s="380"/>
      <c r="FC522" s="380"/>
      <c r="FJ522" s="380"/>
      <c r="FQ522" s="380"/>
      <c r="FX522" s="380"/>
      <c r="GE522" s="380"/>
      <c r="HA522" s="380"/>
      <c r="HH522" s="380"/>
    </row>
    <row r="523" spans="1:216" ht="19.5" customHeight="1">
      <c r="A523" s="627"/>
      <c r="B523" s="380">
        <v>2419</v>
      </c>
      <c r="D523" s="430"/>
      <c r="E523" s="423"/>
      <c r="F523" s="32"/>
      <c r="G523" s="33"/>
      <c r="H523" s="409"/>
      <c r="I523" s="403"/>
      <c r="S523" s="380"/>
      <c r="Z523" s="380"/>
      <c r="AG523" s="380"/>
      <c r="AN523" s="380"/>
      <c r="AU523" s="380"/>
      <c r="BB523" s="380"/>
      <c r="BI523" s="380"/>
      <c r="BP523" s="380"/>
      <c r="BW523" s="380"/>
      <c r="CD523" s="380"/>
      <c r="CK523" s="380"/>
      <c r="CR523" s="380"/>
      <c r="CY523" s="380"/>
      <c r="DF523" s="380"/>
      <c r="DM523" s="380"/>
      <c r="DT523" s="380"/>
      <c r="EA523" s="380"/>
      <c r="EH523" s="380"/>
      <c r="EO523" s="380"/>
      <c r="EV523" s="380"/>
      <c r="FC523" s="380"/>
      <c r="FJ523" s="380"/>
      <c r="FQ523" s="380"/>
      <c r="FX523" s="380"/>
      <c r="GE523" s="380"/>
      <c r="HA523" s="380"/>
      <c r="HH523" s="380"/>
    </row>
    <row r="524" spans="1:216" ht="19.5" customHeight="1" thickBot="1">
      <c r="A524" s="628"/>
      <c r="B524" s="431">
        <v>2420</v>
      </c>
      <c r="C524" s="431"/>
      <c r="D524" s="432"/>
      <c r="E524" s="424"/>
      <c r="F524" s="32"/>
      <c r="G524" s="33"/>
      <c r="H524" s="409"/>
      <c r="I524" s="403"/>
      <c r="S524" s="380"/>
      <c r="Z524" s="380"/>
      <c r="AG524" s="380"/>
      <c r="AN524" s="380"/>
      <c r="AU524" s="380"/>
      <c r="BB524" s="380"/>
      <c r="BI524" s="380"/>
      <c r="BP524" s="380"/>
      <c r="BW524" s="380"/>
      <c r="CD524" s="380"/>
      <c r="CK524" s="380"/>
      <c r="CR524" s="380"/>
      <c r="CY524" s="380"/>
      <c r="DF524" s="380"/>
      <c r="DM524" s="380"/>
      <c r="DT524" s="380"/>
      <c r="EA524" s="380"/>
      <c r="EH524" s="380"/>
      <c r="EO524" s="380"/>
      <c r="EV524" s="380"/>
      <c r="FC524" s="380"/>
      <c r="FJ524" s="380"/>
      <c r="FQ524" s="380"/>
      <c r="FX524" s="380"/>
      <c r="GE524" s="380"/>
      <c r="HA524" s="380"/>
      <c r="HH524" s="380"/>
    </row>
    <row r="525" spans="1:216" ht="19.5" customHeight="1" thickBot="1">
      <c r="A525" s="626">
        <v>25</v>
      </c>
      <c r="B525" s="426">
        <v>2501</v>
      </c>
      <c r="C525" s="427"/>
      <c r="D525" s="428">
        <v>1</v>
      </c>
      <c r="E525" s="404"/>
      <c r="F525" s="34"/>
      <c r="G525" s="35"/>
      <c r="H525" s="405"/>
      <c r="I525" s="406"/>
      <c r="J525" s="629"/>
      <c r="S525" s="380"/>
      <c r="Z525" s="380"/>
      <c r="AG525" s="380"/>
      <c r="AN525" s="380"/>
      <c r="AU525" s="380"/>
      <c r="BB525" s="380"/>
      <c r="BI525" s="380"/>
      <c r="BP525" s="380"/>
      <c r="BW525" s="380"/>
      <c r="CD525" s="380"/>
      <c r="CK525" s="380"/>
      <c r="CR525" s="380"/>
      <c r="CY525" s="380"/>
      <c r="DF525" s="380"/>
      <c r="DM525" s="380"/>
      <c r="DT525" s="380"/>
      <c r="EA525" s="380"/>
      <c r="EH525" s="380"/>
      <c r="EO525" s="380"/>
      <c r="EV525" s="380"/>
      <c r="FC525" s="380"/>
      <c r="FJ525" s="380"/>
      <c r="FQ525" s="380"/>
      <c r="FX525" s="380"/>
      <c r="GE525" s="380"/>
      <c r="HA525" s="380"/>
      <c r="HH525" s="380"/>
    </row>
    <row r="526" spans="1:216" ht="19.5" customHeight="1">
      <c r="A526" s="627"/>
      <c r="B526" s="380">
        <v>2502</v>
      </c>
      <c r="C526" s="403"/>
      <c r="D526" s="429">
        <v>2</v>
      </c>
      <c r="E526" s="407"/>
      <c r="F526" s="32"/>
      <c r="G526" s="33"/>
      <c r="H526" s="408"/>
      <c r="I526" s="403"/>
      <c r="J526" s="629"/>
      <c r="S526" s="380"/>
      <c r="Z526" s="380"/>
      <c r="AG526" s="380"/>
      <c r="AN526" s="380"/>
      <c r="AU526" s="380"/>
      <c r="BB526" s="380"/>
      <c r="BI526" s="380"/>
      <c r="BP526" s="380"/>
      <c r="BW526" s="380"/>
      <c r="CD526" s="380"/>
      <c r="CK526" s="380"/>
      <c r="CR526" s="380"/>
      <c r="CY526" s="380"/>
      <c r="DF526" s="380"/>
      <c r="DM526" s="380"/>
      <c r="DT526" s="380"/>
      <c r="EA526" s="380"/>
      <c r="EH526" s="380"/>
      <c r="EO526" s="380"/>
      <c r="EV526" s="380"/>
      <c r="FC526" s="380"/>
      <c r="FJ526" s="380"/>
      <c r="FQ526" s="380"/>
      <c r="FX526" s="380"/>
      <c r="GE526" s="380"/>
      <c r="HA526" s="380"/>
      <c r="HH526" s="380"/>
    </row>
    <row r="527" spans="1:216" ht="19.5" customHeight="1">
      <c r="A527" s="627"/>
      <c r="B527" s="380">
        <v>2503</v>
      </c>
      <c r="C527" s="403"/>
      <c r="D527" s="429">
        <v>3</v>
      </c>
      <c r="E527" s="407"/>
      <c r="F527" s="32"/>
      <c r="G527" s="33"/>
      <c r="H527" s="409"/>
      <c r="I527" s="403"/>
      <c r="J527" s="629"/>
      <c r="S527" s="380"/>
      <c r="Z527" s="380"/>
      <c r="AG527" s="380"/>
      <c r="AN527" s="380"/>
      <c r="AU527" s="380"/>
      <c r="BB527" s="380"/>
      <c r="BI527" s="380"/>
      <c r="BP527" s="380"/>
      <c r="BW527" s="380"/>
      <c r="CD527" s="380"/>
      <c r="CK527" s="380"/>
      <c r="CR527" s="380"/>
      <c r="CY527" s="380"/>
      <c r="DF527" s="380"/>
      <c r="DM527" s="380"/>
      <c r="DT527" s="380"/>
      <c r="EA527" s="380"/>
      <c r="EH527" s="380"/>
      <c r="EO527" s="380"/>
      <c r="EV527" s="380"/>
      <c r="FC527" s="380"/>
      <c r="FJ527" s="380"/>
      <c r="FQ527" s="380"/>
      <c r="FX527" s="380"/>
      <c r="GE527" s="380"/>
      <c r="HA527" s="380"/>
      <c r="HH527" s="380"/>
    </row>
    <row r="528" spans="1:216" ht="19.5" customHeight="1">
      <c r="A528" s="627"/>
      <c r="B528" s="380">
        <v>2504</v>
      </c>
      <c r="C528" s="403"/>
      <c r="D528" s="429">
        <v>4</v>
      </c>
      <c r="E528" s="410"/>
      <c r="F528" s="32"/>
      <c r="G528" s="33"/>
      <c r="H528" s="409"/>
      <c r="I528" s="403"/>
      <c r="J528" s="629"/>
      <c r="S528" s="380"/>
      <c r="Z528" s="380"/>
      <c r="AG528" s="380"/>
      <c r="AN528" s="380"/>
      <c r="AU528" s="380"/>
      <c r="BB528" s="380"/>
      <c r="BI528" s="380"/>
      <c r="BP528" s="380"/>
      <c r="BW528" s="380"/>
      <c r="CD528" s="380"/>
      <c r="CK528" s="380"/>
      <c r="CR528" s="380"/>
      <c r="CY528" s="380"/>
      <c r="DF528" s="380"/>
      <c r="DM528" s="380"/>
      <c r="DT528" s="380"/>
      <c r="EA528" s="380"/>
      <c r="EH528" s="380"/>
      <c r="EO528" s="380"/>
      <c r="EV528" s="380"/>
      <c r="FC528" s="380"/>
      <c r="FJ528" s="380"/>
      <c r="FQ528" s="380"/>
      <c r="FX528" s="380"/>
      <c r="GE528" s="380"/>
      <c r="HA528" s="380"/>
      <c r="HH528" s="380"/>
    </row>
    <row r="529" spans="1:216" ht="19.5" customHeight="1">
      <c r="A529" s="627"/>
      <c r="B529" s="380">
        <v>2505</v>
      </c>
      <c r="C529" s="403"/>
      <c r="D529" s="429">
        <v>5</v>
      </c>
      <c r="E529" s="407"/>
      <c r="F529" s="36"/>
      <c r="G529" s="37"/>
      <c r="H529" s="409"/>
      <c r="I529" s="403"/>
      <c r="J529" s="629"/>
      <c r="S529" s="380"/>
      <c r="Z529" s="380"/>
      <c r="AG529" s="380"/>
      <c r="AN529" s="380"/>
      <c r="AU529" s="380"/>
      <c r="BB529" s="380"/>
      <c r="BI529" s="380"/>
      <c r="BP529" s="380"/>
      <c r="BW529" s="380"/>
      <c r="CD529" s="380"/>
      <c r="CK529" s="380"/>
      <c r="CR529" s="380"/>
      <c r="CY529" s="380"/>
      <c r="DF529" s="380"/>
      <c r="DM529" s="380"/>
      <c r="DT529" s="380"/>
      <c r="EA529" s="380"/>
      <c r="EH529" s="380"/>
      <c r="EO529" s="380"/>
      <c r="EV529" s="380"/>
      <c r="FC529" s="380"/>
      <c r="FJ529" s="380"/>
      <c r="FQ529" s="380"/>
      <c r="FX529" s="380"/>
      <c r="GE529" s="380"/>
      <c r="HA529" s="380"/>
      <c r="HH529" s="380"/>
    </row>
    <row r="530" spans="1:216" ht="19.5" customHeight="1">
      <c r="A530" s="627"/>
      <c r="B530" s="380">
        <v>2506</v>
      </c>
      <c r="C530" s="403"/>
      <c r="D530" s="429">
        <v>6</v>
      </c>
      <c r="E530" s="407"/>
      <c r="F530" s="32"/>
      <c r="G530" s="33"/>
      <c r="H530" s="409"/>
      <c r="I530" s="403"/>
      <c r="J530" s="629"/>
      <c r="S530" s="380"/>
      <c r="Z530" s="380"/>
      <c r="AG530" s="380"/>
      <c r="AN530" s="380"/>
      <c r="AU530" s="380"/>
      <c r="BB530" s="380"/>
      <c r="BI530" s="380"/>
      <c r="BP530" s="380"/>
      <c r="BW530" s="380"/>
      <c r="CD530" s="380"/>
      <c r="CK530" s="380"/>
      <c r="CR530" s="380"/>
      <c r="CY530" s="380"/>
      <c r="DF530" s="380"/>
      <c r="DM530" s="380"/>
      <c r="DT530" s="380"/>
      <c r="EA530" s="380"/>
      <c r="EH530" s="380"/>
      <c r="EO530" s="380"/>
      <c r="EV530" s="380"/>
      <c r="FC530" s="380"/>
      <c r="FJ530" s="380"/>
      <c r="FQ530" s="380"/>
      <c r="FX530" s="380"/>
      <c r="GE530" s="380"/>
      <c r="HA530" s="380"/>
      <c r="HH530" s="380"/>
    </row>
    <row r="531" spans="1:216" ht="19.5" customHeight="1">
      <c r="A531" s="627"/>
      <c r="B531" s="380">
        <v>2507</v>
      </c>
      <c r="C531" s="403"/>
      <c r="D531" s="429">
        <v>7</v>
      </c>
      <c r="E531" s="410"/>
      <c r="F531" s="32"/>
      <c r="G531" s="33"/>
      <c r="H531" s="409"/>
      <c r="I531" s="403"/>
      <c r="J531" s="629"/>
      <c r="S531" s="380"/>
      <c r="Z531" s="380"/>
      <c r="AG531" s="380"/>
      <c r="AN531" s="380"/>
      <c r="AU531" s="380"/>
      <c r="BB531" s="380"/>
      <c r="BI531" s="380"/>
      <c r="BP531" s="380"/>
      <c r="BW531" s="380"/>
      <c r="CD531" s="380"/>
      <c r="CK531" s="380"/>
      <c r="CR531" s="380"/>
      <c r="CY531" s="380"/>
      <c r="DF531" s="380"/>
      <c r="DM531" s="380"/>
      <c r="DT531" s="380"/>
      <c r="EA531" s="380"/>
      <c r="EH531" s="380"/>
      <c r="EO531" s="380"/>
      <c r="EV531" s="380"/>
      <c r="FC531" s="380"/>
      <c r="FJ531" s="380"/>
      <c r="FQ531" s="380"/>
      <c r="FX531" s="380"/>
      <c r="GE531" s="380"/>
      <c r="HA531" s="380"/>
      <c r="HH531" s="380"/>
    </row>
    <row r="532" spans="1:216" ht="19.5" customHeight="1">
      <c r="A532" s="627"/>
      <c r="B532" s="380">
        <v>2508</v>
      </c>
      <c r="C532" s="403"/>
      <c r="D532" s="429">
        <v>8</v>
      </c>
      <c r="E532" s="407"/>
      <c r="F532" s="32"/>
      <c r="G532" s="33"/>
      <c r="H532" s="409"/>
      <c r="I532" s="403"/>
      <c r="J532" s="629"/>
      <c r="S532" s="380"/>
      <c r="Z532" s="380"/>
      <c r="AG532" s="380"/>
      <c r="AN532" s="380"/>
      <c r="AU532" s="380"/>
      <c r="BB532" s="380"/>
      <c r="BI532" s="380"/>
      <c r="BP532" s="380"/>
      <c r="BW532" s="380"/>
      <c r="CD532" s="380"/>
      <c r="CK532" s="380"/>
      <c r="CR532" s="380"/>
      <c r="CY532" s="380"/>
      <c r="DF532" s="380"/>
      <c r="DM532" s="380"/>
      <c r="DT532" s="380"/>
      <c r="EA532" s="380"/>
      <c r="EH532" s="380"/>
      <c r="EO532" s="380"/>
      <c r="EV532" s="380"/>
      <c r="FC532" s="380"/>
      <c r="FJ532" s="380"/>
      <c r="FQ532" s="380"/>
      <c r="FX532" s="380"/>
      <c r="GE532" s="380"/>
      <c r="HA532" s="380"/>
      <c r="HH532" s="380"/>
    </row>
    <row r="533" spans="1:216" ht="19.5" customHeight="1">
      <c r="A533" s="627"/>
      <c r="B533" s="380">
        <v>2509</v>
      </c>
      <c r="C533" s="403"/>
      <c r="D533" s="429">
        <v>9</v>
      </c>
      <c r="E533" s="407"/>
      <c r="F533" s="32"/>
      <c r="G533" s="33"/>
      <c r="H533" s="409"/>
      <c r="I533" s="403"/>
      <c r="J533" s="629"/>
      <c r="S533" s="380"/>
      <c r="Z533" s="380"/>
      <c r="AG533" s="380"/>
      <c r="AN533" s="380"/>
      <c r="AU533" s="380"/>
      <c r="BB533" s="380"/>
      <c r="BI533" s="380"/>
      <c r="BP533" s="380"/>
      <c r="BW533" s="380"/>
      <c r="CD533" s="380"/>
      <c r="CK533" s="380"/>
      <c r="CR533" s="380"/>
      <c r="CY533" s="380"/>
      <c r="DF533" s="380"/>
      <c r="DM533" s="380"/>
      <c r="DT533" s="380"/>
      <c r="EA533" s="380"/>
      <c r="EH533" s="380"/>
      <c r="EO533" s="380"/>
      <c r="EV533" s="380"/>
      <c r="FC533" s="380"/>
      <c r="FJ533" s="380"/>
      <c r="FQ533" s="380"/>
      <c r="FX533" s="380"/>
      <c r="GE533" s="380"/>
      <c r="HA533" s="380"/>
      <c r="HH533" s="380"/>
    </row>
    <row r="534" spans="1:216" ht="19.5" customHeight="1">
      <c r="A534" s="627"/>
      <c r="B534" s="380">
        <v>2510</v>
      </c>
      <c r="C534" s="403"/>
      <c r="D534" s="429">
        <v>10</v>
      </c>
      <c r="E534" s="407"/>
      <c r="F534" s="32"/>
      <c r="G534" s="33"/>
      <c r="H534" s="409"/>
      <c r="I534" s="403"/>
      <c r="J534" s="629"/>
      <c r="S534" s="380"/>
      <c r="Z534" s="380"/>
      <c r="AG534" s="380"/>
      <c r="AN534" s="380"/>
      <c r="AU534" s="380"/>
      <c r="BB534" s="380"/>
      <c r="BI534" s="380"/>
      <c r="BP534" s="380"/>
      <c r="BW534" s="380"/>
      <c r="CD534" s="380"/>
      <c r="CK534" s="380"/>
      <c r="CR534" s="380"/>
      <c r="CY534" s="380"/>
      <c r="DF534" s="380"/>
      <c r="DM534" s="380"/>
      <c r="DT534" s="380"/>
      <c r="EA534" s="380"/>
      <c r="EH534" s="380"/>
      <c r="EO534" s="380"/>
      <c r="EV534" s="380"/>
      <c r="FC534" s="380"/>
      <c r="FJ534" s="380"/>
      <c r="FQ534" s="380"/>
      <c r="FX534" s="380"/>
      <c r="GE534" s="380"/>
      <c r="HA534" s="380"/>
      <c r="HH534" s="380"/>
    </row>
    <row r="535" spans="1:216" ht="19.5" customHeight="1">
      <c r="A535" s="627"/>
      <c r="B535" s="380">
        <v>2511</v>
      </c>
      <c r="C535" s="403"/>
      <c r="D535" s="429">
        <v>11</v>
      </c>
      <c r="E535" s="407"/>
      <c r="F535" s="32"/>
      <c r="G535" s="33"/>
      <c r="H535" s="409"/>
      <c r="I535" s="403"/>
      <c r="J535" s="629"/>
      <c r="S535" s="380"/>
      <c r="Z535" s="380"/>
      <c r="AG535" s="380"/>
      <c r="AN535" s="380"/>
      <c r="AU535" s="380"/>
      <c r="BB535" s="380"/>
      <c r="BI535" s="380"/>
      <c r="BP535" s="380"/>
      <c r="BW535" s="380"/>
      <c r="CD535" s="380"/>
      <c r="CK535" s="380"/>
      <c r="CR535" s="380"/>
      <c r="CY535" s="380"/>
      <c r="DF535" s="380"/>
      <c r="DM535" s="380"/>
      <c r="DT535" s="380"/>
      <c r="EA535" s="380"/>
      <c r="EH535" s="380"/>
      <c r="EO535" s="380"/>
      <c r="EV535" s="380"/>
      <c r="FC535" s="380"/>
      <c r="FJ535" s="380"/>
      <c r="FQ535" s="380"/>
      <c r="FX535" s="380"/>
      <c r="GE535" s="380"/>
      <c r="HA535" s="380"/>
      <c r="HH535" s="380"/>
    </row>
    <row r="536" spans="1:216" ht="19.5" customHeight="1">
      <c r="A536" s="627"/>
      <c r="B536" s="380">
        <v>2512</v>
      </c>
      <c r="C536" s="403"/>
      <c r="D536" s="429">
        <v>12</v>
      </c>
      <c r="E536" s="407"/>
      <c r="F536" s="32"/>
      <c r="G536" s="33"/>
      <c r="H536" s="409"/>
      <c r="I536" s="403"/>
      <c r="J536" s="629"/>
      <c r="S536" s="380"/>
      <c r="Z536" s="380"/>
      <c r="AG536" s="380"/>
      <c r="AN536" s="380"/>
      <c r="AU536" s="380"/>
      <c r="BB536" s="380"/>
      <c r="BI536" s="380"/>
      <c r="BP536" s="380"/>
      <c r="BW536" s="380"/>
      <c r="CD536" s="380"/>
      <c r="CK536" s="380"/>
      <c r="CR536" s="380"/>
      <c r="CY536" s="380"/>
      <c r="DF536" s="380"/>
      <c r="DM536" s="380"/>
      <c r="DT536" s="380"/>
      <c r="EA536" s="380"/>
      <c r="EH536" s="380"/>
      <c r="EO536" s="380"/>
      <c r="EV536" s="380"/>
      <c r="FC536" s="380"/>
      <c r="FJ536" s="380"/>
      <c r="FQ536" s="380"/>
      <c r="FX536" s="380"/>
      <c r="GE536" s="380"/>
      <c r="HA536" s="380"/>
      <c r="HH536" s="380"/>
    </row>
    <row r="537" spans="1:216" ht="19.5" customHeight="1">
      <c r="A537" s="627"/>
      <c r="B537" s="380">
        <v>2513</v>
      </c>
      <c r="C537" s="403"/>
      <c r="D537" s="429">
        <v>13</v>
      </c>
      <c r="E537" s="407"/>
      <c r="F537" s="32"/>
      <c r="G537" s="33"/>
      <c r="H537" s="409"/>
      <c r="I537" s="403"/>
      <c r="J537" s="629"/>
      <c r="S537" s="380"/>
      <c r="Z537" s="380"/>
      <c r="AG537" s="380"/>
      <c r="AN537" s="380"/>
      <c r="AU537" s="380"/>
      <c r="BB537" s="380"/>
      <c r="BI537" s="380"/>
      <c r="BP537" s="380"/>
      <c r="BW537" s="380"/>
      <c r="CD537" s="380"/>
      <c r="CK537" s="380"/>
      <c r="CR537" s="380"/>
      <c r="CY537" s="380"/>
      <c r="DF537" s="380"/>
      <c r="DM537" s="380"/>
      <c r="DT537" s="380"/>
      <c r="EA537" s="380"/>
      <c r="EH537" s="380"/>
      <c r="EO537" s="380"/>
      <c r="EV537" s="380"/>
      <c r="FC537" s="380"/>
      <c r="FJ537" s="380"/>
      <c r="FQ537" s="380"/>
      <c r="FX537" s="380"/>
      <c r="GE537" s="380"/>
      <c r="HA537" s="380"/>
      <c r="HH537" s="380"/>
    </row>
    <row r="538" spans="1:216" ht="19.5" customHeight="1">
      <c r="A538" s="627"/>
      <c r="B538" s="380">
        <v>2514</v>
      </c>
      <c r="C538" s="403"/>
      <c r="D538" s="429">
        <v>14</v>
      </c>
      <c r="E538" s="407"/>
      <c r="F538" s="32"/>
      <c r="G538" s="33"/>
      <c r="H538" s="409"/>
      <c r="I538" s="403"/>
      <c r="J538" s="629"/>
      <c r="S538" s="380"/>
      <c r="Z538" s="380"/>
      <c r="AG538" s="380"/>
      <c r="AN538" s="380"/>
      <c r="AU538" s="380"/>
      <c r="BB538" s="380"/>
      <c r="BI538" s="380"/>
      <c r="BP538" s="380"/>
      <c r="BW538" s="380"/>
      <c r="CD538" s="380"/>
      <c r="CK538" s="380"/>
      <c r="CR538" s="380"/>
      <c r="CY538" s="380"/>
      <c r="DF538" s="380"/>
      <c r="DM538" s="380"/>
      <c r="DT538" s="380"/>
      <c r="EA538" s="380"/>
      <c r="EH538" s="380"/>
      <c r="EO538" s="380"/>
      <c r="EV538" s="380"/>
      <c r="FC538" s="380"/>
      <c r="FJ538" s="380"/>
      <c r="FQ538" s="380"/>
      <c r="FX538" s="380"/>
      <c r="GE538" s="380"/>
      <c r="HA538" s="380"/>
      <c r="HH538" s="380"/>
    </row>
    <row r="539" spans="1:216" ht="19.5" customHeight="1" thickBot="1">
      <c r="A539" s="627"/>
      <c r="B539" s="380">
        <v>2515</v>
      </c>
      <c r="C539" s="403"/>
      <c r="D539" s="429">
        <v>15</v>
      </c>
      <c r="E539" s="411"/>
      <c r="F539" s="36"/>
      <c r="G539" s="37"/>
      <c r="H539" s="409"/>
      <c r="I539" s="403"/>
      <c r="J539" s="629"/>
      <c r="S539" s="380"/>
      <c r="Z539" s="380"/>
      <c r="AG539" s="380"/>
      <c r="AN539" s="380"/>
      <c r="AU539" s="380"/>
      <c r="BB539" s="380"/>
      <c r="BI539" s="380"/>
      <c r="BP539" s="380"/>
      <c r="BW539" s="380"/>
      <c r="CD539" s="380"/>
      <c r="CK539" s="380"/>
      <c r="CR539" s="380"/>
      <c r="CY539" s="380"/>
      <c r="DF539" s="380"/>
      <c r="DM539" s="380"/>
      <c r="DT539" s="380"/>
      <c r="EA539" s="380"/>
      <c r="EH539" s="380"/>
      <c r="EO539" s="380"/>
      <c r="EV539" s="380"/>
      <c r="FC539" s="380"/>
      <c r="FJ539" s="380"/>
      <c r="FQ539" s="380"/>
      <c r="FX539" s="380"/>
      <c r="GE539" s="380"/>
      <c r="HA539" s="380"/>
      <c r="HH539" s="380"/>
    </row>
    <row r="540" spans="1:216" ht="19.5" customHeight="1" thickBot="1">
      <c r="A540" s="627"/>
      <c r="B540" s="380">
        <v>2516</v>
      </c>
      <c r="C540" s="403"/>
      <c r="D540" s="429" t="s">
        <v>634</v>
      </c>
      <c r="E540" s="421"/>
      <c r="F540" s="419"/>
      <c r="G540" s="420"/>
      <c r="H540" s="409"/>
      <c r="I540" s="403"/>
      <c r="J540" s="629"/>
      <c r="S540" s="380"/>
      <c r="Z540" s="380"/>
      <c r="AG540" s="380"/>
      <c r="AN540" s="380"/>
      <c r="AU540" s="380"/>
      <c r="BB540" s="380"/>
      <c r="BI540" s="380"/>
      <c r="BP540" s="380"/>
      <c r="BW540" s="380"/>
      <c r="CD540" s="380"/>
      <c r="CK540" s="380"/>
      <c r="CR540" s="380"/>
      <c r="CY540" s="380"/>
      <c r="DF540" s="380"/>
      <c r="DM540" s="380"/>
      <c r="DT540" s="380"/>
      <c r="EA540" s="380"/>
      <c r="EH540" s="380"/>
      <c r="EO540" s="380"/>
      <c r="EV540" s="380"/>
      <c r="FC540" s="380"/>
      <c r="FJ540" s="380"/>
      <c r="FQ540" s="380"/>
      <c r="FX540" s="380"/>
      <c r="GE540" s="380"/>
      <c r="HA540" s="380"/>
      <c r="HH540" s="380"/>
    </row>
    <row r="541" spans="1:216" ht="19.5" customHeight="1">
      <c r="A541" s="627"/>
      <c r="B541" s="380">
        <v>2517</v>
      </c>
      <c r="D541" s="429" t="s">
        <v>864</v>
      </c>
      <c r="E541" s="422"/>
      <c r="F541" s="34"/>
      <c r="G541" s="35"/>
      <c r="H541" s="409"/>
      <c r="I541" s="403"/>
      <c r="S541" s="380"/>
      <c r="Z541" s="380"/>
      <c r="AG541" s="380"/>
      <c r="AN541" s="380"/>
      <c r="AU541" s="380"/>
      <c r="BB541" s="380"/>
      <c r="BI541" s="380"/>
      <c r="BP541" s="380"/>
      <c r="BW541" s="380"/>
      <c r="CD541" s="380"/>
      <c r="CK541" s="380"/>
      <c r="CR541" s="380"/>
      <c r="CY541" s="380"/>
      <c r="DF541" s="380"/>
      <c r="DM541" s="380"/>
      <c r="DT541" s="380"/>
      <c r="EA541" s="380"/>
      <c r="EH541" s="380"/>
      <c r="EO541" s="380"/>
      <c r="EV541" s="380"/>
      <c r="FC541" s="380"/>
      <c r="FJ541" s="380"/>
      <c r="FQ541" s="380"/>
      <c r="FX541" s="380"/>
      <c r="GE541" s="380"/>
      <c r="HA541" s="380"/>
      <c r="HH541" s="380"/>
    </row>
    <row r="542" spans="1:216" ht="19.5" customHeight="1">
      <c r="A542" s="627"/>
      <c r="B542" s="380">
        <v>2518</v>
      </c>
      <c r="D542" s="429" t="s">
        <v>864</v>
      </c>
      <c r="E542" s="423"/>
      <c r="F542" s="32"/>
      <c r="G542" s="33"/>
      <c r="H542" s="409"/>
      <c r="I542" s="403"/>
      <c r="S542" s="380"/>
      <c r="Z542" s="380"/>
      <c r="AG542" s="380"/>
      <c r="AN542" s="380"/>
      <c r="AU542" s="380"/>
      <c r="BB542" s="380"/>
      <c r="BI542" s="380"/>
      <c r="BP542" s="380"/>
      <c r="BW542" s="380"/>
      <c r="CD542" s="380"/>
      <c r="CK542" s="380"/>
      <c r="CR542" s="380"/>
      <c r="CY542" s="380"/>
      <c r="DF542" s="380"/>
      <c r="DM542" s="380"/>
      <c r="DT542" s="380"/>
      <c r="EA542" s="380"/>
      <c r="EH542" s="380"/>
      <c r="EO542" s="380"/>
      <c r="EV542" s="380"/>
      <c r="FC542" s="380"/>
      <c r="FJ542" s="380"/>
      <c r="FQ542" s="380"/>
      <c r="FX542" s="380"/>
      <c r="GE542" s="380"/>
      <c r="HA542" s="380"/>
      <c r="HH542" s="380"/>
    </row>
    <row r="543" spans="1:216" ht="19.5" customHeight="1">
      <c r="A543" s="627"/>
      <c r="B543" s="380">
        <v>2519</v>
      </c>
      <c r="D543" s="430"/>
      <c r="E543" s="423"/>
      <c r="F543" s="32"/>
      <c r="G543" s="33"/>
      <c r="H543" s="409"/>
      <c r="I543" s="403"/>
      <c r="S543" s="380"/>
      <c r="Z543" s="380"/>
      <c r="AG543" s="380"/>
      <c r="AN543" s="380"/>
      <c r="AU543" s="380"/>
      <c r="BB543" s="380"/>
      <c r="BI543" s="380"/>
      <c r="BP543" s="380"/>
      <c r="BW543" s="380"/>
      <c r="CD543" s="380"/>
      <c r="CK543" s="380"/>
      <c r="CR543" s="380"/>
      <c r="CY543" s="380"/>
      <c r="DF543" s="380"/>
      <c r="DM543" s="380"/>
      <c r="DT543" s="380"/>
      <c r="EA543" s="380"/>
      <c r="EH543" s="380"/>
      <c r="EO543" s="380"/>
      <c r="EV543" s="380"/>
      <c r="FC543" s="380"/>
      <c r="FJ543" s="380"/>
      <c r="FQ543" s="380"/>
      <c r="FX543" s="380"/>
      <c r="GE543" s="380"/>
      <c r="HA543" s="380"/>
      <c r="HH543" s="380"/>
    </row>
    <row r="544" spans="1:216" ht="19.5" customHeight="1" thickBot="1">
      <c r="A544" s="628"/>
      <c r="B544" s="431">
        <v>2520</v>
      </c>
      <c r="C544" s="431"/>
      <c r="D544" s="432"/>
      <c r="E544" s="424"/>
      <c r="F544" s="32"/>
      <c r="G544" s="33"/>
      <c r="H544" s="409"/>
      <c r="I544" s="403"/>
      <c r="S544" s="380"/>
      <c r="Z544" s="380"/>
      <c r="AG544" s="380"/>
      <c r="AN544" s="380"/>
      <c r="AU544" s="380"/>
      <c r="BB544" s="380"/>
      <c r="BI544" s="380"/>
      <c r="BP544" s="380"/>
      <c r="BW544" s="380"/>
      <c r="CD544" s="380"/>
      <c r="CK544" s="380"/>
      <c r="CR544" s="380"/>
      <c r="CY544" s="380"/>
      <c r="DF544" s="380"/>
      <c r="DM544" s="380"/>
      <c r="DT544" s="380"/>
      <c r="EA544" s="380"/>
      <c r="EH544" s="380"/>
      <c r="EO544" s="380"/>
      <c r="EV544" s="380"/>
      <c r="FC544" s="380"/>
      <c r="FJ544" s="380"/>
      <c r="FQ544" s="380"/>
      <c r="FX544" s="380"/>
      <c r="GE544" s="380"/>
      <c r="HA544" s="380"/>
      <c r="HH544" s="380"/>
    </row>
    <row r="545" spans="1:216" ht="19.5" customHeight="1" thickBot="1">
      <c r="A545" s="626">
        <v>26</v>
      </c>
      <c r="B545" s="426">
        <v>2601</v>
      </c>
      <c r="C545" s="427"/>
      <c r="D545" s="428">
        <v>1</v>
      </c>
      <c r="E545" s="404"/>
      <c r="F545" s="34"/>
      <c r="G545" s="35"/>
      <c r="H545" s="405"/>
      <c r="I545" s="406"/>
      <c r="J545" s="629"/>
      <c r="S545" s="380"/>
      <c r="Z545" s="380"/>
      <c r="AG545" s="380"/>
      <c r="AN545" s="380"/>
      <c r="AU545" s="380"/>
      <c r="BB545" s="380"/>
      <c r="BI545" s="380"/>
      <c r="BP545" s="380"/>
      <c r="BW545" s="380"/>
      <c r="CD545" s="380"/>
      <c r="CK545" s="380"/>
      <c r="CR545" s="380"/>
      <c r="CY545" s="380"/>
      <c r="DF545" s="380"/>
      <c r="DM545" s="380"/>
      <c r="DT545" s="380"/>
      <c r="EA545" s="380"/>
      <c r="EH545" s="380"/>
      <c r="EO545" s="380"/>
      <c r="EV545" s="380"/>
      <c r="FC545" s="380"/>
      <c r="FJ545" s="380"/>
      <c r="FQ545" s="380"/>
      <c r="FX545" s="380"/>
      <c r="GE545" s="380"/>
      <c r="HA545" s="380"/>
      <c r="HH545" s="380"/>
    </row>
    <row r="546" spans="1:216" ht="19.5" customHeight="1">
      <c r="A546" s="627"/>
      <c r="B546" s="380">
        <v>2602</v>
      </c>
      <c r="C546" s="403"/>
      <c r="D546" s="429">
        <v>2</v>
      </c>
      <c r="E546" s="407"/>
      <c r="F546" s="32"/>
      <c r="G546" s="33"/>
      <c r="H546" s="408"/>
      <c r="I546" s="403"/>
      <c r="J546" s="629"/>
      <c r="S546" s="380"/>
      <c r="Z546" s="380"/>
      <c r="AG546" s="380"/>
      <c r="AN546" s="380"/>
      <c r="AU546" s="380"/>
      <c r="BB546" s="380"/>
      <c r="BI546" s="380"/>
      <c r="BP546" s="380"/>
      <c r="BW546" s="380"/>
      <c r="CD546" s="380"/>
      <c r="CK546" s="380"/>
      <c r="CR546" s="380"/>
      <c r="CY546" s="380"/>
      <c r="DF546" s="380"/>
      <c r="DM546" s="380"/>
      <c r="DT546" s="380"/>
      <c r="EA546" s="380"/>
      <c r="EH546" s="380"/>
      <c r="EO546" s="380"/>
      <c r="EV546" s="380"/>
      <c r="FC546" s="380"/>
      <c r="FJ546" s="380"/>
      <c r="FQ546" s="380"/>
      <c r="FX546" s="380"/>
      <c r="GE546" s="380"/>
      <c r="HA546" s="380"/>
      <c r="HH546" s="380"/>
    </row>
    <row r="547" spans="1:216" ht="19.5" customHeight="1">
      <c r="A547" s="627"/>
      <c r="B547" s="380">
        <v>2603</v>
      </c>
      <c r="C547" s="403"/>
      <c r="D547" s="429">
        <v>3</v>
      </c>
      <c r="E547" s="407"/>
      <c r="F547" s="32"/>
      <c r="G547" s="33"/>
      <c r="H547" s="409"/>
      <c r="I547" s="403"/>
      <c r="J547" s="629"/>
      <c r="S547" s="380"/>
      <c r="Z547" s="380"/>
      <c r="AG547" s="380"/>
      <c r="AN547" s="380"/>
      <c r="AU547" s="380"/>
      <c r="BB547" s="380"/>
      <c r="BI547" s="380"/>
      <c r="BP547" s="380"/>
      <c r="BW547" s="380"/>
      <c r="CD547" s="380"/>
      <c r="CK547" s="380"/>
      <c r="CR547" s="380"/>
      <c r="CY547" s="380"/>
      <c r="DF547" s="380"/>
      <c r="DM547" s="380"/>
      <c r="DT547" s="380"/>
      <c r="EA547" s="380"/>
      <c r="EH547" s="380"/>
      <c r="EO547" s="380"/>
      <c r="EV547" s="380"/>
      <c r="FC547" s="380"/>
      <c r="FJ547" s="380"/>
      <c r="FQ547" s="380"/>
      <c r="FX547" s="380"/>
      <c r="GE547" s="380"/>
      <c r="HA547" s="380"/>
      <c r="HH547" s="380"/>
    </row>
    <row r="548" spans="1:216" ht="19.5" customHeight="1">
      <c r="A548" s="627"/>
      <c r="B548" s="380">
        <v>2604</v>
      </c>
      <c r="C548" s="403"/>
      <c r="D548" s="429">
        <v>4</v>
      </c>
      <c r="E548" s="410"/>
      <c r="F548" s="32"/>
      <c r="G548" s="33"/>
      <c r="H548" s="409"/>
      <c r="I548" s="403"/>
      <c r="J548" s="629"/>
      <c r="S548" s="380"/>
      <c r="Z548" s="380"/>
      <c r="AG548" s="380"/>
      <c r="AN548" s="380"/>
      <c r="AU548" s="380"/>
      <c r="BB548" s="380"/>
      <c r="BI548" s="380"/>
      <c r="BP548" s="380"/>
      <c r="BW548" s="380"/>
      <c r="CD548" s="380"/>
      <c r="CK548" s="380"/>
      <c r="CR548" s="380"/>
      <c r="CY548" s="380"/>
      <c r="DF548" s="380"/>
      <c r="DM548" s="380"/>
      <c r="DT548" s="380"/>
      <c r="EA548" s="380"/>
      <c r="EH548" s="380"/>
      <c r="EO548" s="380"/>
      <c r="EV548" s="380"/>
      <c r="FC548" s="380"/>
      <c r="FJ548" s="380"/>
      <c r="FQ548" s="380"/>
      <c r="FX548" s="380"/>
      <c r="GE548" s="380"/>
      <c r="HA548" s="380"/>
      <c r="HH548" s="380"/>
    </row>
    <row r="549" spans="1:216" ht="19.5" customHeight="1">
      <c r="A549" s="627"/>
      <c r="B549" s="380">
        <v>2605</v>
      </c>
      <c r="C549" s="403"/>
      <c r="D549" s="429">
        <v>5</v>
      </c>
      <c r="E549" s="407"/>
      <c r="F549" s="36"/>
      <c r="G549" s="37"/>
      <c r="H549" s="409"/>
      <c r="I549" s="403"/>
      <c r="J549" s="629"/>
      <c r="S549" s="380"/>
      <c r="Z549" s="380"/>
      <c r="AG549" s="380"/>
      <c r="AN549" s="380"/>
      <c r="AU549" s="380"/>
      <c r="BB549" s="380"/>
      <c r="BI549" s="380"/>
      <c r="BP549" s="380"/>
      <c r="BW549" s="380"/>
      <c r="CD549" s="380"/>
      <c r="CK549" s="380"/>
      <c r="CR549" s="380"/>
      <c r="CY549" s="380"/>
      <c r="DF549" s="380"/>
      <c r="DM549" s="380"/>
      <c r="DT549" s="380"/>
      <c r="EA549" s="380"/>
      <c r="EH549" s="380"/>
      <c r="EO549" s="380"/>
      <c r="EV549" s="380"/>
      <c r="FC549" s="380"/>
      <c r="FJ549" s="380"/>
      <c r="FQ549" s="380"/>
      <c r="FX549" s="380"/>
      <c r="GE549" s="380"/>
      <c r="HA549" s="380"/>
      <c r="HH549" s="380"/>
    </row>
    <row r="550" spans="1:216" ht="19.5" customHeight="1">
      <c r="A550" s="627"/>
      <c r="B550" s="380">
        <v>2606</v>
      </c>
      <c r="C550" s="403"/>
      <c r="D550" s="429">
        <v>6</v>
      </c>
      <c r="E550" s="407"/>
      <c r="F550" s="32"/>
      <c r="G550" s="33"/>
      <c r="H550" s="409"/>
      <c r="I550" s="403"/>
      <c r="J550" s="629"/>
      <c r="S550" s="380"/>
      <c r="Z550" s="380"/>
      <c r="AG550" s="380"/>
      <c r="AN550" s="380"/>
      <c r="AU550" s="380"/>
      <c r="BB550" s="380"/>
      <c r="BI550" s="380"/>
      <c r="BP550" s="380"/>
      <c r="BW550" s="380"/>
      <c r="CD550" s="380"/>
      <c r="CK550" s="380"/>
      <c r="CR550" s="380"/>
      <c r="CY550" s="380"/>
      <c r="DF550" s="380"/>
      <c r="DM550" s="380"/>
      <c r="DT550" s="380"/>
      <c r="EA550" s="380"/>
      <c r="EH550" s="380"/>
      <c r="EO550" s="380"/>
      <c r="EV550" s="380"/>
      <c r="FC550" s="380"/>
      <c r="FJ550" s="380"/>
      <c r="FQ550" s="380"/>
      <c r="FX550" s="380"/>
      <c r="GE550" s="380"/>
      <c r="HA550" s="380"/>
      <c r="HH550" s="380"/>
    </row>
    <row r="551" spans="1:216" ht="19.5" customHeight="1">
      <c r="A551" s="627"/>
      <c r="B551" s="380">
        <v>2607</v>
      </c>
      <c r="C551" s="403"/>
      <c r="D551" s="429">
        <v>7</v>
      </c>
      <c r="E551" s="410"/>
      <c r="F551" s="32"/>
      <c r="G551" s="33"/>
      <c r="H551" s="409"/>
      <c r="I551" s="403"/>
      <c r="J551" s="629"/>
      <c r="S551" s="380"/>
      <c r="Z551" s="380"/>
      <c r="AG551" s="380"/>
      <c r="AN551" s="380"/>
      <c r="AU551" s="380"/>
      <c r="BB551" s="380"/>
      <c r="BI551" s="380"/>
      <c r="BP551" s="380"/>
      <c r="BW551" s="380"/>
      <c r="CD551" s="380"/>
      <c r="CK551" s="380"/>
      <c r="CR551" s="380"/>
      <c r="CY551" s="380"/>
      <c r="DF551" s="380"/>
      <c r="DM551" s="380"/>
      <c r="DT551" s="380"/>
      <c r="EA551" s="380"/>
      <c r="EH551" s="380"/>
      <c r="EO551" s="380"/>
      <c r="EV551" s="380"/>
      <c r="FC551" s="380"/>
      <c r="FJ551" s="380"/>
      <c r="FQ551" s="380"/>
      <c r="FX551" s="380"/>
      <c r="GE551" s="380"/>
      <c r="HA551" s="380"/>
      <c r="HH551" s="380"/>
    </row>
    <row r="552" spans="1:216" ht="19.5" customHeight="1">
      <c r="A552" s="627"/>
      <c r="B552" s="380">
        <v>2608</v>
      </c>
      <c r="C552" s="403"/>
      <c r="D552" s="429">
        <v>8</v>
      </c>
      <c r="E552" s="407"/>
      <c r="F552" s="32"/>
      <c r="G552" s="33"/>
      <c r="H552" s="409"/>
      <c r="I552" s="403"/>
      <c r="J552" s="629"/>
      <c r="S552" s="380"/>
      <c r="Z552" s="380"/>
      <c r="AG552" s="380"/>
      <c r="AN552" s="380"/>
      <c r="AU552" s="380"/>
      <c r="BB552" s="380"/>
      <c r="BI552" s="380"/>
      <c r="BP552" s="380"/>
      <c r="BW552" s="380"/>
      <c r="CD552" s="380"/>
      <c r="CK552" s="380"/>
      <c r="CR552" s="380"/>
      <c r="CY552" s="380"/>
      <c r="DF552" s="380"/>
      <c r="DM552" s="380"/>
      <c r="DT552" s="380"/>
      <c r="EA552" s="380"/>
      <c r="EH552" s="380"/>
      <c r="EO552" s="380"/>
      <c r="EV552" s="380"/>
      <c r="FC552" s="380"/>
      <c r="FJ552" s="380"/>
      <c r="FQ552" s="380"/>
      <c r="FX552" s="380"/>
      <c r="GE552" s="380"/>
      <c r="HA552" s="380"/>
      <c r="HH552" s="380"/>
    </row>
    <row r="553" spans="1:216" ht="19.5" customHeight="1">
      <c r="A553" s="627"/>
      <c r="B553" s="380">
        <v>2609</v>
      </c>
      <c r="C553" s="403"/>
      <c r="D553" s="429">
        <v>9</v>
      </c>
      <c r="E553" s="407"/>
      <c r="F553" s="32"/>
      <c r="G553" s="33"/>
      <c r="H553" s="409"/>
      <c r="I553" s="403"/>
      <c r="J553" s="629"/>
      <c r="S553" s="380"/>
      <c r="Z553" s="380"/>
      <c r="AG553" s="380"/>
      <c r="AN553" s="380"/>
      <c r="AU553" s="380"/>
      <c r="BB553" s="380"/>
      <c r="BI553" s="380"/>
      <c r="BP553" s="380"/>
      <c r="BW553" s="380"/>
      <c r="CD553" s="380"/>
      <c r="CK553" s="380"/>
      <c r="CR553" s="380"/>
      <c r="CY553" s="380"/>
      <c r="DF553" s="380"/>
      <c r="DM553" s="380"/>
      <c r="DT553" s="380"/>
      <c r="EA553" s="380"/>
      <c r="EH553" s="380"/>
      <c r="EO553" s="380"/>
      <c r="EV553" s="380"/>
      <c r="FC553" s="380"/>
      <c r="FJ553" s="380"/>
      <c r="FQ553" s="380"/>
      <c r="FX553" s="380"/>
      <c r="GE553" s="380"/>
      <c r="HA553" s="380"/>
      <c r="HH553" s="380"/>
    </row>
    <row r="554" spans="1:216" ht="19.5" customHeight="1">
      <c r="A554" s="627"/>
      <c r="B554" s="380">
        <v>2610</v>
      </c>
      <c r="C554" s="403"/>
      <c r="D554" s="429">
        <v>10</v>
      </c>
      <c r="E554" s="407"/>
      <c r="F554" s="32"/>
      <c r="G554" s="33"/>
      <c r="H554" s="409"/>
      <c r="I554" s="403"/>
      <c r="J554" s="629"/>
      <c r="S554" s="380"/>
      <c r="Z554" s="380"/>
      <c r="AG554" s="380"/>
      <c r="AN554" s="380"/>
      <c r="AU554" s="380"/>
      <c r="BB554" s="380"/>
      <c r="BI554" s="380"/>
      <c r="BP554" s="380"/>
      <c r="BW554" s="380"/>
      <c r="CD554" s="380"/>
      <c r="CK554" s="380"/>
      <c r="CR554" s="380"/>
      <c r="CY554" s="380"/>
      <c r="DF554" s="380"/>
      <c r="DM554" s="380"/>
      <c r="DT554" s="380"/>
      <c r="EA554" s="380"/>
      <c r="EH554" s="380"/>
      <c r="EO554" s="380"/>
      <c r="EV554" s="380"/>
      <c r="FC554" s="380"/>
      <c r="FJ554" s="380"/>
      <c r="FQ554" s="380"/>
      <c r="FX554" s="380"/>
      <c r="GE554" s="380"/>
      <c r="HA554" s="380"/>
      <c r="HH554" s="380"/>
    </row>
    <row r="555" spans="1:216" ht="19.5" customHeight="1">
      <c r="A555" s="627"/>
      <c r="B555" s="380">
        <v>2611</v>
      </c>
      <c r="C555" s="403"/>
      <c r="D555" s="429">
        <v>11</v>
      </c>
      <c r="E555" s="407"/>
      <c r="F555" s="32"/>
      <c r="G555" s="33"/>
      <c r="H555" s="409"/>
      <c r="I555" s="403"/>
      <c r="J555" s="629"/>
      <c r="S555" s="380"/>
      <c r="Z555" s="380"/>
      <c r="AG555" s="380"/>
      <c r="AN555" s="380"/>
      <c r="AU555" s="380"/>
      <c r="BB555" s="380"/>
      <c r="BI555" s="380"/>
      <c r="BP555" s="380"/>
      <c r="BW555" s="380"/>
      <c r="CD555" s="380"/>
      <c r="CK555" s="380"/>
      <c r="CR555" s="380"/>
      <c r="CY555" s="380"/>
      <c r="DF555" s="380"/>
      <c r="DM555" s="380"/>
      <c r="DT555" s="380"/>
      <c r="EA555" s="380"/>
      <c r="EH555" s="380"/>
      <c r="EO555" s="380"/>
      <c r="EV555" s="380"/>
      <c r="FC555" s="380"/>
      <c r="FJ555" s="380"/>
      <c r="FQ555" s="380"/>
      <c r="FX555" s="380"/>
      <c r="GE555" s="380"/>
      <c r="HA555" s="380"/>
      <c r="HH555" s="380"/>
    </row>
    <row r="556" spans="1:216" ht="19.5" customHeight="1">
      <c r="A556" s="627"/>
      <c r="B556" s="380">
        <v>2612</v>
      </c>
      <c r="C556" s="403"/>
      <c r="D556" s="429">
        <v>12</v>
      </c>
      <c r="E556" s="407"/>
      <c r="F556" s="32"/>
      <c r="G556" s="33"/>
      <c r="H556" s="409"/>
      <c r="I556" s="403"/>
      <c r="J556" s="629"/>
      <c r="S556" s="380"/>
      <c r="Z556" s="380"/>
      <c r="AG556" s="380"/>
      <c r="AN556" s="380"/>
      <c r="AU556" s="380"/>
      <c r="BB556" s="380"/>
      <c r="BI556" s="380"/>
      <c r="BP556" s="380"/>
      <c r="BW556" s="380"/>
      <c r="CD556" s="380"/>
      <c r="CK556" s="380"/>
      <c r="CR556" s="380"/>
      <c r="CY556" s="380"/>
      <c r="DF556" s="380"/>
      <c r="DM556" s="380"/>
      <c r="DT556" s="380"/>
      <c r="EA556" s="380"/>
      <c r="EH556" s="380"/>
      <c r="EO556" s="380"/>
      <c r="EV556" s="380"/>
      <c r="FC556" s="380"/>
      <c r="FJ556" s="380"/>
      <c r="FQ556" s="380"/>
      <c r="FX556" s="380"/>
      <c r="GE556" s="380"/>
      <c r="HA556" s="380"/>
      <c r="HH556" s="380"/>
    </row>
    <row r="557" spans="1:216" ht="19.5" customHeight="1">
      <c r="A557" s="627"/>
      <c r="B557" s="380">
        <v>2613</v>
      </c>
      <c r="C557" s="403"/>
      <c r="D557" s="429">
        <v>13</v>
      </c>
      <c r="E557" s="407"/>
      <c r="F557" s="32"/>
      <c r="G557" s="33"/>
      <c r="H557" s="409"/>
      <c r="I557" s="403"/>
      <c r="J557" s="629"/>
      <c r="S557" s="380"/>
      <c r="Z557" s="380"/>
      <c r="AG557" s="380"/>
      <c r="AN557" s="380"/>
      <c r="AU557" s="380"/>
      <c r="BB557" s="380"/>
      <c r="BI557" s="380"/>
      <c r="BP557" s="380"/>
      <c r="BW557" s="380"/>
      <c r="CD557" s="380"/>
      <c r="CK557" s="380"/>
      <c r="CR557" s="380"/>
      <c r="CY557" s="380"/>
      <c r="DF557" s="380"/>
      <c r="DM557" s="380"/>
      <c r="DT557" s="380"/>
      <c r="EA557" s="380"/>
      <c r="EH557" s="380"/>
      <c r="EO557" s="380"/>
      <c r="EV557" s="380"/>
      <c r="FC557" s="380"/>
      <c r="FJ557" s="380"/>
      <c r="FQ557" s="380"/>
      <c r="FX557" s="380"/>
      <c r="GE557" s="380"/>
      <c r="HA557" s="380"/>
      <c r="HH557" s="380"/>
    </row>
    <row r="558" spans="1:216" ht="19.5" customHeight="1">
      <c r="A558" s="627"/>
      <c r="B558" s="380">
        <v>2614</v>
      </c>
      <c r="C558" s="403"/>
      <c r="D558" s="429">
        <v>14</v>
      </c>
      <c r="E558" s="407"/>
      <c r="F558" s="32"/>
      <c r="G558" s="33"/>
      <c r="H558" s="409"/>
      <c r="I558" s="403"/>
      <c r="J558" s="629"/>
      <c r="S558" s="380"/>
      <c r="Z558" s="380"/>
      <c r="AG558" s="380"/>
      <c r="AN558" s="380"/>
      <c r="AU558" s="380"/>
      <c r="BB558" s="380"/>
      <c r="BI558" s="380"/>
      <c r="BP558" s="380"/>
      <c r="BW558" s="380"/>
      <c r="CD558" s="380"/>
      <c r="CK558" s="380"/>
      <c r="CR558" s="380"/>
      <c r="CY558" s="380"/>
      <c r="DF558" s="380"/>
      <c r="DM558" s="380"/>
      <c r="DT558" s="380"/>
      <c r="EA558" s="380"/>
      <c r="EH558" s="380"/>
      <c r="EO558" s="380"/>
      <c r="EV558" s="380"/>
      <c r="FC558" s="380"/>
      <c r="FJ558" s="380"/>
      <c r="FQ558" s="380"/>
      <c r="FX558" s="380"/>
      <c r="GE558" s="380"/>
      <c r="HA558" s="380"/>
      <c r="HH558" s="380"/>
    </row>
    <row r="559" spans="1:216" ht="19.5" customHeight="1" thickBot="1">
      <c r="A559" s="627"/>
      <c r="B559" s="380">
        <v>2615</v>
      </c>
      <c r="C559" s="403"/>
      <c r="D559" s="429">
        <v>15</v>
      </c>
      <c r="E559" s="411"/>
      <c r="F559" s="36"/>
      <c r="G559" s="37"/>
      <c r="H559" s="409"/>
      <c r="I559" s="403"/>
      <c r="J559" s="629"/>
      <c r="S559" s="380"/>
      <c r="Z559" s="380"/>
      <c r="AG559" s="380"/>
      <c r="AN559" s="380"/>
      <c r="AU559" s="380"/>
      <c r="BB559" s="380"/>
      <c r="BI559" s="380"/>
      <c r="BP559" s="380"/>
      <c r="BW559" s="380"/>
      <c r="CD559" s="380"/>
      <c r="CK559" s="380"/>
      <c r="CR559" s="380"/>
      <c r="CY559" s="380"/>
      <c r="DF559" s="380"/>
      <c r="DM559" s="380"/>
      <c r="DT559" s="380"/>
      <c r="EA559" s="380"/>
      <c r="EH559" s="380"/>
      <c r="EO559" s="380"/>
      <c r="EV559" s="380"/>
      <c r="FC559" s="380"/>
      <c r="FJ559" s="380"/>
      <c r="FQ559" s="380"/>
      <c r="FX559" s="380"/>
      <c r="GE559" s="380"/>
      <c r="HA559" s="380"/>
      <c r="HH559" s="380"/>
    </row>
    <row r="560" spans="1:216" ht="19.5" customHeight="1" thickBot="1">
      <c r="A560" s="627"/>
      <c r="B560" s="380">
        <v>2616</v>
      </c>
      <c r="C560" s="403"/>
      <c r="D560" s="429" t="s">
        <v>634</v>
      </c>
      <c r="E560" s="421"/>
      <c r="F560" s="419"/>
      <c r="G560" s="420"/>
      <c r="H560" s="409"/>
      <c r="I560" s="403"/>
      <c r="J560" s="629"/>
      <c r="S560" s="380"/>
      <c r="Z560" s="380"/>
      <c r="AG560" s="380"/>
      <c r="AN560" s="380"/>
      <c r="AU560" s="380"/>
      <c r="BB560" s="380"/>
      <c r="BI560" s="380"/>
      <c r="BP560" s="380"/>
      <c r="BW560" s="380"/>
      <c r="CD560" s="380"/>
      <c r="CK560" s="380"/>
      <c r="CR560" s="380"/>
      <c r="CY560" s="380"/>
      <c r="DF560" s="380"/>
      <c r="DM560" s="380"/>
      <c r="DT560" s="380"/>
      <c r="EA560" s="380"/>
      <c r="EH560" s="380"/>
      <c r="EO560" s="380"/>
      <c r="EV560" s="380"/>
      <c r="FC560" s="380"/>
      <c r="FJ560" s="380"/>
      <c r="FQ560" s="380"/>
      <c r="FX560" s="380"/>
      <c r="GE560" s="380"/>
      <c r="HA560" s="380"/>
      <c r="HH560" s="380"/>
    </row>
    <row r="561" spans="1:216" ht="19.5" customHeight="1">
      <c r="A561" s="627"/>
      <c r="B561" s="380">
        <v>2617</v>
      </c>
      <c r="D561" s="429" t="s">
        <v>864</v>
      </c>
      <c r="E561" s="422"/>
      <c r="F561" s="34"/>
      <c r="G561" s="35"/>
      <c r="H561" s="409"/>
      <c r="I561" s="403"/>
      <c r="S561" s="380"/>
      <c r="Z561" s="380"/>
      <c r="AG561" s="380"/>
      <c r="AN561" s="380"/>
      <c r="AU561" s="380"/>
      <c r="BB561" s="380"/>
      <c r="BI561" s="380"/>
      <c r="BP561" s="380"/>
      <c r="BW561" s="380"/>
      <c r="CD561" s="380"/>
      <c r="CK561" s="380"/>
      <c r="CR561" s="380"/>
      <c r="CY561" s="380"/>
      <c r="DF561" s="380"/>
      <c r="DM561" s="380"/>
      <c r="DT561" s="380"/>
      <c r="EA561" s="380"/>
      <c r="EH561" s="380"/>
      <c r="EO561" s="380"/>
      <c r="EV561" s="380"/>
      <c r="FC561" s="380"/>
      <c r="FJ561" s="380"/>
      <c r="FQ561" s="380"/>
      <c r="FX561" s="380"/>
      <c r="GE561" s="380"/>
      <c r="HA561" s="380"/>
      <c r="HH561" s="380"/>
    </row>
    <row r="562" spans="1:216" ht="19.5" customHeight="1">
      <c r="A562" s="627"/>
      <c r="B562" s="380">
        <v>2618</v>
      </c>
      <c r="D562" s="429" t="s">
        <v>864</v>
      </c>
      <c r="E562" s="423"/>
      <c r="F562" s="32"/>
      <c r="G562" s="33"/>
      <c r="H562" s="409"/>
      <c r="I562" s="403"/>
      <c r="S562" s="380"/>
      <c r="Z562" s="380"/>
      <c r="AG562" s="380"/>
      <c r="AN562" s="380"/>
      <c r="AU562" s="380"/>
      <c r="BB562" s="380"/>
      <c r="BI562" s="380"/>
      <c r="BP562" s="380"/>
      <c r="BW562" s="380"/>
      <c r="CD562" s="380"/>
      <c r="CK562" s="380"/>
      <c r="CR562" s="380"/>
      <c r="CY562" s="380"/>
      <c r="DF562" s="380"/>
      <c r="DM562" s="380"/>
      <c r="DT562" s="380"/>
      <c r="EA562" s="380"/>
      <c r="EH562" s="380"/>
      <c r="EO562" s="380"/>
      <c r="EV562" s="380"/>
      <c r="FC562" s="380"/>
      <c r="FJ562" s="380"/>
      <c r="FQ562" s="380"/>
      <c r="FX562" s="380"/>
      <c r="GE562" s="380"/>
      <c r="HA562" s="380"/>
      <c r="HH562" s="380"/>
    </row>
    <row r="563" spans="1:216" ht="19.5" customHeight="1">
      <c r="A563" s="627"/>
      <c r="B563" s="380">
        <v>2619</v>
      </c>
      <c r="D563" s="430"/>
      <c r="E563" s="423"/>
      <c r="F563" s="32"/>
      <c r="G563" s="33"/>
      <c r="H563" s="409"/>
      <c r="I563" s="403"/>
      <c r="S563" s="380"/>
      <c r="Z563" s="380"/>
      <c r="AG563" s="380"/>
      <c r="AN563" s="380"/>
      <c r="AU563" s="380"/>
      <c r="BB563" s="380"/>
      <c r="BI563" s="380"/>
      <c r="BP563" s="380"/>
      <c r="BW563" s="380"/>
      <c r="CD563" s="380"/>
      <c r="CK563" s="380"/>
      <c r="CR563" s="380"/>
      <c r="CY563" s="380"/>
      <c r="DF563" s="380"/>
      <c r="DM563" s="380"/>
      <c r="DT563" s="380"/>
      <c r="EA563" s="380"/>
      <c r="EH563" s="380"/>
      <c r="EO563" s="380"/>
      <c r="EV563" s="380"/>
      <c r="FC563" s="380"/>
      <c r="FJ563" s="380"/>
      <c r="FQ563" s="380"/>
      <c r="FX563" s="380"/>
      <c r="GE563" s="380"/>
      <c r="HA563" s="380"/>
      <c r="HH563" s="380"/>
    </row>
    <row r="564" spans="1:216" ht="19.5" customHeight="1" thickBot="1">
      <c r="A564" s="628"/>
      <c r="B564" s="431">
        <v>2620</v>
      </c>
      <c r="C564" s="431"/>
      <c r="D564" s="432"/>
      <c r="E564" s="424"/>
      <c r="F564" s="32"/>
      <c r="G564" s="33"/>
      <c r="H564" s="409"/>
      <c r="I564" s="403"/>
      <c r="S564" s="380"/>
      <c r="Z564" s="380"/>
      <c r="AG564" s="380"/>
      <c r="AN564" s="380"/>
      <c r="AU564" s="380"/>
      <c r="BB564" s="380"/>
      <c r="BI564" s="380"/>
      <c r="BP564" s="380"/>
      <c r="BW564" s="380"/>
      <c r="CD564" s="380"/>
      <c r="CK564" s="380"/>
      <c r="CR564" s="380"/>
      <c r="CY564" s="380"/>
      <c r="DF564" s="380"/>
      <c r="DM564" s="380"/>
      <c r="DT564" s="380"/>
      <c r="EA564" s="380"/>
      <c r="EH564" s="380"/>
      <c r="EO564" s="380"/>
      <c r="EV564" s="380"/>
      <c r="FC564" s="380"/>
      <c r="FJ564" s="380"/>
      <c r="FQ564" s="380"/>
      <c r="FX564" s="380"/>
      <c r="GE564" s="380"/>
      <c r="HA564" s="380"/>
      <c r="HH564" s="380"/>
    </row>
    <row r="565" spans="1:216" ht="19.5" customHeight="1" thickBot="1">
      <c r="A565" s="626">
        <v>33</v>
      </c>
      <c r="B565" s="426">
        <v>3301</v>
      </c>
      <c r="C565" s="427"/>
      <c r="D565" s="428">
        <v>1</v>
      </c>
      <c r="E565" s="404"/>
      <c r="F565" s="34"/>
      <c r="G565" s="35"/>
      <c r="H565" s="405"/>
      <c r="I565" s="406"/>
      <c r="J565" s="629"/>
      <c r="S565" s="380"/>
      <c r="Z565" s="380"/>
      <c r="AG565" s="380"/>
      <c r="AN565" s="380"/>
      <c r="AU565" s="380"/>
      <c r="BB565" s="380"/>
      <c r="BI565" s="380"/>
      <c r="BP565" s="380"/>
      <c r="BW565" s="380"/>
      <c r="CD565" s="380"/>
      <c r="CK565" s="380"/>
      <c r="CR565" s="380"/>
      <c r="CY565" s="380"/>
      <c r="DF565" s="380"/>
      <c r="DM565" s="380"/>
      <c r="DT565" s="380"/>
      <c r="EA565" s="380"/>
      <c r="EH565" s="380"/>
      <c r="EO565" s="380"/>
      <c r="EV565" s="380"/>
      <c r="FC565" s="380"/>
      <c r="FJ565" s="380"/>
      <c r="FQ565" s="380"/>
      <c r="FX565" s="380"/>
      <c r="GE565" s="380"/>
      <c r="HA565" s="380"/>
      <c r="HH565" s="380"/>
    </row>
    <row r="566" spans="1:216" ht="19.5" customHeight="1">
      <c r="A566" s="627"/>
      <c r="B566" s="380">
        <v>3302</v>
      </c>
      <c r="C566" s="403"/>
      <c r="D566" s="429">
        <v>2</v>
      </c>
      <c r="E566" s="407"/>
      <c r="F566" s="32"/>
      <c r="G566" s="33"/>
      <c r="H566" s="408"/>
      <c r="I566" s="403"/>
      <c r="J566" s="629"/>
      <c r="S566" s="380"/>
      <c r="Z566" s="380"/>
      <c r="AG566" s="380"/>
      <c r="AN566" s="380"/>
      <c r="AU566" s="380"/>
      <c r="BB566" s="380"/>
      <c r="BI566" s="380"/>
      <c r="BP566" s="380"/>
      <c r="BW566" s="380"/>
      <c r="CD566" s="380"/>
      <c r="CK566" s="380"/>
      <c r="CR566" s="380"/>
      <c r="CY566" s="380"/>
      <c r="DF566" s="380"/>
      <c r="DM566" s="380"/>
      <c r="DT566" s="380"/>
      <c r="EA566" s="380"/>
      <c r="EH566" s="380"/>
      <c r="EO566" s="380"/>
      <c r="EV566" s="380"/>
      <c r="FC566" s="380"/>
      <c r="FJ566" s="380"/>
      <c r="FQ566" s="380"/>
      <c r="FX566" s="380"/>
      <c r="GE566" s="380"/>
      <c r="HA566" s="380"/>
      <c r="HH566" s="380"/>
    </row>
    <row r="567" spans="1:216" ht="19.5" customHeight="1">
      <c r="A567" s="627"/>
      <c r="B567" s="380">
        <v>3303</v>
      </c>
      <c r="C567" s="403"/>
      <c r="D567" s="429">
        <v>3</v>
      </c>
      <c r="E567" s="407"/>
      <c r="F567" s="32"/>
      <c r="G567" s="33"/>
      <c r="H567" s="409"/>
      <c r="I567" s="403"/>
      <c r="J567" s="629"/>
      <c r="S567" s="380"/>
      <c r="Z567" s="380"/>
      <c r="AG567" s="380"/>
      <c r="AN567" s="380"/>
      <c r="AU567" s="380"/>
      <c r="BB567" s="380"/>
      <c r="BI567" s="380"/>
      <c r="BP567" s="380"/>
      <c r="BW567" s="380"/>
      <c r="CD567" s="380"/>
      <c r="CK567" s="380"/>
      <c r="CR567" s="380"/>
      <c r="CY567" s="380"/>
      <c r="DF567" s="380"/>
      <c r="DM567" s="380"/>
      <c r="DT567" s="380"/>
      <c r="EA567" s="380"/>
      <c r="EH567" s="380"/>
      <c r="EO567" s="380"/>
      <c r="EV567" s="380"/>
      <c r="FC567" s="380"/>
      <c r="FJ567" s="380"/>
      <c r="FQ567" s="380"/>
      <c r="FX567" s="380"/>
      <c r="GE567" s="380"/>
      <c r="HA567" s="380"/>
      <c r="HH567" s="380"/>
    </row>
    <row r="568" spans="1:216" ht="19.5" customHeight="1">
      <c r="A568" s="627"/>
      <c r="B568" s="380">
        <v>3304</v>
      </c>
      <c r="C568" s="403"/>
      <c r="D568" s="429">
        <v>4</v>
      </c>
      <c r="E568" s="410"/>
      <c r="F568" s="32"/>
      <c r="G568" s="33"/>
      <c r="H568" s="409"/>
      <c r="I568" s="403"/>
      <c r="J568" s="629"/>
      <c r="S568" s="380"/>
      <c r="Z568" s="380"/>
      <c r="AG568" s="380"/>
      <c r="AN568" s="380"/>
      <c r="AU568" s="380"/>
      <c r="BB568" s="380"/>
      <c r="BI568" s="380"/>
      <c r="BP568" s="380"/>
      <c r="BW568" s="380"/>
      <c r="CD568" s="380"/>
      <c r="CK568" s="380"/>
      <c r="CR568" s="380"/>
      <c r="CY568" s="380"/>
      <c r="DF568" s="380"/>
      <c r="DM568" s="380"/>
      <c r="DT568" s="380"/>
      <c r="EA568" s="380"/>
      <c r="EH568" s="380"/>
      <c r="EO568" s="380"/>
      <c r="EV568" s="380"/>
      <c r="FC568" s="380"/>
      <c r="FJ568" s="380"/>
      <c r="FQ568" s="380"/>
      <c r="FX568" s="380"/>
      <c r="GE568" s="380"/>
      <c r="HA568" s="380"/>
      <c r="HH568" s="380"/>
    </row>
    <row r="569" spans="1:216" ht="19.5" customHeight="1">
      <c r="A569" s="627"/>
      <c r="B569" s="380">
        <v>3305</v>
      </c>
      <c r="C569" s="403"/>
      <c r="D569" s="429">
        <v>5</v>
      </c>
      <c r="E569" s="407"/>
      <c r="F569" s="36"/>
      <c r="G569" s="37"/>
      <c r="H569" s="409"/>
      <c r="I569" s="403"/>
      <c r="J569" s="629"/>
      <c r="S569" s="380"/>
      <c r="Z569" s="380"/>
      <c r="AG569" s="380"/>
      <c r="AN569" s="380"/>
      <c r="AU569" s="380"/>
      <c r="BB569" s="380"/>
      <c r="BI569" s="380"/>
      <c r="BP569" s="380"/>
      <c r="BW569" s="380"/>
      <c r="CD569" s="380"/>
      <c r="CK569" s="380"/>
      <c r="CR569" s="380"/>
      <c r="CY569" s="380"/>
      <c r="DF569" s="380"/>
      <c r="DM569" s="380"/>
      <c r="DT569" s="380"/>
      <c r="EA569" s="380"/>
      <c r="EH569" s="380"/>
      <c r="EO569" s="380"/>
      <c r="EV569" s="380"/>
      <c r="FC569" s="380"/>
      <c r="FJ569" s="380"/>
      <c r="FQ569" s="380"/>
      <c r="FX569" s="380"/>
      <c r="GE569" s="380"/>
      <c r="HA569" s="380"/>
      <c r="HH569" s="380"/>
    </row>
    <row r="570" spans="1:216" ht="19.5" customHeight="1">
      <c r="A570" s="627"/>
      <c r="B570" s="380">
        <v>3306</v>
      </c>
      <c r="C570" s="403"/>
      <c r="D570" s="429">
        <v>6</v>
      </c>
      <c r="E570" s="407"/>
      <c r="F570" s="32"/>
      <c r="G570" s="33"/>
      <c r="H570" s="409"/>
      <c r="I570" s="403"/>
      <c r="J570" s="629"/>
      <c r="S570" s="380"/>
      <c r="Z570" s="380"/>
      <c r="AG570" s="380"/>
      <c r="AN570" s="380"/>
      <c r="AU570" s="380"/>
      <c r="BB570" s="380"/>
      <c r="BI570" s="380"/>
      <c r="BP570" s="380"/>
      <c r="BW570" s="380"/>
      <c r="CD570" s="380"/>
      <c r="CK570" s="380"/>
      <c r="CR570" s="380"/>
      <c r="CY570" s="380"/>
      <c r="DF570" s="380"/>
      <c r="DM570" s="380"/>
      <c r="DT570" s="380"/>
      <c r="EA570" s="380"/>
      <c r="EH570" s="380"/>
      <c r="EO570" s="380"/>
      <c r="EV570" s="380"/>
      <c r="FC570" s="380"/>
      <c r="FJ570" s="380"/>
      <c r="FQ570" s="380"/>
      <c r="FX570" s="380"/>
      <c r="GE570" s="380"/>
      <c r="HA570" s="380"/>
      <c r="HH570" s="380"/>
    </row>
    <row r="571" spans="1:216" ht="19.5" customHeight="1">
      <c r="A571" s="627"/>
      <c r="B571" s="380">
        <v>3307</v>
      </c>
      <c r="C571" s="403"/>
      <c r="D571" s="429">
        <v>7</v>
      </c>
      <c r="E571" s="410"/>
      <c r="F571" s="32"/>
      <c r="G571" s="33"/>
      <c r="H571" s="409"/>
      <c r="I571" s="403"/>
      <c r="J571" s="629"/>
      <c r="S571" s="380"/>
      <c r="Z571" s="380"/>
      <c r="AG571" s="380"/>
      <c r="AN571" s="380"/>
      <c r="AU571" s="380"/>
      <c r="BB571" s="380"/>
      <c r="BI571" s="380"/>
      <c r="BP571" s="380"/>
      <c r="BW571" s="380"/>
      <c r="CD571" s="380"/>
      <c r="CK571" s="380"/>
      <c r="CR571" s="380"/>
      <c r="CY571" s="380"/>
      <c r="DF571" s="380"/>
      <c r="DM571" s="380"/>
      <c r="DT571" s="380"/>
      <c r="EA571" s="380"/>
      <c r="EH571" s="380"/>
      <c r="EO571" s="380"/>
      <c r="EV571" s="380"/>
      <c r="FC571" s="380"/>
      <c r="FJ571" s="380"/>
      <c r="FQ571" s="380"/>
      <c r="FX571" s="380"/>
      <c r="GE571" s="380"/>
      <c r="HA571" s="380"/>
      <c r="HH571" s="380"/>
    </row>
    <row r="572" spans="1:216" ht="19.5" customHeight="1">
      <c r="A572" s="627"/>
      <c r="B572" s="380">
        <v>3308</v>
      </c>
      <c r="C572" s="403"/>
      <c r="D572" s="429">
        <v>8</v>
      </c>
      <c r="E572" s="407"/>
      <c r="F572" s="32"/>
      <c r="G572" s="33"/>
      <c r="H572" s="409"/>
      <c r="I572" s="403"/>
      <c r="J572" s="629"/>
      <c r="S572" s="380"/>
      <c r="Z572" s="380"/>
      <c r="AG572" s="380"/>
      <c r="AN572" s="380"/>
      <c r="AU572" s="380"/>
      <c r="BB572" s="380"/>
      <c r="BI572" s="380"/>
      <c r="BP572" s="380"/>
      <c r="BW572" s="380"/>
      <c r="CD572" s="380"/>
      <c r="CK572" s="380"/>
      <c r="CR572" s="380"/>
      <c r="CY572" s="380"/>
      <c r="DF572" s="380"/>
      <c r="DM572" s="380"/>
      <c r="DT572" s="380"/>
      <c r="EA572" s="380"/>
      <c r="EH572" s="380"/>
      <c r="EO572" s="380"/>
      <c r="EV572" s="380"/>
      <c r="FC572" s="380"/>
      <c r="FJ572" s="380"/>
      <c r="FQ572" s="380"/>
      <c r="FX572" s="380"/>
      <c r="GE572" s="380"/>
      <c r="HA572" s="380"/>
      <c r="HH572" s="380"/>
    </row>
    <row r="573" spans="1:216" ht="19.5" customHeight="1">
      <c r="A573" s="627"/>
      <c r="B573" s="380">
        <v>3309</v>
      </c>
      <c r="C573" s="403"/>
      <c r="D573" s="429">
        <v>9</v>
      </c>
      <c r="E573" s="407"/>
      <c r="F573" s="32"/>
      <c r="G573" s="33"/>
      <c r="H573" s="409"/>
      <c r="I573" s="403"/>
      <c r="J573" s="629"/>
      <c r="S573" s="380"/>
      <c r="Z573" s="380"/>
      <c r="AG573" s="380"/>
      <c r="AN573" s="380"/>
      <c r="AU573" s="380"/>
      <c r="BB573" s="380"/>
      <c r="BI573" s="380"/>
      <c r="BP573" s="380"/>
      <c r="BW573" s="380"/>
      <c r="CD573" s="380"/>
      <c r="CK573" s="380"/>
      <c r="CR573" s="380"/>
      <c r="CY573" s="380"/>
      <c r="DF573" s="380"/>
      <c r="DM573" s="380"/>
      <c r="DT573" s="380"/>
      <c r="EA573" s="380"/>
      <c r="EH573" s="380"/>
      <c r="EO573" s="380"/>
      <c r="EV573" s="380"/>
      <c r="FC573" s="380"/>
      <c r="FJ573" s="380"/>
      <c r="FQ573" s="380"/>
      <c r="FX573" s="380"/>
      <c r="GE573" s="380"/>
      <c r="HA573" s="380"/>
      <c r="HH573" s="380"/>
    </row>
    <row r="574" spans="1:216" ht="19.5" customHeight="1">
      <c r="A574" s="627"/>
      <c r="B574" s="380">
        <v>3310</v>
      </c>
      <c r="C574" s="403"/>
      <c r="D574" s="429">
        <v>10</v>
      </c>
      <c r="E574" s="407"/>
      <c r="F574" s="32"/>
      <c r="G574" s="33"/>
      <c r="H574" s="409"/>
      <c r="I574" s="403"/>
      <c r="J574" s="629"/>
      <c r="S574" s="380"/>
      <c r="Z574" s="380"/>
      <c r="AG574" s="380"/>
      <c r="AN574" s="380"/>
      <c r="AU574" s="380"/>
      <c r="BB574" s="380"/>
      <c r="BI574" s="380"/>
      <c r="BP574" s="380"/>
      <c r="BW574" s="380"/>
      <c r="CD574" s="380"/>
      <c r="CK574" s="380"/>
      <c r="CR574" s="380"/>
      <c r="CY574" s="380"/>
      <c r="DF574" s="380"/>
      <c r="DM574" s="380"/>
      <c r="DT574" s="380"/>
      <c r="EA574" s="380"/>
      <c r="EH574" s="380"/>
      <c r="EO574" s="380"/>
      <c r="EV574" s="380"/>
      <c r="FC574" s="380"/>
      <c r="FJ574" s="380"/>
      <c r="FQ574" s="380"/>
      <c r="FX574" s="380"/>
      <c r="GE574" s="380"/>
      <c r="HA574" s="380"/>
      <c r="HH574" s="380"/>
    </row>
    <row r="575" spans="1:216" ht="19.5" customHeight="1">
      <c r="A575" s="627"/>
      <c r="B575" s="380">
        <v>3311</v>
      </c>
      <c r="C575" s="403"/>
      <c r="D575" s="429">
        <v>11</v>
      </c>
      <c r="E575" s="407"/>
      <c r="F575" s="32"/>
      <c r="G575" s="33"/>
      <c r="H575" s="409"/>
      <c r="I575" s="403"/>
      <c r="J575" s="629"/>
      <c r="S575" s="380"/>
      <c r="Z575" s="380"/>
      <c r="AG575" s="380"/>
      <c r="AN575" s="380"/>
      <c r="AU575" s="380"/>
      <c r="BB575" s="380"/>
      <c r="BI575" s="380"/>
      <c r="BP575" s="380"/>
      <c r="BW575" s="380"/>
      <c r="CD575" s="380"/>
      <c r="CK575" s="380"/>
      <c r="CR575" s="380"/>
      <c r="CY575" s="380"/>
      <c r="DF575" s="380"/>
      <c r="DM575" s="380"/>
      <c r="DT575" s="380"/>
      <c r="EA575" s="380"/>
      <c r="EH575" s="380"/>
      <c r="EO575" s="380"/>
      <c r="EV575" s="380"/>
      <c r="FC575" s="380"/>
      <c r="FJ575" s="380"/>
      <c r="FQ575" s="380"/>
      <c r="FX575" s="380"/>
      <c r="GE575" s="380"/>
      <c r="HA575" s="380"/>
      <c r="HH575" s="380"/>
    </row>
    <row r="576" spans="1:216" ht="19.5" customHeight="1">
      <c r="A576" s="627"/>
      <c r="B576" s="380">
        <v>3312</v>
      </c>
      <c r="C576" s="403"/>
      <c r="D576" s="429">
        <v>12</v>
      </c>
      <c r="E576" s="407"/>
      <c r="F576" s="32"/>
      <c r="G576" s="33"/>
      <c r="H576" s="409"/>
      <c r="I576" s="403"/>
      <c r="J576" s="629"/>
      <c r="S576" s="380"/>
      <c r="Z576" s="380"/>
      <c r="AG576" s="380"/>
      <c r="AN576" s="380"/>
      <c r="AU576" s="380"/>
      <c r="BB576" s="380"/>
      <c r="BI576" s="380"/>
      <c r="BP576" s="380"/>
      <c r="BW576" s="380"/>
      <c r="CD576" s="380"/>
      <c r="CK576" s="380"/>
      <c r="CR576" s="380"/>
      <c r="CY576" s="380"/>
      <c r="DF576" s="380"/>
      <c r="DM576" s="380"/>
      <c r="DT576" s="380"/>
      <c r="EA576" s="380"/>
      <c r="EH576" s="380"/>
      <c r="EO576" s="380"/>
      <c r="EV576" s="380"/>
      <c r="FC576" s="380"/>
      <c r="FJ576" s="380"/>
      <c r="FQ576" s="380"/>
      <c r="FX576" s="380"/>
      <c r="GE576" s="380"/>
      <c r="HA576" s="380"/>
      <c r="HH576" s="380"/>
    </row>
    <row r="577" spans="1:216" ht="19.5" customHeight="1">
      <c r="A577" s="627"/>
      <c r="B577" s="380">
        <v>3313</v>
      </c>
      <c r="C577" s="403"/>
      <c r="D577" s="429">
        <v>13</v>
      </c>
      <c r="E577" s="407"/>
      <c r="F577" s="32"/>
      <c r="G577" s="33"/>
      <c r="H577" s="409"/>
      <c r="I577" s="403"/>
      <c r="J577" s="629"/>
      <c r="S577" s="380"/>
      <c r="Z577" s="380"/>
      <c r="AG577" s="380"/>
      <c r="AN577" s="380"/>
      <c r="AU577" s="380"/>
      <c r="BB577" s="380"/>
      <c r="BI577" s="380"/>
      <c r="BP577" s="380"/>
      <c r="BW577" s="380"/>
      <c r="CD577" s="380"/>
      <c r="CK577" s="380"/>
      <c r="CR577" s="380"/>
      <c r="CY577" s="380"/>
      <c r="DF577" s="380"/>
      <c r="DM577" s="380"/>
      <c r="DT577" s="380"/>
      <c r="EA577" s="380"/>
      <c r="EH577" s="380"/>
      <c r="EO577" s="380"/>
      <c r="EV577" s="380"/>
      <c r="FC577" s="380"/>
      <c r="FJ577" s="380"/>
      <c r="FQ577" s="380"/>
      <c r="FX577" s="380"/>
      <c r="GE577" s="380"/>
      <c r="HA577" s="380"/>
      <c r="HH577" s="380"/>
    </row>
    <row r="578" spans="1:216" ht="19.5" customHeight="1">
      <c r="A578" s="627"/>
      <c r="B578" s="380">
        <v>3314</v>
      </c>
      <c r="C578" s="403"/>
      <c r="D578" s="429">
        <v>14</v>
      </c>
      <c r="E578" s="407"/>
      <c r="F578" s="32"/>
      <c r="G578" s="33"/>
      <c r="H578" s="409"/>
      <c r="I578" s="403"/>
      <c r="J578" s="629"/>
      <c r="S578" s="380"/>
      <c r="Z578" s="380"/>
      <c r="AG578" s="380"/>
      <c r="AN578" s="380"/>
      <c r="AU578" s="380"/>
      <c r="BB578" s="380"/>
      <c r="BI578" s="380"/>
      <c r="BP578" s="380"/>
      <c r="BW578" s="380"/>
      <c r="CD578" s="380"/>
      <c r="CK578" s="380"/>
      <c r="CR578" s="380"/>
      <c r="CY578" s="380"/>
      <c r="DF578" s="380"/>
      <c r="DM578" s="380"/>
      <c r="DT578" s="380"/>
      <c r="EA578" s="380"/>
      <c r="EH578" s="380"/>
      <c r="EO578" s="380"/>
      <c r="EV578" s="380"/>
      <c r="FC578" s="380"/>
      <c r="FJ578" s="380"/>
      <c r="FQ578" s="380"/>
      <c r="FX578" s="380"/>
      <c r="GE578" s="380"/>
      <c r="HA578" s="380"/>
      <c r="HH578" s="380"/>
    </row>
    <row r="579" spans="1:216" ht="19.5" customHeight="1" thickBot="1">
      <c r="A579" s="627"/>
      <c r="B579" s="380">
        <v>3315</v>
      </c>
      <c r="C579" s="403"/>
      <c r="D579" s="429">
        <v>15</v>
      </c>
      <c r="E579" s="411"/>
      <c r="F579" s="36"/>
      <c r="G579" s="37"/>
      <c r="H579" s="409"/>
      <c r="I579" s="403"/>
      <c r="J579" s="629"/>
      <c r="S579" s="380"/>
      <c r="Z579" s="380"/>
      <c r="AG579" s="380"/>
      <c r="AN579" s="380"/>
      <c r="AU579" s="380"/>
      <c r="BB579" s="380"/>
      <c r="BI579" s="380"/>
      <c r="BP579" s="380"/>
      <c r="BW579" s="380"/>
      <c r="CD579" s="380"/>
      <c r="CK579" s="380"/>
      <c r="CR579" s="380"/>
      <c r="CY579" s="380"/>
      <c r="DF579" s="380"/>
      <c r="DM579" s="380"/>
      <c r="DT579" s="380"/>
      <c r="EA579" s="380"/>
      <c r="EH579" s="380"/>
      <c r="EO579" s="380"/>
      <c r="EV579" s="380"/>
      <c r="FC579" s="380"/>
      <c r="FJ579" s="380"/>
      <c r="FQ579" s="380"/>
      <c r="FX579" s="380"/>
      <c r="GE579" s="380"/>
      <c r="HA579" s="380"/>
      <c r="HH579" s="380"/>
    </row>
    <row r="580" spans="1:216" ht="19.5" customHeight="1" thickBot="1">
      <c r="A580" s="627"/>
      <c r="B580" s="380">
        <v>3316</v>
      </c>
      <c r="C580" s="403"/>
      <c r="D580" s="429" t="s">
        <v>634</v>
      </c>
      <c r="E580" s="421"/>
      <c r="F580" s="419"/>
      <c r="G580" s="420"/>
      <c r="H580" s="409"/>
      <c r="I580" s="403"/>
      <c r="J580" s="629"/>
      <c r="S580" s="380"/>
      <c r="Z580" s="380"/>
      <c r="AG580" s="380"/>
      <c r="AN580" s="380"/>
      <c r="AU580" s="380"/>
      <c r="BB580" s="380"/>
      <c r="BI580" s="380"/>
      <c r="BP580" s="380"/>
      <c r="BW580" s="380"/>
      <c r="CD580" s="380"/>
      <c r="CK580" s="380"/>
      <c r="CR580" s="380"/>
      <c r="CY580" s="380"/>
      <c r="DF580" s="380"/>
      <c r="DM580" s="380"/>
      <c r="DT580" s="380"/>
      <c r="EA580" s="380"/>
      <c r="EH580" s="380"/>
      <c r="EO580" s="380"/>
      <c r="EV580" s="380"/>
      <c r="FC580" s="380"/>
      <c r="FJ580" s="380"/>
      <c r="FQ580" s="380"/>
      <c r="FX580" s="380"/>
      <c r="GE580" s="380"/>
      <c r="HA580" s="380"/>
      <c r="HH580" s="380"/>
    </row>
    <row r="581" spans="1:216" ht="19.5" customHeight="1">
      <c r="A581" s="627"/>
      <c r="B581" s="380">
        <v>3317</v>
      </c>
      <c r="D581" s="429" t="s">
        <v>864</v>
      </c>
      <c r="E581" s="422"/>
      <c r="F581" s="34"/>
      <c r="G581" s="35"/>
      <c r="H581" s="409"/>
      <c r="I581" s="403"/>
      <c r="S581" s="380"/>
      <c r="Z581" s="380"/>
      <c r="AG581" s="380"/>
      <c r="AN581" s="380"/>
      <c r="AU581" s="380"/>
      <c r="BB581" s="380"/>
      <c r="BI581" s="380"/>
      <c r="BP581" s="380"/>
      <c r="BW581" s="380"/>
      <c r="CD581" s="380"/>
      <c r="CK581" s="380"/>
      <c r="CR581" s="380"/>
      <c r="CY581" s="380"/>
      <c r="DF581" s="380"/>
      <c r="DM581" s="380"/>
      <c r="DT581" s="380"/>
      <c r="EA581" s="380"/>
      <c r="EH581" s="380"/>
      <c r="EO581" s="380"/>
      <c r="EV581" s="380"/>
      <c r="FC581" s="380"/>
      <c r="FJ581" s="380"/>
      <c r="FQ581" s="380"/>
      <c r="FX581" s="380"/>
      <c r="GE581" s="380"/>
      <c r="HA581" s="380"/>
      <c r="HH581" s="380"/>
    </row>
    <row r="582" spans="1:216" ht="19.5" customHeight="1">
      <c r="A582" s="627"/>
      <c r="B582" s="380">
        <v>3318</v>
      </c>
      <c r="D582" s="429" t="s">
        <v>864</v>
      </c>
      <c r="E582" s="423"/>
      <c r="F582" s="32"/>
      <c r="G582" s="33"/>
      <c r="H582" s="409"/>
      <c r="I582" s="403"/>
      <c r="S582" s="380"/>
      <c r="Z582" s="380"/>
      <c r="AG582" s="380"/>
      <c r="AN582" s="380"/>
      <c r="AU582" s="380"/>
      <c r="BB582" s="380"/>
      <c r="BI582" s="380"/>
      <c r="BP582" s="380"/>
      <c r="BW582" s="380"/>
      <c r="CD582" s="380"/>
      <c r="CK582" s="380"/>
      <c r="CR582" s="380"/>
      <c r="CY582" s="380"/>
      <c r="DF582" s="380"/>
      <c r="DM582" s="380"/>
      <c r="DT582" s="380"/>
      <c r="EA582" s="380"/>
      <c r="EH582" s="380"/>
      <c r="EO582" s="380"/>
      <c r="EV582" s="380"/>
      <c r="FC582" s="380"/>
      <c r="FJ582" s="380"/>
      <c r="FQ582" s="380"/>
      <c r="FX582" s="380"/>
      <c r="GE582" s="380"/>
      <c r="HA582" s="380"/>
      <c r="HH582" s="380"/>
    </row>
    <row r="583" spans="1:216" ht="19.5" customHeight="1">
      <c r="A583" s="627"/>
      <c r="B583" s="380">
        <v>3319</v>
      </c>
      <c r="D583" s="430"/>
      <c r="E583" s="423"/>
      <c r="F583" s="32"/>
      <c r="G583" s="33"/>
      <c r="H583" s="409"/>
      <c r="I583" s="403"/>
      <c r="S583" s="380"/>
      <c r="Z583" s="380"/>
      <c r="AG583" s="380"/>
      <c r="AN583" s="380"/>
      <c r="AU583" s="380"/>
      <c r="BB583" s="380"/>
      <c r="BI583" s="380"/>
      <c r="BP583" s="380"/>
      <c r="BW583" s="380"/>
      <c r="CD583" s="380"/>
      <c r="CK583" s="380"/>
      <c r="CR583" s="380"/>
      <c r="CY583" s="380"/>
      <c r="DF583" s="380"/>
      <c r="DM583" s="380"/>
      <c r="DT583" s="380"/>
      <c r="EA583" s="380"/>
      <c r="EH583" s="380"/>
      <c r="EO583" s="380"/>
      <c r="EV583" s="380"/>
      <c r="FC583" s="380"/>
      <c r="FJ583" s="380"/>
      <c r="FQ583" s="380"/>
      <c r="FX583" s="380"/>
      <c r="GE583" s="380"/>
      <c r="HA583" s="380"/>
      <c r="HH583" s="380"/>
    </row>
    <row r="584" spans="1:216" ht="19.5" customHeight="1" thickBot="1">
      <c r="A584" s="628"/>
      <c r="B584" s="431">
        <v>3320</v>
      </c>
      <c r="C584" s="431"/>
      <c r="D584" s="432"/>
      <c r="E584" s="424"/>
      <c r="F584" s="32"/>
      <c r="G584" s="33"/>
      <c r="H584" s="409"/>
      <c r="I584" s="403"/>
      <c r="S584" s="380"/>
      <c r="Z584" s="380"/>
      <c r="AG584" s="380"/>
      <c r="AN584" s="380"/>
      <c r="AU584" s="380"/>
      <c r="BB584" s="380"/>
      <c r="BI584" s="380"/>
      <c r="BP584" s="380"/>
      <c r="BW584" s="380"/>
      <c r="CD584" s="380"/>
      <c r="CK584" s="380"/>
      <c r="CR584" s="380"/>
      <c r="CY584" s="380"/>
      <c r="DF584" s="380"/>
      <c r="DM584" s="380"/>
      <c r="DT584" s="380"/>
      <c r="EA584" s="380"/>
      <c r="EH584" s="380"/>
      <c r="EO584" s="380"/>
      <c r="EV584" s="380"/>
      <c r="FC584" s="380"/>
      <c r="FJ584" s="380"/>
      <c r="FQ584" s="380"/>
      <c r="FX584" s="380"/>
      <c r="GE584" s="380"/>
      <c r="HA584" s="380"/>
      <c r="HH584" s="380"/>
    </row>
    <row r="585" spans="1:216" ht="19.5" customHeight="1" thickBot="1">
      <c r="A585" s="626">
        <v>34</v>
      </c>
      <c r="B585" s="426">
        <v>3401</v>
      </c>
      <c r="C585" s="427"/>
      <c r="D585" s="428">
        <v>1</v>
      </c>
      <c r="E585" s="404"/>
      <c r="F585" s="34"/>
      <c r="G585" s="35"/>
      <c r="H585" s="405"/>
      <c r="I585" s="406"/>
      <c r="J585" s="629"/>
      <c r="S585" s="380"/>
      <c r="Z585" s="380"/>
      <c r="AG585" s="380"/>
      <c r="AN585" s="380"/>
      <c r="AU585" s="380"/>
      <c r="BB585" s="380"/>
      <c r="BI585" s="380"/>
      <c r="BP585" s="380"/>
      <c r="BW585" s="380"/>
      <c r="CD585" s="380"/>
      <c r="CK585" s="380"/>
      <c r="CR585" s="380"/>
      <c r="CY585" s="380"/>
      <c r="DF585" s="380"/>
      <c r="DM585" s="380"/>
      <c r="DT585" s="380"/>
      <c r="EA585" s="380"/>
      <c r="EH585" s="380"/>
      <c r="EO585" s="380"/>
      <c r="EV585" s="380"/>
      <c r="FC585" s="380"/>
      <c r="FJ585" s="380"/>
      <c r="FQ585" s="380"/>
      <c r="FX585" s="380"/>
      <c r="GE585" s="380"/>
      <c r="HA585" s="380"/>
      <c r="HH585" s="380"/>
    </row>
    <row r="586" spans="1:216" ht="19.5" customHeight="1">
      <c r="A586" s="627"/>
      <c r="B586" s="380">
        <v>3402</v>
      </c>
      <c r="C586" s="403"/>
      <c r="D586" s="429">
        <v>2</v>
      </c>
      <c r="E586" s="407"/>
      <c r="F586" s="32"/>
      <c r="G586" s="33"/>
      <c r="H586" s="408"/>
      <c r="I586" s="403"/>
      <c r="J586" s="629"/>
      <c r="S586" s="380"/>
      <c r="Z586" s="380"/>
      <c r="AG586" s="380"/>
      <c r="AN586" s="380"/>
      <c r="AU586" s="380"/>
      <c r="BB586" s="380"/>
      <c r="BI586" s="380"/>
      <c r="BP586" s="380"/>
      <c r="BW586" s="380"/>
      <c r="CD586" s="380"/>
      <c r="CK586" s="380"/>
      <c r="CR586" s="380"/>
      <c r="CY586" s="380"/>
      <c r="DF586" s="380"/>
      <c r="DM586" s="380"/>
      <c r="DT586" s="380"/>
      <c r="EA586" s="380"/>
      <c r="EH586" s="380"/>
      <c r="EO586" s="380"/>
      <c r="EV586" s="380"/>
      <c r="FC586" s="380"/>
      <c r="FJ586" s="380"/>
      <c r="FQ586" s="380"/>
      <c r="FX586" s="380"/>
      <c r="GE586" s="380"/>
      <c r="HA586" s="380"/>
      <c r="HH586" s="380"/>
    </row>
    <row r="587" spans="1:216" ht="19.5" customHeight="1">
      <c r="A587" s="627"/>
      <c r="B587" s="380">
        <v>3403</v>
      </c>
      <c r="C587" s="403"/>
      <c r="D587" s="429">
        <v>3</v>
      </c>
      <c r="E587" s="407"/>
      <c r="F587" s="32"/>
      <c r="G587" s="33"/>
      <c r="H587" s="409"/>
      <c r="I587" s="403"/>
      <c r="J587" s="629"/>
      <c r="S587" s="380"/>
      <c r="Z587" s="380"/>
      <c r="AG587" s="380"/>
      <c r="AN587" s="380"/>
      <c r="AU587" s="380"/>
      <c r="BB587" s="380"/>
      <c r="BI587" s="380"/>
      <c r="BP587" s="380"/>
      <c r="BW587" s="380"/>
      <c r="CD587" s="380"/>
      <c r="CK587" s="380"/>
      <c r="CR587" s="380"/>
      <c r="CY587" s="380"/>
      <c r="DF587" s="380"/>
      <c r="DM587" s="380"/>
      <c r="DT587" s="380"/>
      <c r="EA587" s="380"/>
      <c r="EH587" s="380"/>
      <c r="EO587" s="380"/>
      <c r="EV587" s="380"/>
      <c r="FC587" s="380"/>
      <c r="FJ587" s="380"/>
      <c r="FQ587" s="380"/>
      <c r="FX587" s="380"/>
      <c r="GE587" s="380"/>
      <c r="HA587" s="380"/>
      <c r="HH587" s="380"/>
    </row>
    <row r="588" spans="1:216" ht="19.5" customHeight="1">
      <c r="A588" s="627"/>
      <c r="B588" s="380">
        <v>3404</v>
      </c>
      <c r="C588" s="403"/>
      <c r="D588" s="429">
        <v>4</v>
      </c>
      <c r="E588" s="410"/>
      <c r="F588" s="32"/>
      <c r="G588" s="33"/>
      <c r="H588" s="409"/>
      <c r="I588" s="403"/>
      <c r="J588" s="629"/>
      <c r="S588" s="380"/>
      <c r="Z588" s="380"/>
      <c r="AG588" s="380"/>
      <c r="AN588" s="380"/>
      <c r="AU588" s="380"/>
      <c r="BB588" s="380"/>
      <c r="BI588" s="380"/>
      <c r="BP588" s="380"/>
      <c r="BW588" s="380"/>
      <c r="CD588" s="380"/>
      <c r="CK588" s="380"/>
      <c r="CR588" s="380"/>
      <c r="CY588" s="380"/>
      <c r="DF588" s="380"/>
      <c r="DM588" s="380"/>
      <c r="DT588" s="380"/>
      <c r="EA588" s="380"/>
      <c r="EH588" s="380"/>
      <c r="EO588" s="380"/>
      <c r="EV588" s="380"/>
      <c r="FC588" s="380"/>
      <c r="FJ588" s="380"/>
      <c r="FQ588" s="380"/>
      <c r="FX588" s="380"/>
      <c r="GE588" s="380"/>
      <c r="HA588" s="380"/>
      <c r="HH588" s="380"/>
    </row>
    <row r="589" spans="1:216" ht="19.5" customHeight="1">
      <c r="A589" s="627"/>
      <c r="B589" s="380">
        <v>3405</v>
      </c>
      <c r="C589" s="403"/>
      <c r="D589" s="429">
        <v>5</v>
      </c>
      <c r="E589" s="407"/>
      <c r="F589" s="36"/>
      <c r="G589" s="37"/>
      <c r="H589" s="409"/>
      <c r="I589" s="403"/>
      <c r="J589" s="629"/>
      <c r="S589" s="380"/>
      <c r="Z589" s="380"/>
      <c r="AG589" s="380"/>
      <c r="AN589" s="380"/>
      <c r="AU589" s="380"/>
      <c r="BB589" s="380"/>
      <c r="BI589" s="380"/>
      <c r="BP589" s="380"/>
      <c r="BW589" s="380"/>
      <c r="CD589" s="380"/>
      <c r="CK589" s="380"/>
      <c r="CR589" s="380"/>
      <c r="CY589" s="380"/>
      <c r="DF589" s="380"/>
      <c r="DM589" s="380"/>
      <c r="DT589" s="380"/>
      <c r="EA589" s="380"/>
      <c r="EH589" s="380"/>
      <c r="EO589" s="380"/>
      <c r="EV589" s="380"/>
      <c r="FC589" s="380"/>
      <c r="FJ589" s="380"/>
      <c r="FQ589" s="380"/>
      <c r="FX589" s="380"/>
      <c r="GE589" s="380"/>
      <c r="HA589" s="380"/>
      <c r="HH589" s="380"/>
    </row>
    <row r="590" spans="1:216" ht="19.5" customHeight="1">
      <c r="A590" s="627"/>
      <c r="B590" s="380">
        <v>3406</v>
      </c>
      <c r="C590" s="403"/>
      <c r="D590" s="429">
        <v>6</v>
      </c>
      <c r="E590" s="407"/>
      <c r="F590" s="32"/>
      <c r="G590" s="33"/>
      <c r="H590" s="409"/>
      <c r="I590" s="403"/>
      <c r="J590" s="629"/>
      <c r="S590" s="380"/>
      <c r="Z590" s="380"/>
      <c r="AG590" s="380"/>
      <c r="AN590" s="380"/>
      <c r="AU590" s="380"/>
      <c r="BB590" s="380"/>
      <c r="BI590" s="380"/>
      <c r="BP590" s="380"/>
      <c r="BW590" s="380"/>
      <c r="CD590" s="380"/>
      <c r="CK590" s="380"/>
      <c r="CR590" s="380"/>
      <c r="CY590" s="380"/>
      <c r="DF590" s="380"/>
      <c r="DM590" s="380"/>
      <c r="DT590" s="380"/>
      <c r="EA590" s="380"/>
      <c r="EH590" s="380"/>
      <c r="EO590" s="380"/>
      <c r="EV590" s="380"/>
      <c r="FC590" s="380"/>
      <c r="FJ590" s="380"/>
      <c r="FQ590" s="380"/>
      <c r="FX590" s="380"/>
      <c r="GE590" s="380"/>
      <c r="HA590" s="380"/>
      <c r="HH590" s="380"/>
    </row>
    <row r="591" spans="1:216" ht="19.5" customHeight="1">
      <c r="A591" s="627"/>
      <c r="B591" s="380">
        <v>3407</v>
      </c>
      <c r="C591" s="403"/>
      <c r="D591" s="429">
        <v>7</v>
      </c>
      <c r="E591" s="410"/>
      <c r="F591" s="32"/>
      <c r="G591" s="33"/>
      <c r="H591" s="409"/>
      <c r="I591" s="403"/>
      <c r="J591" s="629"/>
      <c r="S591" s="380"/>
      <c r="Z591" s="380"/>
      <c r="AG591" s="380"/>
      <c r="AN591" s="380"/>
      <c r="AU591" s="380"/>
      <c r="BB591" s="380"/>
      <c r="BI591" s="380"/>
      <c r="BP591" s="380"/>
      <c r="BW591" s="380"/>
      <c r="CD591" s="380"/>
      <c r="CK591" s="380"/>
      <c r="CR591" s="380"/>
      <c r="CY591" s="380"/>
      <c r="DF591" s="380"/>
      <c r="DM591" s="380"/>
      <c r="DT591" s="380"/>
      <c r="EA591" s="380"/>
      <c r="EH591" s="380"/>
      <c r="EO591" s="380"/>
      <c r="EV591" s="380"/>
      <c r="FC591" s="380"/>
      <c r="FJ591" s="380"/>
      <c r="FQ591" s="380"/>
      <c r="FX591" s="380"/>
      <c r="GE591" s="380"/>
      <c r="HA591" s="380"/>
      <c r="HH591" s="380"/>
    </row>
    <row r="592" spans="1:216" ht="19.5" customHeight="1">
      <c r="A592" s="627"/>
      <c r="B592" s="380">
        <v>3408</v>
      </c>
      <c r="C592" s="403"/>
      <c r="D592" s="429">
        <v>8</v>
      </c>
      <c r="E592" s="407"/>
      <c r="F592" s="32"/>
      <c r="G592" s="33"/>
      <c r="H592" s="409"/>
      <c r="I592" s="403"/>
      <c r="J592" s="629"/>
      <c r="S592" s="380"/>
      <c r="Z592" s="380"/>
      <c r="AG592" s="380"/>
      <c r="AN592" s="380"/>
      <c r="AU592" s="380"/>
      <c r="BB592" s="380"/>
      <c r="BI592" s="380"/>
      <c r="BP592" s="380"/>
      <c r="BW592" s="380"/>
      <c r="CD592" s="380"/>
      <c r="CK592" s="380"/>
      <c r="CR592" s="380"/>
      <c r="CY592" s="380"/>
      <c r="DF592" s="380"/>
      <c r="DM592" s="380"/>
      <c r="DT592" s="380"/>
      <c r="EA592" s="380"/>
      <c r="EH592" s="380"/>
      <c r="EO592" s="380"/>
      <c r="EV592" s="380"/>
      <c r="FC592" s="380"/>
      <c r="FJ592" s="380"/>
      <c r="FQ592" s="380"/>
      <c r="FX592" s="380"/>
      <c r="GE592" s="380"/>
      <c r="HA592" s="380"/>
      <c r="HH592" s="380"/>
    </row>
    <row r="593" spans="1:216" ht="19.5" customHeight="1">
      <c r="A593" s="627"/>
      <c r="B593" s="380">
        <v>3409</v>
      </c>
      <c r="C593" s="403"/>
      <c r="D593" s="429">
        <v>9</v>
      </c>
      <c r="E593" s="407"/>
      <c r="F593" s="32"/>
      <c r="G593" s="33"/>
      <c r="H593" s="409"/>
      <c r="I593" s="403"/>
      <c r="J593" s="629"/>
      <c r="S593" s="380"/>
      <c r="Z593" s="380"/>
      <c r="AG593" s="380"/>
      <c r="AN593" s="380"/>
      <c r="AU593" s="380"/>
      <c r="BB593" s="380"/>
      <c r="BI593" s="380"/>
      <c r="BP593" s="380"/>
      <c r="BW593" s="380"/>
      <c r="CD593" s="380"/>
      <c r="CK593" s="380"/>
      <c r="CR593" s="380"/>
      <c r="CY593" s="380"/>
      <c r="DF593" s="380"/>
      <c r="DM593" s="380"/>
      <c r="DT593" s="380"/>
      <c r="EA593" s="380"/>
      <c r="EH593" s="380"/>
      <c r="EO593" s="380"/>
      <c r="EV593" s="380"/>
      <c r="FC593" s="380"/>
      <c r="FJ593" s="380"/>
      <c r="FQ593" s="380"/>
      <c r="FX593" s="380"/>
      <c r="GE593" s="380"/>
      <c r="HA593" s="380"/>
      <c r="HH593" s="380"/>
    </row>
    <row r="594" spans="1:216" ht="19.5" customHeight="1">
      <c r="A594" s="627"/>
      <c r="B594" s="380">
        <v>3410</v>
      </c>
      <c r="C594" s="403"/>
      <c r="D594" s="429">
        <v>10</v>
      </c>
      <c r="E594" s="407"/>
      <c r="F594" s="32"/>
      <c r="G594" s="33"/>
      <c r="H594" s="409"/>
      <c r="I594" s="403"/>
      <c r="J594" s="629"/>
      <c r="S594" s="380"/>
      <c r="Z594" s="380"/>
      <c r="AG594" s="380"/>
      <c r="AN594" s="380"/>
      <c r="AU594" s="380"/>
      <c r="BB594" s="380"/>
      <c r="BI594" s="380"/>
      <c r="BP594" s="380"/>
      <c r="BW594" s="380"/>
      <c r="CD594" s="380"/>
      <c r="CK594" s="380"/>
      <c r="CR594" s="380"/>
      <c r="CY594" s="380"/>
      <c r="DF594" s="380"/>
      <c r="DM594" s="380"/>
      <c r="DT594" s="380"/>
      <c r="EA594" s="380"/>
      <c r="EH594" s="380"/>
      <c r="EO594" s="380"/>
      <c r="EV594" s="380"/>
      <c r="FC594" s="380"/>
      <c r="FJ594" s="380"/>
      <c r="FQ594" s="380"/>
      <c r="FX594" s="380"/>
      <c r="GE594" s="380"/>
      <c r="HA594" s="380"/>
      <c r="HH594" s="380"/>
    </row>
    <row r="595" spans="1:216" ht="19.5" customHeight="1">
      <c r="A595" s="627"/>
      <c r="B595" s="380">
        <v>3411</v>
      </c>
      <c r="C595" s="403"/>
      <c r="D595" s="429">
        <v>11</v>
      </c>
      <c r="E595" s="407"/>
      <c r="F595" s="32"/>
      <c r="G595" s="33"/>
      <c r="H595" s="409"/>
      <c r="I595" s="403"/>
      <c r="J595" s="629"/>
      <c r="S595" s="380"/>
      <c r="Z595" s="380"/>
      <c r="AG595" s="380"/>
      <c r="AN595" s="380"/>
      <c r="AU595" s="380"/>
      <c r="BB595" s="380"/>
      <c r="BI595" s="380"/>
      <c r="BP595" s="380"/>
      <c r="BW595" s="380"/>
      <c r="CD595" s="380"/>
      <c r="CK595" s="380"/>
      <c r="CR595" s="380"/>
      <c r="CY595" s="380"/>
      <c r="DF595" s="380"/>
      <c r="DM595" s="380"/>
      <c r="DT595" s="380"/>
      <c r="EA595" s="380"/>
      <c r="EH595" s="380"/>
      <c r="EO595" s="380"/>
      <c r="EV595" s="380"/>
      <c r="FC595" s="380"/>
      <c r="FJ595" s="380"/>
      <c r="FQ595" s="380"/>
      <c r="FX595" s="380"/>
      <c r="GE595" s="380"/>
      <c r="HA595" s="380"/>
      <c r="HH595" s="380"/>
    </row>
    <row r="596" spans="1:216" ht="19.5" customHeight="1">
      <c r="A596" s="627"/>
      <c r="B596" s="380">
        <v>3412</v>
      </c>
      <c r="C596" s="403"/>
      <c r="D596" s="429">
        <v>12</v>
      </c>
      <c r="E596" s="407"/>
      <c r="F596" s="32"/>
      <c r="G596" s="33"/>
      <c r="H596" s="409"/>
      <c r="I596" s="403"/>
      <c r="J596" s="629"/>
      <c r="S596" s="380"/>
      <c r="Z596" s="380"/>
      <c r="AG596" s="380"/>
      <c r="AN596" s="380"/>
      <c r="AU596" s="380"/>
      <c r="BB596" s="380"/>
      <c r="BI596" s="380"/>
      <c r="BP596" s="380"/>
      <c r="BW596" s="380"/>
      <c r="CD596" s="380"/>
      <c r="CK596" s="380"/>
      <c r="CR596" s="380"/>
      <c r="CY596" s="380"/>
      <c r="DF596" s="380"/>
      <c r="DM596" s="380"/>
      <c r="DT596" s="380"/>
      <c r="EA596" s="380"/>
      <c r="EH596" s="380"/>
      <c r="EO596" s="380"/>
      <c r="EV596" s="380"/>
      <c r="FC596" s="380"/>
      <c r="FJ596" s="380"/>
      <c r="FQ596" s="380"/>
      <c r="FX596" s="380"/>
      <c r="GE596" s="380"/>
      <c r="HA596" s="380"/>
      <c r="HH596" s="380"/>
    </row>
    <row r="597" spans="1:216" ht="19.5" customHeight="1">
      <c r="A597" s="627"/>
      <c r="B597" s="380">
        <v>3413</v>
      </c>
      <c r="C597" s="403"/>
      <c r="D597" s="429">
        <v>13</v>
      </c>
      <c r="E597" s="407"/>
      <c r="F597" s="32"/>
      <c r="G597" s="33"/>
      <c r="H597" s="409"/>
      <c r="I597" s="403"/>
      <c r="J597" s="629"/>
      <c r="S597" s="380"/>
      <c r="Z597" s="380"/>
      <c r="AG597" s="380"/>
      <c r="AN597" s="380"/>
      <c r="AU597" s="380"/>
      <c r="BB597" s="380"/>
      <c r="BI597" s="380"/>
      <c r="BP597" s="380"/>
      <c r="BW597" s="380"/>
      <c r="CD597" s="380"/>
      <c r="CK597" s="380"/>
      <c r="CR597" s="380"/>
      <c r="CY597" s="380"/>
      <c r="DF597" s="380"/>
      <c r="DM597" s="380"/>
      <c r="DT597" s="380"/>
      <c r="EA597" s="380"/>
      <c r="EH597" s="380"/>
      <c r="EO597" s="380"/>
      <c r="EV597" s="380"/>
      <c r="FC597" s="380"/>
      <c r="FJ597" s="380"/>
      <c r="FQ597" s="380"/>
      <c r="FX597" s="380"/>
      <c r="GE597" s="380"/>
      <c r="HA597" s="380"/>
      <c r="HH597" s="380"/>
    </row>
    <row r="598" spans="1:216" ht="19.5" customHeight="1">
      <c r="A598" s="627"/>
      <c r="B598" s="380">
        <v>3414</v>
      </c>
      <c r="C598" s="403"/>
      <c r="D598" s="429">
        <v>14</v>
      </c>
      <c r="E598" s="407"/>
      <c r="F598" s="32"/>
      <c r="G598" s="33"/>
      <c r="H598" s="409"/>
      <c r="I598" s="403"/>
      <c r="J598" s="629"/>
      <c r="S598" s="380"/>
      <c r="Z598" s="380"/>
      <c r="AG598" s="380"/>
      <c r="AN598" s="380"/>
      <c r="AU598" s="380"/>
      <c r="BB598" s="380"/>
      <c r="BI598" s="380"/>
      <c r="BP598" s="380"/>
      <c r="BW598" s="380"/>
      <c r="CD598" s="380"/>
      <c r="CK598" s="380"/>
      <c r="CR598" s="380"/>
      <c r="CY598" s="380"/>
      <c r="DF598" s="380"/>
      <c r="DM598" s="380"/>
      <c r="DT598" s="380"/>
      <c r="EA598" s="380"/>
      <c r="EH598" s="380"/>
      <c r="EO598" s="380"/>
      <c r="EV598" s="380"/>
      <c r="FC598" s="380"/>
      <c r="FJ598" s="380"/>
      <c r="FQ598" s="380"/>
      <c r="FX598" s="380"/>
      <c r="GE598" s="380"/>
      <c r="HA598" s="380"/>
      <c r="HH598" s="380"/>
    </row>
    <row r="599" spans="1:216" ht="19.5" customHeight="1" thickBot="1">
      <c r="A599" s="627"/>
      <c r="B599" s="380">
        <v>3415</v>
      </c>
      <c r="C599" s="403"/>
      <c r="D599" s="429">
        <v>15</v>
      </c>
      <c r="E599" s="411"/>
      <c r="F599" s="36"/>
      <c r="G599" s="37"/>
      <c r="H599" s="409"/>
      <c r="I599" s="403"/>
      <c r="J599" s="629"/>
      <c r="S599" s="380"/>
      <c r="Z599" s="380"/>
      <c r="AG599" s="380"/>
      <c r="AN599" s="380"/>
      <c r="AU599" s="380"/>
      <c r="BB599" s="380"/>
      <c r="BI599" s="380"/>
      <c r="BP599" s="380"/>
      <c r="BW599" s="380"/>
      <c r="CD599" s="380"/>
      <c r="CK599" s="380"/>
      <c r="CR599" s="380"/>
      <c r="CY599" s="380"/>
      <c r="DF599" s="380"/>
      <c r="DM599" s="380"/>
      <c r="DT599" s="380"/>
      <c r="EA599" s="380"/>
      <c r="EH599" s="380"/>
      <c r="EO599" s="380"/>
      <c r="EV599" s="380"/>
      <c r="FC599" s="380"/>
      <c r="FJ599" s="380"/>
      <c r="FQ599" s="380"/>
      <c r="FX599" s="380"/>
      <c r="GE599" s="380"/>
      <c r="HA599" s="380"/>
      <c r="HH599" s="380"/>
    </row>
    <row r="600" spans="1:216" ht="19.5" customHeight="1" thickBot="1">
      <c r="A600" s="627"/>
      <c r="B600" s="380">
        <v>3416</v>
      </c>
      <c r="C600" s="403"/>
      <c r="D600" s="429" t="s">
        <v>634</v>
      </c>
      <c r="E600" s="421"/>
      <c r="F600" s="419"/>
      <c r="G600" s="420"/>
      <c r="H600" s="409"/>
      <c r="I600" s="403"/>
      <c r="J600" s="629"/>
      <c r="S600" s="380"/>
      <c r="Z600" s="380"/>
      <c r="AG600" s="380"/>
      <c r="AN600" s="380"/>
      <c r="AU600" s="380"/>
      <c r="BB600" s="380"/>
      <c r="BI600" s="380"/>
      <c r="BP600" s="380"/>
      <c r="BW600" s="380"/>
      <c r="CD600" s="380"/>
      <c r="CK600" s="380"/>
      <c r="CR600" s="380"/>
      <c r="CY600" s="380"/>
      <c r="DF600" s="380"/>
      <c r="DM600" s="380"/>
      <c r="DT600" s="380"/>
      <c r="EA600" s="380"/>
      <c r="EH600" s="380"/>
      <c r="EO600" s="380"/>
      <c r="EV600" s="380"/>
      <c r="FC600" s="380"/>
      <c r="FJ600" s="380"/>
      <c r="FQ600" s="380"/>
      <c r="FX600" s="380"/>
      <c r="GE600" s="380"/>
      <c r="HA600" s="380"/>
      <c r="HH600" s="380"/>
    </row>
    <row r="601" spans="1:216" ht="19.5" customHeight="1">
      <c r="A601" s="627"/>
      <c r="B601" s="380">
        <v>3417</v>
      </c>
      <c r="D601" s="429" t="s">
        <v>864</v>
      </c>
      <c r="E601" s="422"/>
      <c r="F601" s="34"/>
      <c r="G601" s="35"/>
      <c r="H601" s="409"/>
      <c r="I601" s="403"/>
      <c r="S601" s="380"/>
      <c r="Z601" s="380"/>
      <c r="AG601" s="380"/>
      <c r="AN601" s="380"/>
      <c r="AU601" s="380"/>
      <c r="BB601" s="380"/>
      <c r="BI601" s="380"/>
      <c r="BP601" s="380"/>
      <c r="BW601" s="380"/>
      <c r="CD601" s="380"/>
      <c r="CK601" s="380"/>
      <c r="CR601" s="380"/>
      <c r="CY601" s="380"/>
      <c r="DF601" s="380"/>
      <c r="DM601" s="380"/>
      <c r="DT601" s="380"/>
      <c r="EA601" s="380"/>
      <c r="EH601" s="380"/>
      <c r="EO601" s="380"/>
      <c r="EV601" s="380"/>
      <c r="FC601" s="380"/>
      <c r="FJ601" s="380"/>
      <c r="FQ601" s="380"/>
      <c r="FX601" s="380"/>
      <c r="GE601" s="380"/>
      <c r="HA601" s="380"/>
      <c r="HH601" s="380"/>
    </row>
    <row r="602" spans="1:216" ht="19.5" customHeight="1">
      <c r="A602" s="627"/>
      <c r="B602" s="380">
        <v>3418</v>
      </c>
      <c r="D602" s="429" t="s">
        <v>864</v>
      </c>
      <c r="E602" s="423"/>
      <c r="F602" s="32"/>
      <c r="G602" s="33"/>
      <c r="H602" s="409"/>
      <c r="I602" s="403"/>
      <c r="S602" s="380"/>
      <c r="Z602" s="380"/>
      <c r="AG602" s="380"/>
      <c r="AN602" s="380"/>
      <c r="AU602" s="380"/>
      <c r="BB602" s="380"/>
      <c r="BI602" s="380"/>
      <c r="BP602" s="380"/>
      <c r="BW602" s="380"/>
      <c r="CD602" s="380"/>
      <c r="CK602" s="380"/>
      <c r="CR602" s="380"/>
      <c r="CY602" s="380"/>
      <c r="DF602" s="380"/>
      <c r="DM602" s="380"/>
      <c r="DT602" s="380"/>
      <c r="EA602" s="380"/>
      <c r="EH602" s="380"/>
      <c r="EO602" s="380"/>
      <c r="EV602" s="380"/>
      <c r="FC602" s="380"/>
      <c r="FJ602" s="380"/>
      <c r="FQ602" s="380"/>
      <c r="FX602" s="380"/>
      <c r="GE602" s="380"/>
      <c r="HA602" s="380"/>
      <c r="HH602" s="380"/>
    </row>
    <row r="603" spans="1:216" ht="19.5" customHeight="1">
      <c r="A603" s="627"/>
      <c r="B603" s="380">
        <v>3419</v>
      </c>
      <c r="D603" s="430"/>
      <c r="E603" s="423"/>
      <c r="F603" s="32"/>
      <c r="G603" s="33"/>
      <c r="H603" s="409"/>
      <c r="I603" s="403"/>
      <c r="S603" s="380"/>
      <c r="Z603" s="380"/>
      <c r="AG603" s="380"/>
      <c r="AN603" s="380"/>
      <c r="AU603" s="380"/>
      <c r="BB603" s="380"/>
      <c r="BI603" s="380"/>
      <c r="BP603" s="380"/>
      <c r="BW603" s="380"/>
      <c r="CD603" s="380"/>
      <c r="CK603" s="380"/>
      <c r="CR603" s="380"/>
      <c r="CY603" s="380"/>
      <c r="DF603" s="380"/>
      <c r="DM603" s="380"/>
      <c r="DT603" s="380"/>
      <c r="EA603" s="380"/>
      <c r="EH603" s="380"/>
      <c r="EO603" s="380"/>
      <c r="EV603" s="380"/>
      <c r="FC603" s="380"/>
      <c r="FJ603" s="380"/>
      <c r="FQ603" s="380"/>
      <c r="FX603" s="380"/>
      <c r="GE603" s="380"/>
      <c r="HA603" s="380"/>
      <c r="HH603" s="380"/>
    </row>
    <row r="604" spans="1:216" ht="19.5" customHeight="1" thickBot="1">
      <c r="A604" s="628"/>
      <c r="B604" s="431">
        <v>3420</v>
      </c>
      <c r="C604" s="431"/>
      <c r="D604" s="432"/>
      <c r="E604" s="424"/>
      <c r="F604" s="32"/>
      <c r="G604" s="33"/>
      <c r="H604" s="409"/>
      <c r="I604" s="403"/>
      <c r="S604" s="380"/>
      <c r="Z604" s="380"/>
      <c r="AG604" s="380"/>
      <c r="AN604" s="380"/>
      <c r="AU604" s="380"/>
      <c r="BB604" s="380"/>
      <c r="BI604" s="380"/>
      <c r="BP604" s="380"/>
      <c r="BW604" s="380"/>
      <c r="CD604" s="380"/>
      <c r="CK604" s="380"/>
      <c r="CR604" s="380"/>
      <c r="CY604" s="380"/>
      <c r="DF604" s="380"/>
      <c r="DM604" s="380"/>
      <c r="DT604" s="380"/>
      <c r="EA604" s="380"/>
      <c r="EH604" s="380"/>
      <c r="EO604" s="380"/>
      <c r="EV604" s="380"/>
      <c r="FC604" s="380"/>
      <c r="FJ604" s="380"/>
      <c r="FQ604" s="380"/>
      <c r="FX604" s="380"/>
      <c r="GE604" s="380"/>
      <c r="HA604" s="380"/>
      <c r="HH604" s="380"/>
    </row>
    <row r="605" spans="1:216" ht="19.5" customHeight="1" thickBot="1">
      <c r="A605" s="626">
        <v>35</v>
      </c>
      <c r="B605" s="426">
        <v>3501</v>
      </c>
      <c r="C605" s="427"/>
      <c r="D605" s="428">
        <v>1</v>
      </c>
      <c r="E605" s="404"/>
      <c r="F605" s="34"/>
      <c r="G605" s="35"/>
      <c r="H605" s="405"/>
      <c r="I605" s="406"/>
      <c r="J605" s="629"/>
      <c r="S605" s="380"/>
      <c r="Z605" s="380"/>
      <c r="AG605" s="380"/>
      <c r="AN605" s="380"/>
      <c r="AU605" s="380"/>
      <c r="BB605" s="380"/>
      <c r="BI605" s="380"/>
      <c r="BP605" s="380"/>
      <c r="BW605" s="380"/>
      <c r="CD605" s="380"/>
      <c r="CK605" s="380"/>
      <c r="CR605" s="380"/>
      <c r="CY605" s="380"/>
      <c r="DF605" s="380"/>
      <c r="DM605" s="380"/>
      <c r="DT605" s="380"/>
      <c r="EA605" s="380"/>
      <c r="EH605" s="380"/>
      <c r="EO605" s="380"/>
      <c r="EV605" s="380"/>
      <c r="FC605" s="380"/>
      <c r="FJ605" s="380"/>
      <c r="FQ605" s="380"/>
      <c r="FX605" s="380"/>
      <c r="GE605" s="380"/>
      <c r="HA605" s="380"/>
      <c r="HH605" s="380"/>
    </row>
    <row r="606" spans="1:216" ht="19.5" customHeight="1">
      <c r="A606" s="627"/>
      <c r="B606" s="380">
        <v>3502</v>
      </c>
      <c r="C606" s="403"/>
      <c r="D606" s="429">
        <v>2</v>
      </c>
      <c r="E606" s="407"/>
      <c r="F606" s="32"/>
      <c r="G606" s="33"/>
      <c r="H606" s="408"/>
      <c r="I606" s="403"/>
      <c r="J606" s="629"/>
      <c r="S606" s="380"/>
      <c r="Z606" s="380"/>
      <c r="AG606" s="380"/>
      <c r="AN606" s="380"/>
      <c r="AU606" s="380"/>
      <c r="BB606" s="380"/>
      <c r="BI606" s="380"/>
      <c r="BP606" s="380"/>
      <c r="BW606" s="380"/>
      <c r="CD606" s="380"/>
      <c r="CK606" s="380"/>
      <c r="CR606" s="380"/>
      <c r="CY606" s="380"/>
      <c r="DF606" s="380"/>
      <c r="DM606" s="380"/>
      <c r="DT606" s="380"/>
      <c r="EA606" s="380"/>
      <c r="EH606" s="380"/>
      <c r="EO606" s="380"/>
      <c r="EV606" s="380"/>
      <c r="FC606" s="380"/>
      <c r="FJ606" s="380"/>
      <c r="FQ606" s="380"/>
      <c r="FX606" s="380"/>
      <c r="GE606" s="380"/>
      <c r="HA606" s="380"/>
      <c r="HH606" s="380"/>
    </row>
    <row r="607" spans="1:216" ht="19.5" customHeight="1">
      <c r="A607" s="627"/>
      <c r="B607" s="380">
        <v>3503</v>
      </c>
      <c r="C607" s="403"/>
      <c r="D607" s="429">
        <v>3</v>
      </c>
      <c r="E607" s="407"/>
      <c r="F607" s="32"/>
      <c r="G607" s="33"/>
      <c r="H607" s="409"/>
      <c r="I607" s="403"/>
      <c r="J607" s="629"/>
      <c r="S607" s="380"/>
      <c r="Z607" s="380"/>
      <c r="AG607" s="380"/>
      <c r="AN607" s="380"/>
      <c r="AU607" s="380"/>
      <c r="BB607" s="380"/>
      <c r="BI607" s="380"/>
      <c r="BP607" s="380"/>
      <c r="BW607" s="380"/>
      <c r="CD607" s="380"/>
      <c r="CK607" s="380"/>
      <c r="CR607" s="380"/>
      <c r="CY607" s="380"/>
      <c r="DF607" s="380"/>
      <c r="DM607" s="380"/>
      <c r="DT607" s="380"/>
      <c r="EA607" s="380"/>
      <c r="EH607" s="380"/>
      <c r="EO607" s="380"/>
      <c r="EV607" s="380"/>
      <c r="FC607" s="380"/>
      <c r="FJ607" s="380"/>
      <c r="FQ607" s="380"/>
      <c r="FX607" s="380"/>
      <c r="GE607" s="380"/>
      <c r="HA607" s="380"/>
      <c r="HH607" s="380"/>
    </row>
    <row r="608" spans="1:216" ht="19.5" customHeight="1">
      <c r="A608" s="627"/>
      <c r="B608" s="380">
        <v>3504</v>
      </c>
      <c r="C608" s="403"/>
      <c r="D608" s="429">
        <v>4</v>
      </c>
      <c r="E608" s="410"/>
      <c r="F608" s="32"/>
      <c r="G608" s="33"/>
      <c r="H608" s="409"/>
      <c r="I608" s="403"/>
      <c r="J608" s="629"/>
      <c r="S608" s="380"/>
      <c r="Z608" s="380"/>
      <c r="AG608" s="380"/>
      <c r="AN608" s="380"/>
      <c r="AU608" s="380"/>
      <c r="BB608" s="380"/>
      <c r="BI608" s="380"/>
      <c r="BP608" s="380"/>
      <c r="BW608" s="380"/>
      <c r="CD608" s="380"/>
      <c r="CK608" s="380"/>
      <c r="CR608" s="380"/>
      <c r="CY608" s="380"/>
      <c r="DF608" s="380"/>
      <c r="DM608" s="380"/>
      <c r="DT608" s="380"/>
      <c r="EA608" s="380"/>
      <c r="EH608" s="380"/>
      <c r="EO608" s="380"/>
      <c r="EV608" s="380"/>
      <c r="FC608" s="380"/>
      <c r="FJ608" s="380"/>
      <c r="FQ608" s="380"/>
      <c r="FX608" s="380"/>
      <c r="GE608" s="380"/>
      <c r="HA608" s="380"/>
      <c r="HH608" s="380"/>
    </row>
    <row r="609" spans="1:216" ht="19.5" customHeight="1">
      <c r="A609" s="627"/>
      <c r="B609" s="380">
        <v>3505</v>
      </c>
      <c r="C609" s="403"/>
      <c r="D609" s="429">
        <v>5</v>
      </c>
      <c r="E609" s="407"/>
      <c r="F609" s="36"/>
      <c r="G609" s="37"/>
      <c r="H609" s="409"/>
      <c r="I609" s="403"/>
      <c r="J609" s="629"/>
      <c r="S609" s="380"/>
      <c r="Z609" s="380"/>
      <c r="AG609" s="380"/>
      <c r="AN609" s="380"/>
      <c r="AU609" s="380"/>
      <c r="BB609" s="380"/>
      <c r="BI609" s="380"/>
      <c r="BP609" s="380"/>
      <c r="BW609" s="380"/>
      <c r="CD609" s="380"/>
      <c r="CK609" s="380"/>
      <c r="CR609" s="380"/>
      <c r="CY609" s="380"/>
      <c r="DF609" s="380"/>
      <c r="DM609" s="380"/>
      <c r="DT609" s="380"/>
      <c r="EA609" s="380"/>
      <c r="EH609" s="380"/>
      <c r="EO609" s="380"/>
      <c r="EV609" s="380"/>
      <c r="FC609" s="380"/>
      <c r="FJ609" s="380"/>
      <c r="FQ609" s="380"/>
      <c r="FX609" s="380"/>
      <c r="GE609" s="380"/>
      <c r="HA609" s="380"/>
      <c r="HH609" s="380"/>
    </row>
    <row r="610" spans="1:216" ht="19.5" customHeight="1">
      <c r="A610" s="627"/>
      <c r="B610" s="380">
        <v>3506</v>
      </c>
      <c r="C610" s="403"/>
      <c r="D610" s="429">
        <v>6</v>
      </c>
      <c r="E610" s="407"/>
      <c r="F610" s="32"/>
      <c r="G610" s="33"/>
      <c r="H610" s="409"/>
      <c r="I610" s="403"/>
      <c r="J610" s="629"/>
      <c r="S610" s="380"/>
      <c r="Z610" s="380"/>
      <c r="AG610" s="380"/>
      <c r="AN610" s="380"/>
      <c r="AU610" s="380"/>
      <c r="BB610" s="380"/>
      <c r="BI610" s="380"/>
      <c r="BP610" s="380"/>
      <c r="BW610" s="380"/>
      <c r="CD610" s="380"/>
      <c r="CK610" s="380"/>
      <c r="CR610" s="380"/>
      <c r="CY610" s="380"/>
      <c r="DF610" s="380"/>
      <c r="DM610" s="380"/>
      <c r="DT610" s="380"/>
      <c r="EA610" s="380"/>
      <c r="EH610" s="380"/>
      <c r="EO610" s="380"/>
      <c r="EV610" s="380"/>
      <c r="FC610" s="380"/>
      <c r="FJ610" s="380"/>
      <c r="FQ610" s="380"/>
      <c r="FX610" s="380"/>
      <c r="GE610" s="380"/>
      <c r="HA610" s="380"/>
      <c r="HH610" s="380"/>
    </row>
    <row r="611" spans="1:216" ht="19.5" customHeight="1">
      <c r="A611" s="627"/>
      <c r="B611" s="380">
        <v>3507</v>
      </c>
      <c r="C611" s="403"/>
      <c r="D611" s="429">
        <v>7</v>
      </c>
      <c r="E611" s="410"/>
      <c r="F611" s="32"/>
      <c r="G611" s="33"/>
      <c r="H611" s="409"/>
      <c r="I611" s="403"/>
      <c r="J611" s="629"/>
      <c r="S611" s="380"/>
      <c r="Z611" s="380"/>
      <c r="AG611" s="380"/>
      <c r="AN611" s="380"/>
      <c r="AU611" s="380"/>
      <c r="BB611" s="380"/>
      <c r="BI611" s="380"/>
      <c r="BP611" s="380"/>
      <c r="BW611" s="380"/>
      <c r="CD611" s="380"/>
      <c r="CK611" s="380"/>
      <c r="CR611" s="380"/>
      <c r="CY611" s="380"/>
      <c r="DF611" s="380"/>
      <c r="DM611" s="380"/>
      <c r="DT611" s="380"/>
      <c r="EA611" s="380"/>
      <c r="EH611" s="380"/>
      <c r="EO611" s="380"/>
      <c r="EV611" s="380"/>
      <c r="FC611" s="380"/>
      <c r="FJ611" s="380"/>
      <c r="FQ611" s="380"/>
      <c r="FX611" s="380"/>
      <c r="GE611" s="380"/>
      <c r="HA611" s="380"/>
      <c r="HH611" s="380"/>
    </row>
    <row r="612" spans="1:216" ht="19.5" customHeight="1">
      <c r="A612" s="627"/>
      <c r="B612" s="380">
        <v>3508</v>
      </c>
      <c r="C612" s="403"/>
      <c r="D612" s="429">
        <v>8</v>
      </c>
      <c r="E612" s="407"/>
      <c r="F612" s="32"/>
      <c r="G612" s="33"/>
      <c r="H612" s="409"/>
      <c r="I612" s="403"/>
      <c r="J612" s="629"/>
      <c r="S612" s="380"/>
      <c r="Z612" s="380"/>
      <c r="AG612" s="380"/>
      <c r="AN612" s="380"/>
      <c r="AU612" s="380"/>
      <c r="BB612" s="380"/>
      <c r="BI612" s="380"/>
      <c r="BP612" s="380"/>
      <c r="BW612" s="380"/>
      <c r="CD612" s="380"/>
      <c r="CK612" s="380"/>
      <c r="CR612" s="380"/>
      <c r="CY612" s="380"/>
      <c r="DF612" s="380"/>
      <c r="DM612" s="380"/>
      <c r="DT612" s="380"/>
      <c r="EA612" s="380"/>
      <c r="EH612" s="380"/>
      <c r="EO612" s="380"/>
      <c r="EV612" s="380"/>
      <c r="FC612" s="380"/>
      <c r="FJ612" s="380"/>
      <c r="FQ612" s="380"/>
      <c r="FX612" s="380"/>
      <c r="GE612" s="380"/>
      <c r="HA612" s="380"/>
      <c r="HH612" s="380"/>
    </row>
    <row r="613" spans="1:216" ht="19.5" customHeight="1">
      <c r="A613" s="627"/>
      <c r="B613" s="380">
        <v>3509</v>
      </c>
      <c r="C613" s="403"/>
      <c r="D613" s="429">
        <v>9</v>
      </c>
      <c r="E613" s="407"/>
      <c r="F613" s="32"/>
      <c r="G613" s="33"/>
      <c r="H613" s="409"/>
      <c r="I613" s="403"/>
      <c r="J613" s="629"/>
      <c r="S613" s="380"/>
      <c r="Z613" s="380"/>
      <c r="AG613" s="380"/>
      <c r="AN613" s="380"/>
      <c r="AU613" s="380"/>
      <c r="BB613" s="380"/>
      <c r="BI613" s="380"/>
      <c r="BP613" s="380"/>
      <c r="BW613" s="380"/>
      <c r="CD613" s="380"/>
      <c r="CK613" s="380"/>
      <c r="CR613" s="380"/>
      <c r="CY613" s="380"/>
      <c r="DF613" s="380"/>
      <c r="DM613" s="380"/>
      <c r="DT613" s="380"/>
      <c r="EA613" s="380"/>
      <c r="EH613" s="380"/>
      <c r="EO613" s="380"/>
      <c r="EV613" s="380"/>
      <c r="FC613" s="380"/>
      <c r="FJ613" s="380"/>
      <c r="FQ613" s="380"/>
      <c r="FX613" s="380"/>
      <c r="GE613" s="380"/>
      <c r="HA613" s="380"/>
      <c r="HH613" s="380"/>
    </row>
    <row r="614" spans="1:216" ht="19.5" customHeight="1">
      <c r="A614" s="627"/>
      <c r="B614" s="380">
        <v>3510</v>
      </c>
      <c r="C614" s="403"/>
      <c r="D614" s="429">
        <v>10</v>
      </c>
      <c r="E614" s="407"/>
      <c r="F614" s="32"/>
      <c r="G614" s="33"/>
      <c r="H614" s="409"/>
      <c r="I614" s="403"/>
      <c r="J614" s="629"/>
      <c r="S614" s="380"/>
      <c r="Z614" s="380"/>
      <c r="AG614" s="380"/>
      <c r="AN614" s="380"/>
      <c r="AU614" s="380"/>
      <c r="BB614" s="380"/>
      <c r="BI614" s="380"/>
      <c r="BP614" s="380"/>
      <c r="BW614" s="380"/>
      <c r="CD614" s="380"/>
      <c r="CK614" s="380"/>
      <c r="CR614" s="380"/>
      <c r="CY614" s="380"/>
      <c r="DF614" s="380"/>
      <c r="DM614" s="380"/>
      <c r="DT614" s="380"/>
      <c r="EA614" s="380"/>
      <c r="EH614" s="380"/>
      <c r="EO614" s="380"/>
      <c r="EV614" s="380"/>
      <c r="FC614" s="380"/>
      <c r="FJ614" s="380"/>
      <c r="FQ614" s="380"/>
      <c r="FX614" s="380"/>
      <c r="GE614" s="380"/>
      <c r="HA614" s="380"/>
      <c r="HH614" s="380"/>
    </row>
    <row r="615" spans="1:216" ht="19.5" customHeight="1">
      <c r="A615" s="627"/>
      <c r="B615" s="380">
        <v>3511</v>
      </c>
      <c r="C615" s="403"/>
      <c r="D615" s="429">
        <v>11</v>
      </c>
      <c r="E615" s="407"/>
      <c r="F615" s="32"/>
      <c r="G615" s="33"/>
      <c r="H615" s="409"/>
      <c r="I615" s="403"/>
      <c r="J615" s="629"/>
      <c r="S615" s="380"/>
      <c r="Z615" s="380"/>
      <c r="AG615" s="380"/>
      <c r="AN615" s="380"/>
      <c r="AU615" s="380"/>
      <c r="BB615" s="380"/>
      <c r="BI615" s="380"/>
      <c r="BP615" s="380"/>
      <c r="BW615" s="380"/>
      <c r="CD615" s="380"/>
      <c r="CK615" s="380"/>
      <c r="CR615" s="380"/>
      <c r="CY615" s="380"/>
      <c r="DF615" s="380"/>
      <c r="DM615" s="380"/>
      <c r="DT615" s="380"/>
      <c r="EA615" s="380"/>
      <c r="EH615" s="380"/>
      <c r="EO615" s="380"/>
      <c r="EV615" s="380"/>
      <c r="FC615" s="380"/>
      <c r="FJ615" s="380"/>
      <c r="FQ615" s="380"/>
      <c r="FX615" s="380"/>
      <c r="GE615" s="380"/>
      <c r="HA615" s="380"/>
      <c r="HH615" s="380"/>
    </row>
    <row r="616" spans="1:216" ht="19.5" customHeight="1">
      <c r="A616" s="627"/>
      <c r="B616" s="380">
        <v>3512</v>
      </c>
      <c r="C616" s="403"/>
      <c r="D616" s="429">
        <v>12</v>
      </c>
      <c r="E616" s="407"/>
      <c r="F616" s="32"/>
      <c r="G616" s="33"/>
      <c r="H616" s="409"/>
      <c r="I616" s="403"/>
      <c r="J616" s="629"/>
      <c r="S616" s="380"/>
      <c r="Z616" s="380"/>
      <c r="AG616" s="380"/>
      <c r="AN616" s="380"/>
      <c r="AU616" s="380"/>
      <c r="BB616" s="380"/>
      <c r="BI616" s="380"/>
      <c r="BP616" s="380"/>
      <c r="BW616" s="380"/>
      <c r="CD616" s="380"/>
      <c r="CK616" s="380"/>
      <c r="CR616" s="380"/>
      <c r="CY616" s="380"/>
      <c r="DF616" s="380"/>
      <c r="DM616" s="380"/>
      <c r="DT616" s="380"/>
      <c r="EA616" s="380"/>
      <c r="EH616" s="380"/>
      <c r="EO616" s="380"/>
      <c r="EV616" s="380"/>
      <c r="FC616" s="380"/>
      <c r="FJ616" s="380"/>
      <c r="FQ616" s="380"/>
      <c r="FX616" s="380"/>
      <c r="GE616" s="380"/>
      <c r="HA616" s="380"/>
      <c r="HH616" s="380"/>
    </row>
    <row r="617" spans="1:216" ht="19.5" customHeight="1">
      <c r="A617" s="627"/>
      <c r="B617" s="380">
        <v>3513</v>
      </c>
      <c r="C617" s="403"/>
      <c r="D617" s="429">
        <v>13</v>
      </c>
      <c r="E617" s="407"/>
      <c r="F617" s="32"/>
      <c r="G617" s="33"/>
      <c r="H617" s="409"/>
      <c r="I617" s="403"/>
      <c r="J617" s="629"/>
      <c r="S617" s="380"/>
      <c r="Z617" s="380"/>
      <c r="AG617" s="380"/>
      <c r="AN617" s="380"/>
      <c r="AU617" s="380"/>
      <c r="BB617" s="380"/>
      <c r="BI617" s="380"/>
      <c r="BP617" s="380"/>
      <c r="BW617" s="380"/>
      <c r="CD617" s="380"/>
      <c r="CK617" s="380"/>
      <c r="CR617" s="380"/>
      <c r="CY617" s="380"/>
      <c r="DF617" s="380"/>
      <c r="DM617" s="380"/>
      <c r="DT617" s="380"/>
      <c r="EA617" s="380"/>
      <c r="EH617" s="380"/>
      <c r="EO617" s="380"/>
      <c r="EV617" s="380"/>
      <c r="FC617" s="380"/>
      <c r="FJ617" s="380"/>
      <c r="FQ617" s="380"/>
      <c r="FX617" s="380"/>
      <c r="GE617" s="380"/>
      <c r="HA617" s="380"/>
      <c r="HH617" s="380"/>
    </row>
    <row r="618" spans="1:216" ht="19.5" customHeight="1">
      <c r="A618" s="627"/>
      <c r="B618" s="380">
        <v>3514</v>
      </c>
      <c r="C618" s="403"/>
      <c r="D618" s="429">
        <v>14</v>
      </c>
      <c r="E618" s="407"/>
      <c r="F618" s="32"/>
      <c r="G618" s="33"/>
      <c r="H618" s="409"/>
      <c r="I618" s="403"/>
      <c r="J618" s="629"/>
      <c r="S618" s="380"/>
      <c r="Z618" s="380"/>
      <c r="AG618" s="380"/>
      <c r="AN618" s="380"/>
      <c r="AU618" s="380"/>
      <c r="BB618" s="380"/>
      <c r="BI618" s="380"/>
      <c r="BP618" s="380"/>
      <c r="BW618" s="380"/>
      <c r="CD618" s="380"/>
      <c r="CK618" s="380"/>
      <c r="CR618" s="380"/>
      <c r="CY618" s="380"/>
      <c r="DF618" s="380"/>
      <c r="DM618" s="380"/>
      <c r="DT618" s="380"/>
      <c r="EA618" s="380"/>
      <c r="EH618" s="380"/>
      <c r="EO618" s="380"/>
      <c r="EV618" s="380"/>
      <c r="FC618" s="380"/>
      <c r="FJ618" s="380"/>
      <c r="FQ618" s="380"/>
      <c r="FX618" s="380"/>
      <c r="GE618" s="380"/>
      <c r="HA618" s="380"/>
      <c r="HH618" s="380"/>
    </row>
    <row r="619" spans="1:216" ht="19.5" customHeight="1" thickBot="1">
      <c r="A619" s="627"/>
      <c r="B619" s="380">
        <v>3515</v>
      </c>
      <c r="C619" s="403"/>
      <c r="D619" s="429">
        <v>15</v>
      </c>
      <c r="E619" s="411"/>
      <c r="F619" s="36"/>
      <c r="G619" s="37"/>
      <c r="H619" s="409"/>
      <c r="I619" s="403"/>
      <c r="J619" s="629"/>
      <c r="S619" s="380"/>
      <c r="Z619" s="380"/>
      <c r="AG619" s="380"/>
      <c r="AN619" s="380"/>
      <c r="AU619" s="380"/>
      <c r="BB619" s="380"/>
      <c r="BI619" s="380"/>
      <c r="BP619" s="380"/>
      <c r="BW619" s="380"/>
      <c r="CD619" s="380"/>
      <c r="CK619" s="380"/>
      <c r="CR619" s="380"/>
      <c r="CY619" s="380"/>
      <c r="DF619" s="380"/>
      <c r="DM619" s="380"/>
      <c r="DT619" s="380"/>
      <c r="EA619" s="380"/>
      <c r="EH619" s="380"/>
      <c r="EO619" s="380"/>
      <c r="EV619" s="380"/>
      <c r="FC619" s="380"/>
      <c r="FJ619" s="380"/>
      <c r="FQ619" s="380"/>
      <c r="FX619" s="380"/>
      <c r="GE619" s="380"/>
      <c r="HA619" s="380"/>
      <c r="HH619" s="380"/>
    </row>
    <row r="620" spans="1:216" ht="19.5" customHeight="1" thickBot="1">
      <c r="A620" s="627"/>
      <c r="B620" s="380">
        <v>3516</v>
      </c>
      <c r="C620" s="403"/>
      <c r="D620" s="429" t="s">
        <v>634</v>
      </c>
      <c r="E620" s="421"/>
      <c r="F620" s="419"/>
      <c r="G620" s="420"/>
      <c r="H620" s="409"/>
      <c r="I620" s="403"/>
      <c r="J620" s="629"/>
      <c r="S620" s="380"/>
      <c r="Z620" s="380"/>
      <c r="AG620" s="380"/>
      <c r="AN620" s="380"/>
      <c r="AU620" s="380"/>
      <c r="BB620" s="380"/>
      <c r="BI620" s="380"/>
      <c r="BP620" s="380"/>
      <c r="BW620" s="380"/>
      <c r="CD620" s="380"/>
      <c r="CK620" s="380"/>
      <c r="CR620" s="380"/>
      <c r="CY620" s="380"/>
      <c r="DF620" s="380"/>
      <c r="DM620" s="380"/>
      <c r="DT620" s="380"/>
      <c r="EA620" s="380"/>
      <c r="EH620" s="380"/>
      <c r="EO620" s="380"/>
      <c r="EV620" s="380"/>
      <c r="FC620" s="380"/>
      <c r="FJ620" s="380"/>
      <c r="FQ620" s="380"/>
      <c r="FX620" s="380"/>
      <c r="GE620" s="380"/>
      <c r="HA620" s="380"/>
      <c r="HH620" s="380"/>
    </row>
    <row r="621" spans="1:216" ht="19.5" customHeight="1">
      <c r="A621" s="627"/>
      <c r="B621" s="380">
        <v>3517</v>
      </c>
      <c r="D621" s="429" t="s">
        <v>864</v>
      </c>
      <c r="E621" s="422"/>
      <c r="F621" s="34"/>
      <c r="G621" s="35"/>
      <c r="H621" s="409"/>
      <c r="I621" s="403"/>
      <c r="S621" s="380"/>
      <c r="Z621" s="380"/>
      <c r="AG621" s="380"/>
      <c r="AN621" s="380"/>
      <c r="AU621" s="380"/>
      <c r="BB621" s="380"/>
      <c r="BI621" s="380"/>
      <c r="BP621" s="380"/>
      <c r="BW621" s="380"/>
      <c r="CD621" s="380"/>
      <c r="CK621" s="380"/>
      <c r="CR621" s="380"/>
      <c r="CY621" s="380"/>
      <c r="DF621" s="380"/>
      <c r="DM621" s="380"/>
      <c r="DT621" s="380"/>
      <c r="EA621" s="380"/>
      <c r="EH621" s="380"/>
      <c r="EO621" s="380"/>
      <c r="EV621" s="380"/>
      <c r="FC621" s="380"/>
      <c r="FJ621" s="380"/>
      <c r="FQ621" s="380"/>
      <c r="FX621" s="380"/>
      <c r="GE621" s="380"/>
      <c r="HA621" s="380"/>
      <c r="HH621" s="380"/>
    </row>
    <row r="622" spans="1:216" ht="19.5" customHeight="1">
      <c r="A622" s="627"/>
      <c r="B622" s="380">
        <v>3518</v>
      </c>
      <c r="D622" s="429" t="s">
        <v>864</v>
      </c>
      <c r="E622" s="423"/>
      <c r="F622" s="32"/>
      <c r="G622" s="33"/>
      <c r="H622" s="409"/>
      <c r="I622" s="403"/>
      <c r="S622" s="380"/>
      <c r="Z622" s="380"/>
      <c r="AG622" s="380"/>
      <c r="AN622" s="380"/>
      <c r="AU622" s="380"/>
      <c r="BB622" s="380"/>
      <c r="BI622" s="380"/>
      <c r="BP622" s="380"/>
      <c r="BW622" s="380"/>
      <c r="CD622" s="380"/>
      <c r="CK622" s="380"/>
      <c r="CR622" s="380"/>
      <c r="CY622" s="380"/>
      <c r="DF622" s="380"/>
      <c r="DM622" s="380"/>
      <c r="DT622" s="380"/>
      <c r="EA622" s="380"/>
      <c r="EH622" s="380"/>
      <c r="EO622" s="380"/>
      <c r="EV622" s="380"/>
      <c r="FC622" s="380"/>
      <c r="FJ622" s="380"/>
      <c r="FQ622" s="380"/>
      <c r="FX622" s="380"/>
      <c r="GE622" s="380"/>
      <c r="HA622" s="380"/>
      <c r="HH622" s="380"/>
    </row>
    <row r="623" spans="1:216" ht="19.5" customHeight="1">
      <c r="A623" s="627"/>
      <c r="B623" s="380">
        <v>3519</v>
      </c>
      <c r="D623" s="430"/>
      <c r="E623" s="423"/>
      <c r="F623" s="32"/>
      <c r="G623" s="33"/>
      <c r="H623" s="409"/>
      <c r="I623" s="403"/>
      <c r="S623" s="380"/>
      <c r="Z623" s="380"/>
      <c r="AG623" s="380"/>
      <c r="AN623" s="380"/>
      <c r="AU623" s="380"/>
      <c r="BB623" s="380"/>
      <c r="BI623" s="380"/>
      <c r="BP623" s="380"/>
      <c r="BW623" s="380"/>
      <c r="CD623" s="380"/>
      <c r="CK623" s="380"/>
      <c r="CR623" s="380"/>
      <c r="CY623" s="380"/>
      <c r="DF623" s="380"/>
      <c r="DM623" s="380"/>
      <c r="DT623" s="380"/>
      <c r="EA623" s="380"/>
      <c r="EH623" s="380"/>
      <c r="EO623" s="380"/>
      <c r="EV623" s="380"/>
      <c r="FC623" s="380"/>
      <c r="FJ623" s="380"/>
      <c r="FQ623" s="380"/>
      <c r="FX623" s="380"/>
      <c r="GE623" s="380"/>
      <c r="HA623" s="380"/>
      <c r="HH623" s="380"/>
    </row>
    <row r="624" spans="1:216" ht="19.5" customHeight="1" thickBot="1">
      <c r="A624" s="628"/>
      <c r="B624" s="431">
        <v>3520</v>
      </c>
      <c r="C624" s="431"/>
      <c r="D624" s="432"/>
      <c r="E624" s="424"/>
      <c r="F624" s="32"/>
      <c r="G624" s="33"/>
      <c r="H624" s="409"/>
      <c r="I624" s="403"/>
      <c r="S624" s="380"/>
      <c r="Z624" s="380"/>
      <c r="AG624" s="380"/>
      <c r="AN624" s="380"/>
      <c r="AU624" s="380"/>
      <c r="BB624" s="380"/>
      <c r="BI624" s="380"/>
      <c r="BP624" s="380"/>
      <c r="BW624" s="380"/>
      <c r="CD624" s="380"/>
      <c r="CK624" s="380"/>
      <c r="CR624" s="380"/>
      <c r="CY624" s="380"/>
      <c r="DF624" s="380"/>
      <c r="DM624" s="380"/>
      <c r="DT624" s="380"/>
      <c r="EA624" s="380"/>
      <c r="EH624" s="380"/>
      <c r="EO624" s="380"/>
      <c r="EV624" s="380"/>
      <c r="FC624" s="380"/>
      <c r="FJ624" s="380"/>
      <c r="FQ624" s="380"/>
      <c r="FX624" s="380"/>
      <c r="GE624" s="380"/>
      <c r="HA624" s="380"/>
      <c r="HH624" s="380"/>
    </row>
    <row r="625" spans="1:216" ht="19.5" customHeight="1" thickBot="1">
      <c r="A625" s="626">
        <v>36</v>
      </c>
      <c r="B625" s="426">
        <v>3601</v>
      </c>
      <c r="C625" s="427"/>
      <c r="D625" s="428">
        <v>1</v>
      </c>
      <c r="E625" s="404"/>
      <c r="F625" s="34"/>
      <c r="G625" s="35"/>
      <c r="H625" s="405"/>
      <c r="I625" s="406"/>
      <c r="J625" s="629"/>
      <c r="S625" s="380"/>
      <c r="Z625" s="380"/>
      <c r="AG625" s="380"/>
      <c r="AN625" s="380"/>
      <c r="AU625" s="380"/>
      <c r="BB625" s="380"/>
      <c r="BI625" s="380"/>
      <c r="BP625" s="380"/>
      <c r="BW625" s="380"/>
      <c r="CD625" s="380"/>
      <c r="CK625" s="380"/>
      <c r="CR625" s="380"/>
      <c r="CY625" s="380"/>
      <c r="DF625" s="380"/>
      <c r="DM625" s="380"/>
      <c r="DT625" s="380"/>
      <c r="EA625" s="380"/>
      <c r="EH625" s="380"/>
      <c r="EO625" s="380"/>
      <c r="EV625" s="380"/>
      <c r="FC625" s="380"/>
      <c r="FJ625" s="380"/>
      <c r="FQ625" s="380"/>
      <c r="FX625" s="380"/>
      <c r="GE625" s="380"/>
      <c r="HA625" s="380"/>
      <c r="HH625" s="380"/>
    </row>
    <row r="626" spans="1:216" ht="19.5" customHeight="1">
      <c r="A626" s="627"/>
      <c r="B626" s="380">
        <v>3602</v>
      </c>
      <c r="C626" s="403"/>
      <c r="D626" s="429">
        <v>2</v>
      </c>
      <c r="E626" s="407"/>
      <c r="F626" s="32"/>
      <c r="G626" s="33"/>
      <c r="H626" s="408"/>
      <c r="I626" s="403"/>
      <c r="J626" s="629"/>
      <c r="S626" s="380"/>
      <c r="Z626" s="380"/>
      <c r="AG626" s="380"/>
      <c r="AN626" s="380"/>
      <c r="AU626" s="380"/>
      <c r="BB626" s="380"/>
      <c r="BI626" s="380"/>
      <c r="BP626" s="380"/>
      <c r="BW626" s="380"/>
      <c r="CD626" s="380"/>
      <c r="CK626" s="380"/>
      <c r="CR626" s="380"/>
      <c r="CY626" s="380"/>
      <c r="DF626" s="380"/>
      <c r="DM626" s="380"/>
      <c r="DT626" s="380"/>
      <c r="EA626" s="380"/>
      <c r="EH626" s="380"/>
      <c r="EO626" s="380"/>
      <c r="EV626" s="380"/>
      <c r="FC626" s="380"/>
      <c r="FJ626" s="380"/>
      <c r="FQ626" s="380"/>
      <c r="FX626" s="380"/>
      <c r="GE626" s="380"/>
      <c r="HA626" s="380"/>
      <c r="HH626" s="380"/>
    </row>
    <row r="627" spans="1:216" ht="19.5" customHeight="1">
      <c r="A627" s="627"/>
      <c r="B627" s="380">
        <v>3603</v>
      </c>
      <c r="C627" s="403"/>
      <c r="D627" s="429">
        <v>3</v>
      </c>
      <c r="E627" s="407"/>
      <c r="F627" s="32"/>
      <c r="G627" s="33"/>
      <c r="H627" s="409"/>
      <c r="I627" s="403"/>
      <c r="J627" s="629"/>
      <c r="S627" s="380"/>
      <c r="Z627" s="380"/>
      <c r="AG627" s="380"/>
      <c r="AN627" s="380"/>
      <c r="AU627" s="380"/>
      <c r="BB627" s="380"/>
      <c r="BI627" s="380"/>
      <c r="BP627" s="380"/>
      <c r="BW627" s="380"/>
      <c r="CD627" s="380"/>
      <c r="CK627" s="380"/>
      <c r="CR627" s="380"/>
      <c r="CY627" s="380"/>
      <c r="DF627" s="380"/>
      <c r="DM627" s="380"/>
      <c r="DT627" s="380"/>
      <c r="EA627" s="380"/>
      <c r="EH627" s="380"/>
      <c r="EO627" s="380"/>
      <c r="EV627" s="380"/>
      <c r="FC627" s="380"/>
      <c r="FJ627" s="380"/>
      <c r="FQ627" s="380"/>
      <c r="FX627" s="380"/>
      <c r="GE627" s="380"/>
      <c r="HA627" s="380"/>
      <c r="HH627" s="380"/>
    </row>
    <row r="628" spans="1:216" ht="19.5" customHeight="1">
      <c r="A628" s="627"/>
      <c r="B628" s="380">
        <v>3604</v>
      </c>
      <c r="C628" s="403"/>
      <c r="D628" s="429">
        <v>4</v>
      </c>
      <c r="E628" s="410"/>
      <c r="F628" s="32"/>
      <c r="G628" s="33"/>
      <c r="H628" s="409"/>
      <c r="I628" s="403"/>
      <c r="J628" s="629"/>
      <c r="S628" s="380"/>
      <c r="Z628" s="380"/>
      <c r="AG628" s="380"/>
      <c r="AN628" s="380"/>
      <c r="AU628" s="380"/>
      <c r="BB628" s="380"/>
      <c r="BI628" s="380"/>
      <c r="BP628" s="380"/>
      <c r="BW628" s="380"/>
      <c r="CD628" s="380"/>
      <c r="CK628" s="380"/>
      <c r="CR628" s="380"/>
      <c r="CY628" s="380"/>
      <c r="DF628" s="380"/>
      <c r="DM628" s="380"/>
      <c r="DT628" s="380"/>
      <c r="EA628" s="380"/>
      <c r="EH628" s="380"/>
      <c r="EO628" s="380"/>
      <c r="EV628" s="380"/>
      <c r="FC628" s="380"/>
      <c r="FJ628" s="380"/>
      <c r="FQ628" s="380"/>
      <c r="FX628" s="380"/>
      <c r="GE628" s="380"/>
      <c r="HA628" s="380"/>
      <c r="HH628" s="380"/>
    </row>
    <row r="629" spans="1:216" ht="19.5" customHeight="1">
      <c r="A629" s="627"/>
      <c r="B629" s="380">
        <v>3605</v>
      </c>
      <c r="C629" s="403"/>
      <c r="D629" s="429">
        <v>5</v>
      </c>
      <c r="E629" s="407"/>
      <c r="F629" s="36"/>
      <c r="G629" s="37"/>
      <c r="H629" s="409"/>
      <c r="I629" s="403"/>
      <c r="J629" s="629"/>
      <c r="S629" s="380"/>
      <c r="Z629" s="380"/>
      <c r="AG629" s="380"/>
      <c r="AN629" s="380"/>
      <c r="AU629" s="380"/>
      <c r="BB629" s="380"/>
      <c r="BI629" s="380"/>
      <c r="BP629" s="380"/>
      <c r="BW629" s="380"/>
      <c r="CD629" s="380"/>
      <c r="CK629" s="380"/>
      <c r="CR629" s="380"/>
      <c r="CY629" s="380"/>
      <c r="DF629" s="380"/>
      <c r="DM629" s="380"/>
      <c r="DT629" s="380"/>
      <c r="EA629" s="380"/>
      <c r="EH629" s="380"/>
      <c r="EO629" s="380"/>
      <c r="EV629" s="380"/>
      <c r="FC629" s="380"/>
      <c r="FJ629" s="380"/>
      <c r="FQ629" s="380"/>
      <c r="FX629" s="380"/>
      <c r="GE629" s="380"/>
      <c r="HA629" s="380"/>
      <c r="HH629" s="380"/>
    </row>
    <row r="630" spans="1:216" ht="19.5" customHeight="1">
      <c r="A630" s="627"/>
      <c r="B630" s="380">
        <v>3606</v>
      </c>
      <c r="C630" s="403"/>
      <c r="D630" s="429">
        <v>6</v>
      </c>
      <c r="E630" s="407"/>
      <c r="F630" s="32"/>
      <c r="G630" s="33"/>
      <c r="H630" s="409"/>
      <c r="I630" s="403"/>
      <c r="J630" s="629"/>
      <c r="S630" s="380"/>
      <c r="Z630" s="380"/>
      <c r="AG630" s="380"/>
      <c r="AN630" s="380"/>
      <c r="AU630" s="380"/>
      <c r="BB630" s="380"/>
      <c r="BI630" s="380"/>
      <c r="BP630" s="380"/>
      <c r="BW630" s="380"/>
      <c r="CD630" s="380"/>
      <c r="CK630" s="380"/>
      <c r="CR630" s="380"/>
      <c r="CY630" s="380"/>
      <c r="DF630" s="380"/>
      <c r="DM630" s="380"/>
      <c r="DT630" s="380"/>
      <c r="EA630" s="380"/>
      <c r="EH630" s="380"/>
      <c r="EO630" s="380"/>
      <c r="EV630" s="380"/>
      <c r="FC630" s="380"/>
      <c r="FJ630" s="380"/>
      <c r="FQ630" s="380"/>
      <c r="FX630" s="380"/>
      <c r="GE630" s="380"/>
      <c r="HA630" s="380"/>
      <c r="HH630" s="380"/>
    </row>
    <row r="631" spans="1:216" ht="19.5" customHeight="1">
      <c r="A631" s="627"/>
      <c r="B631" s="380">
        <v>3607</v>
      </c>
      <c r="C631" s="403"/>
      <c r="D631" s="429">
        <v>7</v>
      </c>
      <c r="E631" s="410"/>
      <c r="F631" s="32"/>
      <c r="G631" s="33"/>
      <c r="H631" s="409"/>
      <c r="I631" s="403"/>
      <c r="J631" s="629"/>
      <c r="S631" s="380"/>
      <c r="Z631" s="380"/>
      <c r="AG631" s="380"/>
      <c r="AN631" s="380"/>
      <c r="AU631" s="380"/>
      <c r="BB631" s="380"/>
      <c r="BI631" s="380"/>
      <c r="BP631" s="380"/>
      <c r="BW631" s="380"/>
      <c r="CD631" s="380"/>
      <c r="CK631" s="380"/>
      <c r="CR631" s="380"/>
      <c r="CY631" s="380"/>
      <c r="DF631" s="380"/>
      <c r="DM631" s="380"/>
      <c r="DT631" s="380"/>
      <c r="EA631" s="380"/>
      <c r="EH631" s="380"/>
      <c r="EO631" s="380"/>
      <c r="EV631" s="380"/>
      <c r="FC631" s="380"/>
      <c r="FJ631" s="380"/>
      <c r="FQ631" s="380"/>
      <c r="FX631" s="380"/>
      <c r="GE631" s="380"/>
      <c r="HA631" s="380"/>
      <c r="HH631" s="380"/>
    </row>
    <row r="632" spans="1:216" ht="19.5" customHeight="1">
      <c r="A632" s="627"/>
      <c r="B632" s="380">
        <v>3608</v>
      </c>
      <c r="C632" s="403"/>
      <c r="D632" s="429">
        <v>8</v>
      </c>
      <c r="E632" s="407"/>
      <c r="F632" s="32"/>
      <c r="G632" s="33"/>
      <c r="H632" s="409"/>
      <c r="I632" s="403"/>
      <c r="J632" s="629"/>
      <c r="S632" s="380"/>
      <c r="Z632" s="380"/>
      <c r="AG632" s="380"/>
      <c r="AN632" s="380"/>
      <c r="AU632" s="380"/>
      <c r="BB632" s="380"/>
      <c r="BI632" s="380"/>
      <c r="BP632" s="380"/>
      <c r="BW632" s="380"/>
      <c r="CD632" s="380"/>
      <c r="CK632" s="380"/>
      <c r="CR632" s="380"/>
      <c r="CY632" s="380"/>
      <c r="DF632" s="380"/>
      <c r="DM632" s="380"/>
      <c r="DT632" s="380"/>
      <c r="EA632" s="380"/>
      <c r="EH632" s="380"/>
      <c r="EO632" s="380"/>
      <c r="EV632" s="380"/>
      <c r="FC632" s="380"/>
      <c r="FJ632" s="380"/>
      <c r="FQ632" s="380"/>
      <c r="FX632" s="380"/>
      <c r="GE632" s="380"/>
      <c r="HA632" s="380"/>
      <c r="HH632" s="380"/>
    </row>
    <row r="633" spans="1:216" ht="19.5" customHeight="1">
      <c r="A633" s="627"/>
      <c r="B633" s="380">
        <v>3609</v>
      </c>
      <c r="C633" s="403"/>
      <c r="D633" s="429">
        <v>9</v>
      </c>
      <c r="E633" s="407"/>
      <c r="F633" s="32"/>
      <c r="G633" s="33"/>
      <c r="H633" s="409"/>
      <c r="I633" s="403"/>
      <c r="J633" s="629"/>
      <c r="S633" s="380"/>
      <c r="Z633" s="380"/>
      <c r="AG633" s="380"/>
      <c r="AN633" s="380"/>
      <c r="AU633" s="380"/>
      <c r="BB633" s="380"/>
      <c r="BI633" s="380"/>
      <c r="BP633" s="380"/>
      <c r="BW633" s="380"/>
      <c r="CD633" s="380"/>
      <c r="CK633" s="380"/>
      <c r="CR633" s="380"/>
      <c r="CY633" s="380"/>
      <c r="DF633" s="380"/>
      <c r="DM633" s="380"/>
      <c r="DT633" s="380"/>
      <c r="EA633" s="380"/>
      <c r="EH633" s="380"/>
      <c r="EO633" s="380"/>
      <c r="EV633" s="380"/>
      <c r="FC633" s="380"/>
      <c r="FJ633" s="380"/>
      <c r="FQ633" s="380"/>
      <c r="FX633" s="380"/>
      <c r="GE633" s="380"/>
      <c r="HA633" s="380"/>
      <c r="HH633" s="380"/>
    </row>
    <row r="634" spans="1:216" ht="19.5" customHeight="1">
      <c r="A634" s="627"/>
      <c r="B634" s="380">
        <v>3610</v>
      </c>
      <c r="C634" s="403"/>
      <c r="D634" s="429">
        <v>10</v>
      </c>
      <c r="E634" s="407"/>
      <c r="F634" s="32"/>
      <c r="G634" s="33"/>
      <c r="H634" s="409"/>
      <c r="I634" s="403"/>
      <c r="J634" s="629"/>
      <c r="S634" s="380"/>
      <c r="Z634" s="380"/>
      <c r="AG634" s="380"/>
      <c r="AN634" s="380"/>
      <c r="AU634" s="380"/>
      <c r="BB634" s="380"/>
      <c r="BI634" s="380"/>
      <c r="BP634" s="380"/>
      <c r="BW634" s="380"/>
      <c r="CD634" s="380"/>
      <c r="CK634" s="380"/>
      <c r="CR634" s="380"/>
      <c r="CY634" s="380"/>
      <c r="DF634" s="380"/>
      <c r="DM634" s="380"/>
      <c r="DT634" s="380"/>
      <c r="EA634" s="380"/>
      <c r="EH634" s="380"/>
      <c r="EO634" s="380"/>
      <c r="EV634" s="380"/>
      <c r="FC634" s="380"/>
      <c r="FJ634" s="380"/>
      <c r="FQ634" s="380"/>
      <c r="FX634" s="380"/>
      <c r="GE634" s="380"/>
      <c r="HA634" s="380"/>
      <c r="HH634" s="380"/>
    </row>
    <row r="635" spans="1:216" ht="19.5" customHeight="1">
      <c r="A635" s="627"/>
      <c r="B635" s="380">
        <v>3611</v>
      </c>
      <c r="C635" s="403"/>
      <c r="D635" s="429">
        <v>11</v>
      </c>
      <c r="E635" s="407"/>
      <c r="F635" s="32"/>
      <c r="G635" s="33"/>
      <c r="H635" s="409"/>
      <c r="I635" s="403"/>
      <c r="J635" s="629"/>
      <c r="S635" s="380"/>
      <c r="Z635" s="380"/>
      <c r="AG635" s="380"/>
      <c r="AN635" s="380"/>
      <c r="AU635" s="380"/>
      <c r="BB635" s="380"/>
      <c r="BI635" s="380"/>
      <c r="BP635" s="380"/>
      <c r="BW635" s="380"/>
      <c r="CD635" s="380"/>
      <c r="CK635" s="380"/>
      <c r="CR635" s="380"/>
      <c r="CY635" s="380"/>
      <c r="DF635" s="380"/>
      <c r="DM635" s="380"/>
      <c r="DT635" s="380"/>
      <c r="EA635" s="380"/>
      <c r="EH635" s="380"/>
      <c r="EO635" s="380"/>
      <c r="EV635" s="380"/>
      <c r="FC635" s="380"/>
      <c r="FJ635" s="380"/>
      <c r="FQ635" s="380"/>
      <c r="FX635" s="380"/>
      <c r="GE635" s="380"/>
      <c r="HA635" s="380"/>
      <c r="HH635" s="380"/>
    </row>
    <row r="636" spans="1:216" ht="19.5" customHeight="1">
      <c r="A636" s="627"/>
      <c r="B636" s="380">
        <v>3612</v>
      </c>
      <c r="C636" s="403"/>
      <c r="D636" s="429">
        <v>12</v>
      </c>
      <c r="E636" s="407"/>
      <c r="F636" s="32"/>
      <c r="G636" s="33"/>
      <c r="H636" s="409"/>
      <c r="I636" s="403"/>
      <c r="J636" s="629"/>
      <c r="S636" s="380"/>
      <c r="Z636" s="380"/>
      <c r="AG636" s="380"/>
      <c r="AN636" s="380"/>
      <c r="AU636" s="380"/>
      <c r="BB636" s="380"/>
      <c r="BI636" s="380"/>
      <c r="BP636" s="380"/>
      <c r="BW636" s="380"/>
      <c r="CD636" s="380"/>
      <c r="CK636" s="380"/>
      <c r="CR636" s="380"/>
      <c r="CY636" s="380"/>
      <c r="DF636" s="380"/>
      <c r="DM636" s="380"/>
      <c r="DT636" s="380"/>
      <c r="EA636" s="380"/>
      <c r="EH636" s="380"/>
      <c r="EO636" s="380"/>
      <c r="EV636" s="380"/>
      <c r="FC636" s="380"/>
      <c r="FJ636" s="380"/>
      <c r="FQ636" s="380"/>
      <c r="FX636" s="380"/>
      <c r="GE636" s="380"/>
      <c r="HA636" s="380"/>
      <c r="HH636" s="380"/>
    </row>
    <row r="637" spans="1:216" ht="19.5" customHeight="1">
      <c r="A637" s="627"/>
      <c r="B637" s="380">
        <v>3613</v>
      </c>
      <c r="C637" s="403"/>
      <c r="D637" s="429">
        <v>13</v>
      </c>
      <c r="E637" s="407"/>
      <c r="F637" s="32"/>
      <c r="G637" s="33"/>
      <c r="H637" s="409"/>
      <c r="I637" s="403"/>
      <c r="J637" s="629"/>
      <c r="S637" s="380"/>
      <c r="Z637" s="380"/>
      <c r="AG637" s="380"/>
      <c r="AN637" s="380"/>
      <c r="AU637" s="380"/>
      <c r="BB637" s="380"/>
      <c r="BI637" s="380"/>
      <c r="BP637" s="380"/>
      <c r="BW637" s="380"/>
      <c r="CD637" s="380"/>
      <c r="CK637" s="380"/>
      <c r="CR637" s="380"/>
      <c r="CY637" s="380"/>
      <c r="DF637" s="380"/>
      <c r="DM637" s="380"/>
      <c r="DT637" s="380"/>
      <c r="EA637" s="380"/>
      <c r="EH637" s="380"/>
      <c r="EO637" s="380"/>
      <c r="EV637" s="380"/>
      <c r="FC637" s="380"/>
      <c r="FJ637" s="380"/>
      <c r="FQ637" s="380"/>
      <c r="FX637" s="380"/>
      <c r="GE637" s="380"/>
      <c r="HA637" s="380"/>
      <c r="HH637" s="380"/>
    </row>
    <row r="638" spans="1:216" ht="19.5" customHeight="1">
      <c r="A638" s="627"/>
      <c r="B638" s="380">
        <v>3614</v>
      </c>
      <c r="C638" s="403"/>
      <c r="D638" s="429">
        <v>14</v>
      </c>
      <c r="E638" s="407"/>
      <c r="F638" s="32"/>
      <c r="G638" s="33"/>
      <c r="H638" s="409"/>
      <c r="I638" s="403"/>
      <c r="J638" s="629"/>
      <c r="S638" s="380"/>
      <c r="Z638" s="380"/>
      <c r="AG638" s="380"/>
      <c r="AN638" s="380"/>
      <c r="AU638" s="380"/>
      <c r="BB638" s="380"/>
      <c r="BI638" s="380"/>
      <c r="BP638" s="380"/>
      <c r="BW638" s="380"/>
      <c r="CD638" s="380"/>
      <c r="CK638" s="380"/>
      <c r="CR638" s="380"/>
      <c r="CY638" s="380"/>
      <c r="DF638" s="380"/>
      <c r="DM638" s="380"/>
      <c r="DT638" s="380"/>
      <c r="EA638" s="380"/>
      <c r="EH638" s="380"/>
      <c r="EO638" s="380"/>
      <c r="EV638" s="380"/>
      <c r="FC638" s="380"/>
      <c r="FJ638" s="380"/>
      <c r="FQ638" s="380"/>
      <c r="FX638" s="380"/>
      <c r="GE638" s="380"/>
      <c r="HA638" s="380"/>
      <c r="HH638" s="380"/>
    </row>
    <row r="639" spans="1:216" ht="19.5" customHeight="1" thickBot="1">
      <c r="A639" s="627"/>
      <c r="B639" s="380">
        <v>3615</v>
      </c>
      <c r="C639" s="403"/>
      <c r="D639" s="429">
        <v>15</v>
      </c>
      <c r="E639" s="411"/>
      <c r="F639" s="36"/>
      <c r="G639" s="37"/>
      <c r="H639" s="409"/>
      <c r="I639" s="403"/>
      <c r="J639" s="629"/>
      <c r="S639" s="380"/>
      <c r="Z639" s="380"/>
      <c r="AG639" s="380"/>
      <c r="AN639" s="380"/>
      <c r="AU639" s="380"/>
      <c r="BB639" s="380"/>
      <c r="BI639" s="380"/>
      <c r="BP639" s="380"/>
      <c r="BW639" s="380"/>
      <c r="CD639" s="380"/>
      <c r="CK639" s="380"/>
      <c r="CR639" s="380"/>
      <c r="CY639" s="380"/>
      <c r="DF639" s="380"/>
      <c r="DM639" s="380"/>
      <c r="DT639" s="380"/>
      <c r="EA639" s="380"/>
      <c r="EH639" s="380"/>
      <c r="EO639" s="380"/>
      <c r="EV639" s="380"/>
      <c r="FC639" s="380"/>
      <c r="FJ639" s="380"/>
      <c r="FQ639" s="380"/>
      <c r="FX639" s="380"/>
      <c r="GE639" s="380"/>
      <c r="HA639" s="380"/>
      <c r="HH639" s="380"/>
    </row>
    <row r="640" spans="1:216" ht="19.5" customHeight="1" thickBot="1">
      <c r="A640" s="627"/>
      <c r="B640" s="380">
        <v>3616</v>
      </c>
      <c r="C640" s="403"/>
      <c r="D640" s="429" t="s">
        <v>634</v>
      </c>
      <c r="E640" s="421"/>
      <c r="F640" s="419"/>
      <c r="G640" s="420"/>
      <c r="H640" s="409"/>
      <c r="I640" s="403"/>
      <c r="J640" s="629"/>
      <c r="S640" s="380"/>
      <c r="Z640" s="380"/>
      <c r="AG640" s="380"/>
      <c r="AN640" s="380"/>
      <c r="AU640" s="380"/>
      <c r="BB640" s="380"/>
      <c r="BI640" s="380"/>
      <c r="BP640" s="380"/>
      <c r="BW640" s="380"/>
      <c r="CD640" s="380"/>
      <c r="CK640" s="380"/>
      <c r="CR640" s="380"/>
      <c r="CY640" s="380"/>
      <c r="DF640" s="380"/>
      <c r="DM640" s="380"/>
      <c r="DT640" s="380"/>
      <c r="EA640" s="380"/>
      <c r="EH640" s="380"/>
      <c r="EO640" s="380"/>
      <c r="EV640" s="380"/>
      <c r="FC640" s="380"/>
      <c r="FJ640" s="380"/>
      <c r="FQ640" s="380"/>
      <c r="FX640" s="380"/>
      <c r="GE640" s="380"/>
      <c r="HA640" s="380"/>
      <c r="HH640" s="380"/>
    </row>
    <row r="641" spans="1:216" ht="19.5" customHeight="1">
      <c r="A641" s="627"/>
      <c r="B641" s="380">
        <v>3617</v>
      </c>
      <c r="D641" s="429" t="s">
        <v>864</v>
      </c>
      <c r="E641" s="422"/>
      <c r="F641" s="34"/>
      <c r="G641" s="35"/>
      <c r="H641" s="409"/>
      <c r="I641" s="403"/>
      <c r="S641" s="380"/>
      <c r="Z641" s="380"/>
      <c r="AG641" s="380"/>
      <c r="AN641" s="380"/>
      <c r="AU641" s="380"/>
      <c r="BB641" s="380"/>
      <c r="BI641" s="380"/>
      <c r="BP641" s="380"/>
      <c r="BW641" s="380"/>
      <c r="CD641" s="380"/>
      <c r="CK641" s="380"/>
      <c r="CR641" s="380"/>
      <c r="CY641" s="380"/>
      <c r="DF641" s="380"/>
      <c r="DM641" s="380"/>
      <c r="DT641" s="380"/>
      <c r="EA641" s="380"/>
      <c r="EH641" s="380"/>
      <c r="EO641" s="380"/>
      <c r="EV641" s="380"/>
      <c r="FC641" s="380"/>
      <c r="FJ641" s="380"/>
      <c r="FQ641" s="380"/>
      <c r="FX641" s="380"/>
      <c r="GE641" s="380"/>
      <c r="HA641" s="380"/>
      <c r="HH641" s="380"/>
    </row>
    <row r="642" spans="1:216" ht="19.5" customHeight="1">
      <c r="A642" s="627"/>
      <c r="B642" s="380">
        <v>3618</v>
      </c>
      <c r="D642" s="429" t="s">
        <v>864</v>
      </c>
      <c r="E642" s="423"/>
      <c r="F642" s="32"/>
      <c r="G642" s="33"/>
      <c r="H642" s="409"/>
      <c r="I642" s="403"/>
      <c r="S642" s="380"/>
      <c r="Z642" s="380"/>
      <c r="AG642" s="380"/>
      <c r="AN642" s="380"/>
      <c r="AU642" s="380"/>
      <c r="BB642" s="380"/>
      <c r="BI642" s="380"/>
      <c r="BP642" s="380"/>
      <c r="BW642" s="380"/>
      <c r="CD642" s="380"/>
      <c r="CK642" s="380"/>
      <c r="CR642" s="380"/>
      <c r="CY642" s="380"/>
      <c r="DF642" s="380"/>
      <c r="DM642" s="380"/>
      <c r="DT642" s="380"/>
      <c r="EA642" s="380"/>
      <c r="EH642" s="380"/>
      <c r="EO642" s="380"/>
      <c r="EV642" s="380"/>
      <c r="FC642" s="380"/>
      <c r="FJ642" s="380"/>
      <c r="FQ642" s="380"/>
      <c r="FX642" s="380"/>
      <c r="GE642" s="380"/>
      <c r="HA642" s="380"/>
      <c r="HH642" s="380"/>
    </row>
    <row r="643" spans="1:216" ht="19.5" customHeight="1">
      <c r="A643" s="627"/>
      <c r="B643" s="380">
        <v>3619</v>
      </c>
      <c r="D643" s="430"/>
      <c r="E643" s="423"/>
      <c r="F643" s="32"/>
      <c r="G643" s="33"/>
      <c r="H643" s="409"/>
      <c r="I643" s="403"/>
      <c r="S643" s="380"/>
      <c r="Z643" s="380"/>
      <c r="AG643" s="380"/>
      <c r="AN643" s="380"/>
      <c r="AU643" s="380"/>
      <c r="BB643" s="380"/>
      <c r="BI643" s="380"/>
      <c r="BP643" s="380"/>
      <c r="BW643" s="380"/>
      <c r="CD643" s="380"/>
      <c r="CK643" s="380"/>
      <c r="CR643" s="380"/>
      <c r="CY643" s="380"/>
      <c r="DF643" s="380"/>
      <c r="DM643" s="380"/>
      <c r="DT643" s="380"/>
      <c r="EA643" s="380"/>
      <c r="EH643" s="380"/>
      <c r="EO643" s="380"/>
      <c r="EV643" s="380"/>
      <c r="FC643" s="380"/>
      <c r="FJ643" s="380"/>
      <c r="FQ643" s="380"/>
      <c r="FX643" s="380"/>
      <c r="GE643" s="380"/>
      <c r="HA643" s="380"/>
      <c r="HH643" s="380"/>
    </row>
    <row r="644" spans="1:216" ht="19.5" customHeight="1" thickBot="1">
      <c r="A644" s="628"/>
      <c r="B644" s="431">
        <v>3620</v>
      </c>
      <c r="C644" s="431"/>
      <c r="D644" s="432"/>
      <c r="E644" s="424"/>
      <c r="F644" s="32"/>
      <c r="G644" s="33"/>
      <c r="H644" s="409"/>
      <c r="I644" s="403"/>
      <c r="S644" s="380"/>
      <c r="Z644" s="380"/>
      <c r="AG644" s="380"/>
      <c r="AN644" s="380"/>
      <c r="AU644" s="380"/>
      <c r="BB644" s="380"/>
      <c r="BI644" s="380"/>
      <c r="BP644" s="380"/>
      <c r="BW644" s="380"/>
      <c r="CD644" s="380"/>
      <c r="CK644" s="380"/>
      <c r="CR644" s="380"/>
      <c r="CY644" s="380"/>
      <c r="DF644" s="380"/>
      <c r="DM644" s="380"/>
      <c r="DT644" s="380"/>
      <c r="EA644" s="380"/>
      <c r="EH644" s="380"/>
      <c r="EO644" s="380"/>
      <c r="EV644" s="380"/>
      <c r="FC644" s="380"/>
      <c r="FJ644" s="380"/>
      <c r="FQ644" s="380"/>
      <c r="FX644" s="380"/>
      <c r="GE644" s="380"/>
      <c r="HA644" s="380"/>
      <c r="HH644" s="380"/>
    </row>
    <row r="645" spans="1:216" ht="19.5" customHeight="1" thickBot="1">
      <c r="A645" s="626">
        <v>37</v>
      </c>
      <c r="B645" s="426">
        <v>3701</v>
      </c>
      <c r="C645" s="427"/>
      <c r="D645" s="428">
        <v>1</v>
      </c>
      <c r="E645" s="404"/>
      <c r="F645" s="34"/>
      <c r="G645" s="35"/>
      <c r="H645" s="405"/>
      <c r="I645" s="406"/>
      <c r="J645" s="629"/>
      <c r="S645" s="380"/>
      <c r="Z645" s="380"/>
      <c r="AG645" s="380"/>
      <c r="AN645" s="380"/>
      <c r="AU645" s="380"/>
      <c r="BB645" s="380"/>
      <c r="BI645" s="380"/>
      <c r="BP645" s="380"/>
      <c r="BW645" s="380"/>
      <c r="CD645" s="380"/>
      <c r="CK645" s="380"/>
      <c r="CR645" s="380"/>
      <c r="CY645" s="380"/>
      <c r="DF645" s="380"/>
      <c r="DM645" s="380"/>
      <c r="DT645" s="380"/>
      <c r="EA645" s="380"/>
      <c r="EH645" s="380"/>
      <c r="EO645" s="380"/>
      <c r="EV645" s="380"/>
      <c r="FC645" s="380"/>
      <c r="FJ645" s="380"/>
      <c r="FQ645" s="380"/>
      <c r="FX645" s="380"/>
      <c r="GE645" s="380"/>
      <c r="HA645" s="380"/>
      <c r="HH645" s="380"/>
    </row>
    <row r="646" spans="1:216" ht="19.5" customHeight="1">
      <c r="A646" s="627"/>
      <c r="B646" s="380">
        <v>3702</v>
      </c>
      <c r="C646" s="403"/>
      <c r="D646" s="429">
        <v>2</v>
      </c>
      <c r="E646" s="407"/>
      <c r="F646" s="32"/>
      <c r="G646" s="33"/>
      <c r="H646" s="408"/>
      <c r="I646" s="403"/>
      <c r="J646" s="629"/>
      <c r="S646" s="380"/>
      <c r="Z646" s="380"/>
      <c r="AG646" s="380"/>
      <c r="AN646" s="380"/>
      <c r="AU646" s="380"/>
      <c r="BB646" s="380"/>
      <c r="BI646" s="380"/>
      <c r="BP646" s="380"/>
      <c r="BW646" s="380"/>
      <c r="CD646" s="380"/>
      <c r="CK646" s="380"/>
      <c r="CR646" s="380"/>
      <c r="CY646" s="380"/>
      <c r="DF646" s="380"/>
      <c r="DM646" s="380"/>
      <c r="DT646" s="380"/>
      <c r="EA646" s="380"/>
      <c r="EH646" s="380"/>
      <c r="EO646" s="380"/>
      <c r="EV646" s="380"/>
      <c r="FC646" s="380"/>
      <c r="FJ646" s="380"/>
      <c r="FQ646" s="380"/>
      <c r="FX646" s="380"/>
      <c r="GE646" s="380"/>
      <c r="HA646" s="380"/>
      <c r="HH646" s="380"/>
    </row>
    <row r="647" spans="1:216" ht="19.5" customHeight="1">
      <c r="A647" s="627"/>
      <c r="B647" s="380">
        <v>3703</v>
      </c>
      <c r="C647" s="403"/>
      <c r="D647" s="429">
        <v>3</v>
      </c>
      <c r="E647" s="407"/>
      <c r="F647" s="32"/>
      <c r="G647" s="33"/>
      <c r="H647" s="409"/>
      <c r="I647" s="403"/>
      <c r="J647" s="629"/>
      <c r="S647" s="380"/>
      <c r="Z647" s="380"/>
      <c r="AG647" s="380"/>
      <c r="AN647" s="380"/>
      <c r="AU647" s="380"/>
      <c r="BB647" s="380"/>
      <c r="BI647" s="380"/>
      <c r="BP647" s="380"/>
      <c r="BW647" s="380"/>
      <c r="CD647" s="380"/>
      <c r="CK647" s="380"/>
      <c r="CR647" s="380"/>
      <c r="CY647" s="380"/>
      <c r="DF647" s="380"/>
      <c r="DM647" s="380"/>
      <c r="DT647" s="380"/>
      <c r="EA647" s="380"/>
      <c r="EH647" s="380"/>
      <c r="EO647" s="380"/>
      <c r="EV647" s="380"/>
      <c r="FC647" s="380"/>
      <c r="FJ647" s="380"/>
      <c r="FQ647" s="380"/>
      <c r="FX647" s="380"/>
      <c r="GE647" s="380"/>
      <c r="HA647" s="380"/>
      <c r="HH647" s="380"/>
    </row>
    <row r="648" spans="1:216" ht="19.5" customHeight="1">
      <c r="A648" s="627"/>
      <c r="B648" s="380">
        <v>3704</v>
      </c>
      <c r="C648" s="403"/>
      <c r="D648" s="429">
        <v>4</v>
      </c>
      <c r="E648" s="410"/>
      <c r="F648" s="32"/>
      <c r="G648" s="33"/>
      <c r="H648" s="409"/>
      <c r="I648" s="403"/>
      <c r="J648" s="629"/>
      <c r="S648" s="380"/>
      <c r="Z648" s="380"/>
      <c r="AG648" s="380"/>
      <c r="AN648" s="380"/>
      <c r="AU648" s="380"/>
      <c r="BB648" s="380"/>
      <c r="BI648" s="380"/>
      <c r="BP648" s="380"/>
      <c r="BW648" s="380"/>
      <c r="CD648" s="380"/>
      <c r="CK648" s="380"/>
      <c r="CR648" s="380"/>
      <c r="CY648" s="380"/>
      <c r="DF648" s="380"/>
      <c r="DM648" s="380"/>
      <c r="DT648" s="380"/>
      <c r="EA648" s="380"/>
      <c r="EH648" s="380"/>
      <c r="EO648" s="380"/>
      <c r="EV648" s="380"/>
      <c r="FC648" s="380"/>
      <c r="FJ648" s="380"/>
      <c r="FQ648" s="380"/>
      <c r="FX648" s="380"/>
      <c r="GE648" s="380"/>
      <c r="HA648" s="380"/>
      <c r="HH648" s="380"/>
    </row>
    <row r="649" spans="1:216" ht="19.5" customHeight="1">
      <c r="A649" s="627"/>
      <c r="B649" s="380">
        <v>3705</v>
      </c>
      <c r="C649" s="403"/>
      <c r="D649" s="429">
        <v>5</v>
      </c>
      <c r="E649" s="407"/>
      <c r="F649" s="36"/>
      <c r="G649" s="37"/>
      <c r="H649" s="409"/>
      <c r="I649" s="403"/>
      <c r="J649" s="629"/>
      <c r="S649" s="380"/>
      <c r="Z649" s="380"/>
      <c r="AG649" s="380"/>
      <c r="AN649" s="380"/>
      <c r="AU649" s="380"/>
      <c r="BB649" s="380"/>
      <c r="BI649" s="380"/>
      <c r="BP649" s="380"/>
      <c r="BW649" s="380"/>
      <c r="CD649" s="380"/>
      <c r="CK649" s="380"/>
      <c r="CR649" s="380"/>
      <c r="CY649" s="380"/>
      <c r="DF649" s="380"/>
      <c r="DM649" s="380"/>
      <c r="DT649" s="380"/>
      <c r="EA649" s="380"/>
      <c r="EH649" s="380"/>
      <c r="EO649" s="380"/>
      <c r="EV649" s="380"/>
      <c r="FC649" s="380"/>
      <c r="FJ649" s="380"/>
      <c r="FQ649" s="380"/>
      <c r="FX649" s="380"/>
      <c r="GE649" s="380"/>
      <c r="HA649" s="380"/>
      <c r="HH649" s="380"/>
    </row>
    <row r="650" spans="1:216" ht="19.5" customHeight="1">
      <c r="A650" s="627"/>
      <c r="B650" s="380">
        <v>3706</v>
      </c>
      <c r="C650" s="403"/>
      <c r="D650" s="429">
        <v>6</v>
      </c>
      <c r="E650" s="407"/>
      <c r="F650" s="32"/>
      <c r="G650" s="33"/>
      <c r="H650" s="409"/>
      <c r="I650" s="403"/>
      <c r="J650" s="629"/>
      <c r="S650" s="380"/>
      <c r="Z650" s="380"/>
      <c r="AG650" s="380"/>
      <c r="AN650" s="380"/>
      <c r="AU650" s="380"/>
      <c r="BB650" s="380"/>
      <c r="BI650" s="380"/>
      <c r="BP650" s="380"/>
      <c r="BW650" s="380"/>
      <c r="CD650" s="380"/>
      <c r="CK650" s="380"/>
      <c r="CR650" s="380"/>
      <c r="CY650" s="380"/>
      <c r="DF650" s="380"/>
      <c r="DM650" s="380"/>
      <c r="DT650" s="380"/>
      <c r="EA650" s="380"/>
      <c r="EH650" s="380"/>
      <c r="EO650" s="380"/>
      <c r="EV650" s="380"/>
      <c r="FC650" s="380"/>
      <c r="FJ650" s="380"/>
      <c r="FQ650" s="380"/>
      <c r="FX650" s="380"/>
      <c r="GE650" s="380"/>
      <c r="HA650" s="380"/>
      <c r="HH650" s="380"/>
    </row>
    <row r="651" spans="1:216" ht="19.5" customHeight="1">
      <c r="A651" s="627"/>
      <c r="B651" s="380">
        <v>3707</v>
      </c>
      <c r="C651" s="403"/>
      <c r="D651" s="429">
        <v>7</v>
      </c>
      <c r="E651" s="410"/>
      <c r="F651" s="32"/>
      <c r="G651" s="33"/>
      <c r="H651" s="409"/>
      <c r="I651" s="403"/>
      <c r="J651" s="629"/>
      <c r="S651" s="380"/>
      <c r="Z651" s="380"/>
      <c r="AG651" s="380"/>
      <c r="AN651" s="380"/>
      <c r="AU651" s="380"/>
      <c r="BB651" s="380"/>
      <c r="BI651" s="380"/>
      <c r="BP651" s="380"/>
      <c r="BW651" s="380"/>
      <c r="CD651" s="380"/>
      <c r="CK651" s="380"/>
      <c r="CR651" s="380"/>
      <c r="CY651" s="380"/>
      <c r="DF651" s="380"/>
      <c r="DM651" s="380"/>
      <c r="DT651" s="380"/>
      <c r="EA651" s="380"/>
      <c r="EH651" s="380"/>
      <c r="EO651" s="380"/>
      <c r="EV651" s="380"/>
      <c r="FC651" s="380"/>
      <c r="FJ651" s="380"/>
      <c r="FQ651" s="380"/>
      <c r="FX651" s="380"/>
      <c r="GE651" s="380"/>
      <c r="HA651" s="380"/>
      <c r="HH651" s="380"/>
    </row>
    <row r="652" spans="1:216" ht="19.5" customHeight="1">
      <c r="A652" s="627"/>
      <c r="B652" s="380">
        <v>3708</v>
      </c>
      <c r="C652" s="403"/>
      <c r="D652" s="429">
        <v>8</v>
      </c>
      <c r="E652" s="407"/>
      <c r="F652" s="32"/>
      <c r="G652" s="33"/>
      <c r="H652" s="409"/>
      <c r="I652" s="403"/>
      <c r="J652" s="629"/>
      <c r="S652" s="380"/>
      <c r="Z652" s="380"/>
      <c r="AG652" s="380"/>
      <c r="AN652" s="380"/>
      <c r="AU652" s="380"/>
      <c r="BB652" s="380"/>
      <c r="BI652" s="380"/>
      <c r="BP652" s="380"/>
      <c r="BW652" s="380"/>
      <c r="CD652" s="380"/>
      <c r="CK652" s="380"/>
      <c r="CR652" s="380"/>
      <c r="CY652" s="380"/>
      <c r="DF652" s="380"/>
      <c r="DM652" s="380"/>
      <c r="DT652" s="380"/>
      <c r="EA652" s="380"/>
      <c r="EH652" s="380"/>
      <c r="EO652" s="380"/>
      <c r="EV652" s="380"/>
      <c r="FC652" s="380"/>
      <c r="FJ652" s="380"/>
      <c r="FQ652" s="380"/>
      <c r="FX652" s="380"/>
      <c r="GE652" s="380"/>
      <c r="HA652" s="380"/>
      <c r="HH652" s="380"/>
    </row>
    <row r="653" spans="1:216" ht="19.5" customHeight="1">
      <c r="A653" s="627"/>
      <c r="B653" s="380">
        <v>3709</v>
      </c>
      <c r="C653" s="403"/>
      <c r="D653" s="429">
        <v>9</v>
      </c>
      <c r="E653" s="407"/>
      <c r="F653" s="32"/>
      <c r="G653" s="33"/>
      <c r="H653" s="409"/>
      <c r="I653" s="403"/>
      <c r="J653" s="629"/>
      <c r="S653" s="380"/>
      <c r="Z653" s="380"/>
      <c r="AG653" s="380"/>
      <c r="AN653" s="380"/>
      <c r="AU653" s="380"/>
      <c r="BB653" s="380"/>
      <c r="BI653" s="380"/>
      <c r="BP653" s="380"/>
      <c r="BW653" s="380"/>
      <c r="CD653" s="380"/>
      <c r="CK653" s="380"/>
      <c r="CR653" s="380"/>
      <c r="CY653" s="380"/>
      <c r="DF653" s="380"/>
      <c r="DM653" s="380"/>
      <c r="DT653" s="380"/>
      <c r="EA653" s="380"/>
      <c r="EH653" s="380"/>
      <c r="EO653" s="380"/>
      <c r="EV653" s="380"/>
      <c r="FC653" s="380"/>
      <c r="FJ653" s="380"/>
      <c r="FQ653" s="380"/>
      <c r="FX653" s="380"/>
      <c r="GE653" s="380"/>
      <c r="HA653" s="380"/>
      <c r="HH653" s="380"/>
    </row>
    <row r="654" spans="1:216" ht="19.5" customHeight="1">
      <c r="A654" s="627"/>
      <c r="B654" s="380">
        <v>3710</v>
      </c>
      <c r="C654" s="403"/>
      <c r="D654" s="429">
        <v>10</v>
      </c>
      <c r="E654" s="407"/>
      <c r="F654" s="32"/>
      <c r="G654" s="33"/>
      <c r="H654" s="409"/>
      <c r="I654" s="403"/>
      <c r="J654" s="629"/>
      <c r="S654" s="380"/>
      <c r="Z654" s="380"/>
      <c r="AG654" s="380"/>
      <c r="AN654" s="380"/>
      <c r="AU654" s="380"/>
      <c r="BB654" s="380"/>
      <c r="BI654" s="380"/>
      <c r="BP654" s="380"/>
      <c r="BW654" s="380"/>
      <c r="CD654" s="380"/>
      <c r="CK654" s="380"/>
      <c r="CR654" s="380"/>
      <c r="CY654" s="380"/>
      <c r="DF654" s="380"/>
      <c r="DM654" s="380"/>
      <c r="DT654" s="380"/>
      <c r="EA654" s="380"/>
      <c r="EH654" s="380"/>
      <c r="EO654" s="380"/>
      <c r="EV654" s="380"/>
      <c r="FC654" s="380"/>
      <c r="FJ654" s="380"/>
      <c r="FQ654" s="380"/>
      <c r="FX654" s="380"/>
      <c r="GE654" s="380"/>
      <c r="HA654" s="380"/>
      <c r="HH654" s="380"/>
    </row>
    <row r="655" spans="1:216" ht="19.5" customHeight="1">
      <c r="A655" s="627"/>
      <c r="B655" s="380">
        <v>3711</v>
      </c>
      <c r="C655" s="403"/>
      <c r="D655" s="429">
        <v>11</v>
      </c>
      <c r="E655" s="407"/>
      <c r="F655" s="32"/>
      <c r="G655" s="33"/>
      <c r="H655" s="409"/>
      <c r="I655" s="403"/>
      <c r="J655" s="629"/>
      <c r="S655" s="380"/>
      <c r="Z655" s="380"/>
      <c r="AG655" s="380"/>
      <c r="AN655" s="380"/>
      <c r="AU655" s="380"/>
      <c r="BB655" s="380"/>
      <c r="BI655" s="380"/>
      <c r="BP655" s="380"/>
      <c r="BW655" s="380"/>
      <c r="CD655" s="380"/>
      <c r="CK655" s="380"/>
      <c r="CR655" s="380"/>
      <c r="CY655" s="380"/>
      <c r="DF655" s="380"/>
      <c r="DM655" s="380"/>
      <c r="DT655" s="380"/>
      <c r="EA655" s="380"/>
      <c r="EH655" s="380"/>
      <c r="EO655" s="380"/>
      <c r="EV655" s="380"/>
      <c r="FC655" s="380"/>
      <c r="FJ655" s="380"/>
      <c r="FQ655" s="380"/>
      <c r="FX655" s="380"/>
      <c r="GE655" s="380"/>
      <c r="HA655" s="380"/>
      <c r="HH655" s="380"/>
    </row>
    <row r="656" spans="1:216" ht="19.5" customHeight="1">
      <c r="A656" s="627"/>
      <c r="B656" s="380">
        <v>3712</v>
      </c>
      <c r="C656" s="403"/>
      <c r="D656" s="429">
        <v>12</v>
      </c>
      <c r="E656" s="407"/>
      <c r="F656" s="32"/>
      <c r="G656" s="33"/>
      <c r="H656" s="409"/>
      <c r="I656" s="403"/>
      <c r="J656" s="629"/>
      <c r="S656" s="380"/>
      <c r="Z656" s="380"/>
      <c r="AG656" s="380"/>
      <c r="AN656" s="380"/>
      <c r="AU656" s="380"/>
      <c r="BB656" s="380"/>
      <c r="BI656" s="380"/>
      <c r="BP656" s="380"/>
      <c r="BW656" s="380"/>
      <c r="CD656" s="380"/>
      <c r="CK656" s="380"/>
      <c r="CR656" s="380"/>
      <c r="CY656" s="380"/>
      <c r="DF656" s="380"/>
      <c r="DM656" s="380"/>
      <c r="DT656" s="380"/>
      <c r="EA656" s="380"/>
      <c r="EH656" s="380"/>
      <c r="EO656" s="380"/>
      <c r="EV656" s="380"/>
      <c r="FC656" s="380"/>
      <c r="FJ656" s="380"/>
      <c r="FQ656" s="380"/>
      <c r="FX656" s="380"/>
      <c r="GE656" s="380"/>
      <c r="HA656" s="380"/>
      <c r="HH656" s="380"/>
    </row>
    <row r="657" spans="1:216" ht="19.5" customHeight="1">
      <c r="A657" s="627"/>
      <c r="B657" s="380">
        <v>3713</v>
      </c>
      <c r="C657" s="403"/>
      <c r="D657" s="429">
        <v>13</v>
      </c>
      <c r="E657" s="407"/>
      <c r="F657" s="32"/>
      <c r="G657" s="33"/>
      <c r="H657" s="409"/>
      <c r="I657" s="403"/>
      <c r="J657" s="629"/>
      <c r="S657" s="380"/>
      <c r="Z657" s="380"/>
      <c r="AG657" s="380"/>
      <c r="AN657" s="380"/>
      <c r="AU657" s="380"/>
      <c r="BB657" s="380"/>
      <c r="BI657" s="380"/>
      <c r="BP657" s="380"/>
      <c r="BW657" s="380"/>
      <c r="CD657" s="380"/>
      <c r="CK657" s="380"/>
      <c r="CR657" s="380"/>
      <c r="CY657" s="380"/>
      <c r="DF657" s="380"/>
      <c r="DM657" s="380"/>
      <c r="DT657" s="380"/>
      <c r="EA657" s="380"/>
      <c r="EH657" s="380"/>
      <c r="EO657" s="380"/>
      <c r="EV657" s="380"/>
      <c r="FC657" s="380"/>
      <c r="FJ657" s="380"/>
      <c r="FQ657" s="380"/>
      <c r="FX657" s="380"/>
      <c r="GE657" s="380"/>
      <c r="HA657" s="380"/>
      <c r="HH657" s="380"/>
    </row>
    <row r="658" spans="1:216" ht="19.5" customHeight="1">
      <c r="A658" s="627"/>
      <c r="B658" s="380">
        <v>3714</v>
      </c>
      <c r="C658" s="403"/>
      <c r="D658" s="429">
        <v>14</v>
      </c>
      <c r="E658" s="407"/>
      <c r="F658" s="32"/>
      <c r="G658" s="33"/>
      <c r="H658" s="409"/>
      <c r="I658" s="403"/>
      <c r="J658" s="629"/>
      <c r="S658" s="380"/>
      <c r="Z658" s="380"/>
      <c r="AG658" s="380"/>
      <c r="AN658" s="380"/>
      <c r="AU658" s="380"/>
      <c r="BB658" s="380"/>
      <c r="BI658" s="380"/>
      <c r="BP658" s="380"/>
      <c r="BW658" s="380"/>
      <c r="CD658" s="380"/>
      <c r="CK658" s="380"/>
      <c r="CR658" s="380"/>
      <c r="CY658" s="380"/>
      <c r="DF658" s="380"/>
      <c r="DM658" s="380"/>
      <c r="DT658" s="380"/>
      <c r="EA658" s="380"/>
      <c r="EH658" s="380"/>
      <c r="EO658" s="380"/>
      <c r="EV658" s="380"/>
      <c r="FC658" s="380"/>
      <c r="FJ658" s="380"/>
      <c r="FQ658" s="380"/>
      <c r="FX658" s="380"/>
      <c r="GE658" s="380"/>
      <c r="HA658" s="380"/>
      <c r="HH658" s="380"/>
    </row>
    <row r="659" spans="1:216" ht="19.5" customHeight="1" thickBot="1">
      <c r="A659" s="627"/>
      <c r="B659" s="380">
        <v>3715</v>
      </c>
      <c r="C659" s="403"/>
      <c r="D659" s="429">
        <v>15</v>
      </c>
      <c r="E659" s="411"/>
      <c r="F659" s="36"/>
      <c r="G659" s="37"/>
      <c r="H659" s="409"/>
      <c r="I659" s="403"/>
      <c r="J659" s="629"/>
      <c r="S659" s="380"/>
      <c r="Z659" s="380"/>
      <c r="AG659" s="380"/>
      <c r="AN659" s="380"/>
      <c r="AU659" s="380"/>
      <c r="BB659" s="380"/>
      <c r="BI659" s="380"/>
      <c r="BP659" s="380"/>
      <c r="BW659" s="380"/>
      <c r="CD659" s="380"/>
      <c r="CK659" s="380"/>
      <c r="CR659" s="380"/>
      <c r="CY659" s="380"/>
      <c r="DF659" s="380"/>
      <c r="DM659" s="380"/>
      <c r="DT659" s="380"/>
      <c r="EA659" s="380"/>
      <c r="EH659" s="380"/>
      <c r="EO659" s="380"/>
      <c r="EV659" s="380"/>
      <c r="FC659" s="380"/>
      <c r="FJ659" s="380"/>
      <c r="FQ659" s="380"/>
      <c r="FX659" s="380"/>
      <c r="GE659" s="380"/>
      <c r="HA659" s="380"/>
      <c r="HH659" s="380"/>
    </row>
    <row r="660" spans="1:216" ht="19.5" customHeight="1" thickBot="1">
      <c r="A660" s="627"/>
      <c r="B660" s="380">
        <v>3716</v>
      </c>
      <c r="C660" s="403"/>
      <c r="D660" s="429" t="s">
        <v>634</v>
      </c>
      <c r="E660" s="421"/>
      <c r="F660" s="419"/>
      <c r="G660" s="420"/>
      <c r="H660" s="409"/>
      <c r="I660" s="403"/>
      <c r="J660" s="629"/>
      <c r="S660" s="380"/>
      <c r="Z660" s="380"/>
      <c r="AG660" s="380"/>
      <c r="AN660" s="380"/>
      <c r="AU660" s="380"/>
      <c r="BB660" s="380"/>
      <c r="BI660" s="380"/>
      <c r="BP660" s="380"/>
      <c r="BW660" s="380"/>
      <c r="CD660" s="380"/>
      <c r="CK660" s="380"/>
      <c r="CR660" s="380"/>
      <c r="CY660" s="380"/>
      <c r="DF660" s="380"/>
      <c r="DM660" s="380"/>
      <c r="DT660" s="380"/>
      <c r="EA660" s="380"/>
      <c r="EH660" s="380"/>
      <c r="EO660" s="380"/>
      <c r="EV660" s="380"/>
      <c r="FC660" s="380"/>
      <c r="FJ660" s="380"/>
      <c r="FQ660" s="380"/>
      <c r="FX660" s="380"/>
      <c r="GE660" s="380"/>
      <c r="HA660" s="380"/>
      <c r="HH660" s="380"/>
    </row>
    <row r="661" spans="1:216" ht="19.5" customHeight="1">
      <c r="A661" s="627"/>
      <c r="B661" s="380">
        <v>3717</v>
      </c>
      <c r="D661" s="429" t="s">
        <v>864</v>
      </c>
      <c r="E661" s="422"/>
      <c r="F661" s="34"/>
      <c r="G661" s="35"/>
      <c r="H661" s="409"/>
      <c r="I661" s="403"/>
      <c r="S661" s="380"/>
      <c r="Z661" s="380"/>
      <c r="AG661" s="380"/>
      <c r="AN661" s="380"/>
      <c r="AU661" s="380"/>
      <c r="BB661" s="380"/>
      <c r="BI661" s="380"/>
      <c r="BP661" s="380"/>
      <c r="BW661" s="380"/>
      <c r="CD661" s="380"/>
      <c r="CK661" s="380"/>
      <c r="CR661" s="380"/>
      <c r="CY661" s="380"/>
      <c r="DF661" s="380"/>
      <c r="DM661" s="380"/>
      <c r="DT661" s="380"/>
      <c r="EA661" s="380"/>
      <c r="EH661" s="380"/>
      <c r="EO661" s="380"/>
      <c r="EV661" s="380"/>
      <c r="FC661" s="380"/>
      <c r="FJ661" s="380"/>
      <c r="FQ661" s="380"/>
      <c r="FX661" s="380"/>
      <c r="GE661" s="380"/>
      <c r="HA661" s="380"/>
      <c r="HH661" s="380"/>
    </row>
    <row r="662" spans="1:216" ht="19.5" customHeight="1">
      <c r="A662" s="627"/>
      <c r="B662" s="380">
        <v>3718</v>
      </c>
      <c r="D662" s="429" t="s">
        <v>864</v>
      </c>
      <c r="E662" s="423"/>
      <c r="F662" s="32"/>
      <c r="G662" s="33"/>
      <c r="H662" s="409"/>
      <c r="I662" s="403"/>
      <c r="S662" s="380"/>
      <c r="Z662" s="380"/>
      <c r="AG662" s="380"/>
      <c r="AN662" s="380"/>
      <c r="AU662" s="380"/>
      <c r="BB662" s="380"/>
      <c r="BI662" s="380"/>
      <c r="BP662" s="380"/>
      <c r="BW662" s="380"/>
      <c r="CD662" s="380"/>
      <c r="CK662" s="380"/>
      <c r="CR662" s="380"/>
      <c r="CY662" s="380"/>
      <c r="DF662" s="380"/>
      <c r="DM662" s="380"/>
      <c r="DT662" s="380"/>
      <c r="EA662" s="380"/>
      <c r="EH662" s="380"/>
      <c r="EO662" s="380"/>
      <c r="EV662" s="380"/>
      <c r="FC662" s="380"/>
      <c r="FJ662" s="380"/>
      <c r="FQ662" s="380"/>
      <c r="FX662" s="380"/>
      <c r="GE662" s="380"/>
      <c r="HA662" s="380"/>
      <c r="HH662" s="380"/>
    </row>
    <row r="663" spans="1:216" ht="19.5" customHeight="1">
      <c r="A663" s="627"/>
      <c r="B663" s="380">
        <v>3719</v>
      </c>
      <c r="D663" s="430"/>
      <c r="E663" s="423"/>
      <c r="F663" s="32"/>
      <c r="G663" s="33"/>
      <c r="H663" s="409"/>
      <c r="I663" s="403"/>
      <c r="S663" s="380"/>
      <c r="Z663" s="380"/>
      <c r="AG663" s="380"/>
      <c r="AN663" s="380"/>
      <c r="AU663" s="380"/>
      <c r="BB663" s="380"/>
      <c r="BI663" s="380"/>
      <c r="BP663" s="380"/>
      <c r="BW663" s="380"/>
      <c r="CD663" s="380"/>
      <c r="CK663" s="380"/>
      <c r="CR663" s="380"/>
      <c r="CY663" s="380"/>
      <c r="DF663" s="380"/>
      <c r="DM663" s="380"/>
      <c r="DT663" s="380"/>
      <c r="EA663" s="380"/>
      <c r="EH663" s="380"/>
      <c r="EO663" s="380"/>
      <c r="EV663" s="380"/>
      <c r="FC663" s="380"/>
      <c r="FJ663" s="380"/>
      <c r="FQ663" s="380"/>
      <c r="FX663" s="380"/>
      <c r="GE663" s="380"/>
      <c r="HA663" s="380"/>
      <c r="HH663" s="380"/>
    </row>
    <row r="664" spans="1:216" ht="19.5" customHeight="1" thickBot="1">
      <c r="A664" s="628"/>
      <c r="B664" s="431">
        <v>3720</v>
      </c>
      <c r="C664" s="431"/>
      <c r="D664" s="432"/>
      <c r="E664" s="424"/>
      <c r="F664" s="32"/>
      <c r="G664" s="33"/>
      <c r="H664" s="409"/>
      <c r="I664" s="403"/>
      <c r="S664" s="380"/>
      <c r="Z664" s="380"/>
      <c r="AG664" s="380"/>
      <c r="AN664" s="380"/>
      <c r="AU664" s="380"/>
      <c r="BB664" s="380"/>
      <c r="BI664" s="380"/>
      <c r="BP664" s="380"/>
      <c r="BW664" s="380"/>
      <c r="CD664" s="380"/>
      <c r="CK664" s="380"/>
      <c r="CR664" s="380"/>
      <c r="CY664" s="380"/>
      <c r="DF664" s="380"/>
      <c r="DM664" s="380"/>
      <c r="DT664" s="380"/>
      <c r="EA664" s="380"/>
      <c r="EH664" s="380"/>
      <c r="EO664" s="380"/>
      <c r="EV664" s="380"/>
      <c r="FC664" s="380"/>
      <c r="FJ664" s="380"/>
      <c r="FQ664" s="380"/>
      <c r="FX664" s="380"/>
      <c r="GE664" s="380"/>
      <c r="HA664" s="380"/>
      <c r="HH664" s="380"/>
    </row>
    <row r="665" spans="1:216" ht="19.5" customHeight="1" thickBot="1">
      <c r="A665" s="626">
        <v>38</v>
      </c>
      <c r="B665" s="426">
        <v>3801</v>
      </c>
      <c r="C665" s="427"/>
      <c r="D665" s="428">
        <v>1</v>
      </c>
      <c r="E665" s="404"/>
      <c r="F665" s="34"/>
      <c r="G665" s="35"/>
      <c r="H665" s="405"/>
      <c r="I665" s="406"/>
      <c r="J665" s="629"/>
      <c r="S665" s="380"/>
      <c r="Z665" s="380"/>
      <c r="AG665" s="380"/>
      <c r="AN665" s="380"/>
      <c r="AU665" s="380"/>
      <c r="BB665" s="380"/>
      <c r="BI665" s="380"/>
      <c r="BP665" s="380"/>
      <c r="BW665" s="380"/>
      <c r="CD665" s="380"/>
      <c r="CK665" s="380"/>
      <c r="CR665" s="380"/>
      <c r="CY665" s="380"/>
      <c r="DF665" s="380"/>
      <c r="DM665" s="380"/>
      <c r="DT665" s="380"/>
      <c r="EA665" s="380"/>
      <c r="EH665" s="380"/>
      <c r="EO665" s="380"/>
      <c r="EV665" s="380"/>
      <c r="FC665" s="380"/>
      <c r="FJ665" s="380"/>
      <c r="FQ665" s="380"/>
      <c r="FX665" s="380"/>
      <c r="GE665" s="380"/>
      <c r="HA665" s="380"/>
      <c r="HH665" s="380"/>
    </row>
    <row r="666" spans="1:216" ht="19.5" customHeight="1">
      <c r="A666" s="627"/>
      <c r="B666" s="380">
        <v>3802</v>
      </c>
      <c r="C666" s="403"/>
      <c r="D666" s="429">
        <v>2</v>
      </c>
      <c r="E666" s="407"/>
      <c r="F666" s="32"/>
      <c r="G666" s="33"/>
      <c r="H666" s="408"/>
      <c r="I666" s="403"/>
      <c r="J666" s="629"/>
      <c r="S666" s="380"/>
      <c r="Z666" s="380"/>
      <c r="AG666" s="380"/>
      <c r="AN666" s="380"/>
      <c r="AU666" s="380"/>
      <c r="BB666" s="380"/>
      <c r="BI666" s="380"/>
      <c r="BP666" s="380"/>
      <c r="BW666" s="380"/>
      <c r="CD666" s="380"/>
      <c r="CK666" s="380"/>
      <c r="CR666" s="380"/>
      <c r="CY666" s="380"/>
      <c r="DF666" s="380"/>
      <c r="DM666" s="380"/>
      <c r="DT666" s="380"/>
      <c r="EA666" s="380"/>
      <c r="EH666" s="380"/>
      <c r="EO666" s="380"/>
      <c r="EV666" s="380"/>
      <c r="FC666" s="380"/>
      <c r="FJ666" s="380"/>
      <c r="FQ666" s="380"/>
      <c r="FX666" s="380"/>
      <c r="GE666" s="380"/>
      <c r="HA666" s="380"/>
      <c r="HH666" s="380"/>
    </row>
    <row r="667" spans="1:216" ht="19.5" customHeight="1">
      <c r="A667" s="627"/>
      <c r="B667" s="380">
        <v>3803</v>
      </c>
      <c r="C667" s="403"/>
      <c r="D667" s="429">
        <v>3</v>
      </c>
      <c r="E667" s="407"/>
      <c r="F667" s="32"/>
      <c r="G667" s="33"/>
      <c r="H667" s="409"/>
      <c r="I667" s="403"/>
      <c r="J667" s="629"/>
      <c r="S667" s="380"/>
      <c r="Z667" s="380"/>
      <c r="AG667" s="380"/>
      <c r="AN667" s="380"/>
      <c r="AU667" s="380"/>
      <c r="BB667" s="380"/>
      <c r="BI667" s="380"/>
      <c r="BP667" s="380"/>
      <c r="BW667" s="380"/>
      <c r="CD667" s="380"/>
      <c r="CK667" s="380"/>
      <c r="CR667" s="380"/>
      <c r="CY667" s="380"/>
      <c r="DF667" s="380"/>
      <c r="DM667" s="380"/>
      <c r="DT667" s="380"/>
      <c r="EA667" s="380"/>
      <c r="EH667" s="380"/>
      <c r="EO667" s="380"/>
      <c r="EV667" s="380"/>
      <c r="FC667" s="380"/>
      <c r="FJ667" s="380"/>
      <c r="FQ667" s="380"/>
      <c r="FX667" s="380"/>
      <c r="GE667" s="380"/>
      <c r="HA667" s="380"/>
      <c r="HH667" s="380"/>
    </row>
    <row r="668" spans="1:216" ht="19.5" customHeight="1">
      <c r="A668" s="627"/>
      <c r="B668" s="380">
        <v>3804</v>
      </c>
      <c r="C668" s="403"/>
      <c r="D668" s="429">
        <v>4</v>
      </c>
      <c r="E668" s="410"/>
      <c r="F668" s="32"/>
      <c r="G668" s="33"/>
      <c r="H668" s="409"/>
      <c r="I668" s="403"/>
      <c r="J668" s="629"/>
      <c r="S668" s="380"/>
      <c r="Z668" s="380"/>
      <c r="AG668" s="380"/>
      <c r="AN668" s="380"/>
      <c r="AU668" s="380"/>
      <c r="BB668" s="380"/>
      <c r="BI668" s="380"/>
      <c r="BP668" s="380"/>
      <c r="BW668" s="380"/>
      <c r="CD668" s="380"/>
      <c r="CK668" s="380"/>
      <c r="CR668" s="380"/>
      <c r="CY668" s="380"/>
      <c r="DF668" s="380"/>
      <c r="DM668" s="380"/>
      <c r="DT668" s="380"/>
      <c r="EA668" s="380"/>
      <c r="EH668" s="380"/>
      <c r="EO668" s="380"/>
      <c r="EV668" s="380"/>
      <c r="FC668" s="380"/>
      <c r="FJ668" s="380"/>
      <c r="FQ668" s="380"/>
      <c r="FX668" s="380"/>
      <c r="GE668" s="380"/>
      <c r="HA668" s="380"/>
      <c r="HH668" s="380"/>
    </row>
    <row r="669" spans="1:216" ht="19.5" customHeight="1">
      <c r="A669" s="627"/>
      <c r="B669" s="380">
        <v>3805</v>
      </c>
      <c r="C669" s="403"/>
      <c r="D669" s="429">
        <v>5</v>
      </c>
      <c r="E669" s="407"/>
      <c r="F669" s="36"/>
      <c r="G669" s="37"/>
      <c r="H669" s="409"/>
      <c r="I669" s="403"/>
      <c r="J669" s="629"/>
      <c r="S669" s="380"/>
      <c r="Z669" s="380"/>
      <c r="AG669" s="380"/>
      <c r="AN669" s="380"/>
      <c r="AU669" s="380"/>
      <c r="BB669" s="380"/>
      <c r="BI669" s="380"/>
      <c r="BP669" s="380"/>
      <c r="BW669" s="380"/>
      <c r="CD669" s="380"/>
      <c r="CK669" s="380"/>
      <c r="CR669" s="380"/>
      <c r="CY669" s="380"/>
      <c r="DF669" s="380"/>
      <c r="DM669" s="380"/>
      <c r="DT669" s="380"/>
      <c r="EA669" s="380"/>
      <c r="EH669" s="380"/>
      <c r="EO669" s="380"/>
      <c r="EV669" s="380"/>
      <c r="FC669" s="380"/>
      <c r="FJ669" s="380"/>
      <c r="FQ669" s="380"/>
      <c r="FX669" s="380"/>
      <c r="GE669" s="380"/>
      <c r="HA669" s="380"/>
      <c r="HH669" s="380"/>
    </row>
    <row r="670" spans="1:216" ht="19.5" customHeight="1">
      <c r="A670" s="627"/>
      <c r="B670" s="380">
        <v>3806</v>
      </c>
      <c r="C670" s="403"/>
      <c r="D670" s="429">
        <v>6</v>
      </c>
      <c r="E670" s="407"/>
      <c r="F670" s="32"/>
      <c r="G670" s="33"/>
      <c r="H670" s="409"/>
      <c r="I670" s="403"/>
      <c r="J670" s="629"/>
      <c r="S670" s="380"/>
      <c r="Z670" s="380"/>
      <c r="AG670" s="380"/>
      <c r="AN670" s="380"/>
      <c r="AU670" s="380"/>
      <c r="BB670" s="380"/>
      <c r="BI670" s="380"/>
      <c r="BP670" s="380"/>
      <c r="BW670" s="380"/>
      <c r="CD670" s="380"/>
      <c r="CK670" s="380"/>
      <c r="CR670" s="380"/>
      <c r="CY670" s="380"/>
      <c r="DF670" s="380"/>
      <c r="DM670" s="380"/>
      <c r="DT670" s="380"/>
      <c r="EA670" s="380"/>
      <c r="EH670" s="380"/>
      <c r="EO670" s="380"/>
      <c r="EV670" s="380"/>
      <c r="FC670" s="380"/>
      <c r="FJ670" s="380"/>
      <c r="FQ670" s="380"/>
      <c r="FX670" s="380"/>
      <c r="GE670" s="380"/>
      <c r="HA670" s="380"/>
      <c r="HH670" s="380"/>
    </row>
    <row r="671" spans="1:216" ht="19.5" customHeight="1">
      <c r="A671" s="627"/>
      <c r="B671" s="380">
        <v>3807</v>
      </c>
      <c r="C671" s="403"/>
      <c r="D671" s="429">
        <v>7</v>
      </c>
      <c r="E671" s="410"/>
      <c r="F671" s="32"/>
      <c r="G671" s="33"/>
      <c r="H671" s="409"/>
      <c r="I671" s="403"/>
      <c r="J671" s="629"/>
      <c r="S671" s="380"/>
      <c r="Z671" s="380"/>
      <c r="AG671" s="380"/>
      <c r="AN671" s="380"/>
      <c r="AU671" s="380"/>
      <c r="BB671" s="380"/>
      <c r="BI671" s="380"/>
      <c r="BP671" s="380"/>
      <c r="BW671" s="380"/>
      <c r="CD671" s="380"/>
      <c r="CK671" s="380"/>
      <c r="CR671" s="380"/>
      <c r="CY671" s="380"/>
      <c r="DF671" s="380"/>
      <c r="DM671" s="380"/>
      <c r="DT671" s="380"/>
      <c r="EA671" s="380"/>
      <c r="EH671" s="380"/>
      <c r="EO671" s="380"/>
      <c r="EV671" s="380"/>
      <c r="FC671" s="380"/>
      <c r="FJ671" s="380"/>
      <c r="FQ671" s="380"/>
      <c r="FX671" s="380"/>
      <c r="GE671" s="380"/>
      <c r="HA671" s="380"/>
      <c r="HH671" s="380"/>
    </row>
    <row r="672" spans="1:216" ht="19.5" customHeight="1">
      <c r="A672" s="627"/>
      <c r="B672" s="380">
        <v>3808</v>
      </c>
      <c r="C672" s="403"/>
      <c r="D672" s="429">
        <v>8</v>
      </c>
      <c r="E672" s="407"/>
      <c r="F672" s="32"/>
      <c r="G672" s="33"/>
      <c r="H672" s="409"/>
      <c r="I672" s="403"/>
      <c r="J672" s="629"/>
      <c r="S672" s="380"/>
      <c r="Z672" s="380"/>
      <c r="AG672" s="380"/>
      <c r="AN672" s="380"/>
      <c r="AU672" s="380"/>
      <c r="BB672" s="380"/>
      <c r="BI672" s="380"/>
      <c r="BP672" s="380"/>
      <c r="BW672" s="380"/>
      <c r="CD672" s="380"/>
      <c r="CK672" s="380"/>
      <c r="CR672" s="380"/>
      <c r="CY672" s="380"/>
      <c r="DF672" s="380"/>
      <c r="DM672" s="380"/>
      <c r="DT672" s="380"/>
      <c r="EA672" s="380"/>
      <c r="EH672" s="380"/>
      <c r="EO672" s="380"/>
      <c r="EV672" s="380"/>
      <c r="FC672" s="380"/>
      <c r="FJ672" s="380"/>
      <c r="FQ672" s="380"/>
      <c r="FX672" s="380"/>
      <c r="GE672" s="380"/>
      <c r="HA672" s="380"/>
      <c r="HH672" s="380"/>
    </row>
    <row r="673" spans="1:216" ht="19.5" customHeight="1">
      <c r="A673" s="627"/>
      <c r="B673" s="380">
        <v>3809</v>
      </c>
      <c r="C673" s="403"/>
      <c r="D673" s="429">
        <v>9</v>
      </c>
      <c r="E673" s="407"/>
      <c r="F673" s="32"/>
      <c r="G673" s="33"/>
      <c r="H673" s="409"/>
      <c r="I673" s="403"/>
      <c r="J673" s="629"/>
      <c r="S673" s="380"/>
      <c r="Z673" s="380"/>
      <c r="AG673" s="380"/>
      <c r="AN673" s="380"/>
      <c r="AU673" s="380"/>
      <c r="BB673" s="380"/>
      <c r="BI673" s="380"/>
      <c r="BP673" s="380"/>
      <c r="BW673" s="380"/>
      <c r="CD673" s="380"/>
      <c r="CK673" s="380"/>
      <c r="CR673" s="380"/>
      <c r="CY673" s="380"/>
      <c r="DF673" s="380"/>
      <c r="DM673" s="380"/>
      <c r="DT673" s="380"/>
      <c r="EA673" s="380"/>
      <c r="EH673" s="380"/>
      <c r="EO673" s="380"/>
      <c r="EV673" s="380"/>
      <c r="FC673" s="380"/>
      <c r="FJ673" s="380"/>
      <c r="FQ673" s="380"/>
      <c r="FX673" s="380"/>
      <c r="GE673" s="380"/>
      <c r="HA673" s="380"/>
      <c r="HH673" s="380"/>
    </row>
    <row r="674" spans="1:216" ht="19.5" customHeight="1">
      <c r="A674" s="627"/>
      <c r="B674" s="380">
        <v>3810</v>
      </c>
      <c r="C674" s="403"/>
      <c r="D674" s="429">
        <v>10</v>
      </c>
      <c r="E674" s="407"/>
      <c r="F674" s="32"/>
      <c r="G674" s="33"/>
      <c r="H674" s="409"/>
      <c r="I674" s="403"/>
      <c r="J674" s="629"/>
      <c r="S674" s="380"/>
      <c r="Z674" s="380"/>
      <c r="AG674" s="380"/>
      <c r="AN674" s="380"/>
      <c r="AU674" s="380"/>
      <c r="BB674" s="380"/>
      <c r="BI674" s="380"/>
      <c r="BP674" s="380"/>
      <c r="BW674" s="380"/>
      <c r="CD674" s="380"/>
      <c r="CK674" s="380"/>
      <c r="CR674" s="380"/>
      <c r="CY674" s="380"/>
      <c r="DF674" s="380"/>
      <c r="DM674" s="380"/>
      <c r="DT674" s="380"/>
      <c r="EA674" s="380"/>
      <c r="EH674" s="380"/>
      <c r="EO674" s="380"/>
      <c r="EV674" s="380"/>
      <c r="FC674" s="380"/>
      <c r="FJ674" s="380"/>
      <c r="FQ674" s="380"/>
      <c r="FX674" s="380"/>
      <c r="GE674" s="380"/>
      <c r="HA674" s="380"/>
      <c r="HH674" s="380"/>
    </row>
    <row r="675" spans="1:216" ht="19.5" customHeight="1">
      <c r="A675" s="627"/>
      <c r="B675" s="380">
        <v>3811</v>
      </c>
      <c r="C675" s="403"/>
      <c r="D675" s="429">
        <v>11</v>
      </c>
      <c r="E675" s="407"/>
      <c r="F675" s="32"/>
      <c r="G675" s="33"/>
      <c r="H675" s="409"/>
      <c r="I675" s="403"/>
      <c r="J675" s="629"/>
      <c r="S675" s="380"/>
      <c r="Z675" s="380"/>
      <c r="AG675" s="380"/>
      <c r="AN675" s="380"/>
      <c r="AU675" s="380"/>
      <c r="BB675" s="380"/>
      <c r="BI675" s="380"/>
      <c r="BP675" s="380"/>
      <c r="BW675" s="380"/>
      <c r="CD675" s="380"/>
      <c r="CK675" s="380"/>
      <c r="CR675" s="380"/>
      <c r="CY675" s="380"/>
      <c r="DF675" s="380"/>
      <c r="DM675" s="380"/>
      <c r="DT675" s="380"/>
      <c r="EA675" s="380"/>
      <c r="EH675" s="380"/>
      <c r="EO675" s="380"/>
      <c r="EV675" s="380"/>
      <c r="FC675" s="380"/>
      <c r="FJ675" s="380"/>
      <c r="FQ675" s="380"/>
      <c r="FX675" s="380"/>
      <c r="GE675" s="380"/>
      <c r="HA675" s="380"/>
      <c r="HH675" s="380"/>
    </row>
    <row r="676" spans="1:216" ht="19.5" customHeight="1">
      <c r="A676" s="627"/>
      <c r="B676" s="380">
        <v>3812</v>
      </c>
      <c r="C676" s="403"/>
      <c r="D676" s="429">
        <v>12</v>
      </c>
      <c r="E676" s="407"/>
      <c r="F676" s="32"/>
      <c r="G676" s="33"/>
      <c r="H676" s="409"/>
      <c r="I676" s="403"/>
      <c r="J676" s="629"/>
      <c r="S676" s="380"/>
      <c r="Z676" s="380"/>
      <c r="AG676" s="380"/>
      <c r="AN676" s="380"/>
      <c r="AU676" s="380"/>
      <c r="BB676" s="380"/>
      <c r="BI676" s="380"/>
      <c r="BP676" s="380"/>
      <c r="BW676" s="380"/>
      <c r="CD676" s="380"/>
      <c r="CK676" s="380"/>
      <c r="CR676" s="380"/>
      <c r="CY676" s="380"/>
      <c r="DF676" s="380"/>
      <c r="DM676" s="380"/>
      <c r="DT676" s="380"/>
      <c r="EA676" s="380"/>
      <c r="EH676" s="380"/>
      <c r="EO676" s="380"/>
      <c r="EV676" s="380"/>
      <c r="FC676" s="380"/>
      <c r="FJ676" s="380"/>
      <c r="FQ676" s="380"/>
      <c r="FX676" s="380"/>
      <c r="GE676" s="380"/>
      <c r="HA676" s="380"/>
      <c r="HH676" s="380"/>
    </row>
    <row r="677" spans="1:216" ht="19.5" customHeight="1">
      <c r="A677" s="627"/>
      <c r="B677" s="380">
        <v>3813</v>
      </c>
      <c r="C677" s="403"/>
      <c r="D677" s="429">
        <v>13</v>
      </c>
      <c r="E677" s="407"/>
      <c r="F677" s="32"/>
      <c r="G677" s="33"/>
      <c r="H677" s="409"/>
      <c r="I677" s="403"/>
      <c r="J677" s="629"/>
      <c r="S677" s="380"/>
      <c r="Z677" s="380"/>
      <c r="AG677" s="380"/>
      <c r="AN677" s="380"/>
      <c r="AU677" s="380"/>
      <c r="BB677" s="380"/>
      <c r="BI677" s="380"/>
      <c r="BP677" s="380"/>
      <c r="BW677" s="380"/>
      <c r="CD677" s="380"/>
      <c r="CK677" s="380"/>
      <c r="CR677" s="380"/>
      <c r="CY677" s="380"/>
      <c r="DF677" s="380"/>
      <c r="DM677" s="380"/>
      <c r="DT677" s="380"/>
      <c r="EA677" s="380"/>
      <c r="EH677" s="380"/>
      <c r="EO677" s="380"/>
      <c r="EV677" s="380"/>
      <c r="FC677" s="380"/>
      <c r="FJ677" s="380"/>
      <c r="FQ677" s="380"/>
      <c r="FX677" s="380"/>
      <c r="GE677" s="380"/>
      <c r="HA677" s="380"/>
      <c r="HH677" s="380"/>
    </row>
    <row r="678" spans="1:216" ht="19.5" customHeight="1">
      <c r="A678" s="627"/>
      <c r="B678" s="380">
        <v>3814</v>
      </c>
      <c r="C678" s="403"/>
      <c r="D678" s="429">
        <v>14</v>
      </c>
      <c r="E678" s="407"/>
      <c r="F678" s="32"/>
      <c r="G678" s="33"/>
      <c r="H678" s="409"/>
      <c r="I678" s="403"/>
      <c r="J678" s="629"/>
      <c r="S678" s="380"/>
      <c r="Z678" s="380"/>
      <c r="AG678" s="380"/>
      <c r="AN678" s="380"/>
      <c r="AU678" s="380"/>
      <c r="BB678" s="380"/>
      <c r="BI678" s="380"/>
      <c r="BP678" s="380"/>
      <c r="BW678" s="380"/>
      <c r="CD678" s="380"/>
      <c r="CK678" s="380"/>
      <c r="CR678" s="380"/>
      <c r="CY678" s="380"/>
      <c r="DF678" s="380"/>
      <c r="DM678" s="380"/>
      <c r="DT678" s="380"/>
      <c r="EA678" s="380"/>
      <c r="EH678" s="380"/>
      <c r="EO678" s="380"/>
      <c r="EV678" s="380"/>
      <c r="FC678" s="380"/>
      <c r="FJ678" s="380"/>
      <c r="FQ678" s="380"/>
      <c r="FX678" s="380"/>
      <c r="GE678" s="380"/>
      <c r="HA678" s="380"/>
      <c r="HH678" s="380"/>
    </row>
    <row r="679" spans="1:216" ht="19.5" customHeight="1" thickBot="1">
      <c r="A679" s="627"/>
      <c r="B679" s="380">
        <v>3815</v>
      </c>
      <c r="C679" s="403"/>
      <c r="D679" s="429">
        <v>15</v>
      </c>
      <c r="E679" s="411"/>
      <c r="F679" s="36"/>
      <c r="G679" s="37"/>
      <c r="H679" s="409"/>
      <c r="I679" s="403"/>
      <c r="J679" s="629"/>
      <c r="S679" s="380"/>
      <c r="Z679" s="380"/>
      <c r="AG679" s="380"/>
      <c r="AN679" s="380"/>
      <c r="AU679" s="380"/>
      <c r="BB679" s="380"/>
      <c r="BI679" s="380"/>
      <c r="BP679" s="380"/>
      <c r="BW679" s="380"/>
      <c r="CD679" s="380"/>
      <c r="CK679" s="380"/>
      <c r="CR679" s="380"/>
      <c r="CY679" s="380"/>
      <c r="DF679" s="380"/>
      <c r="DM679" s="380"/>
      <c r="DT679" s="380"/>
      <c r="EA679" s="380"/>
      <c r="EH679" s="380"/>
      <c r="EO679" s="380"/>
      <c r="EV679" s="380"/>
      <c r="FC679" s="380"/>
      <c r="FJ679" s="380"/>
      <c r="FQ679" s="380"/>
      <c r="FX679" s="380"/>
      <c r="GE679" s="380"/>
      <c r="HA679" s="380"/>
      <c r="HH679" s="380"/>
    </row>
    <row r="680" spans="1:216" ht="19.5" customHeight="1" thickBot="1">
      <c r="A680" s="627"/>
      <c r="B680" s="380">
        <v>3816</v>
      </c>
      <c r="C680" s="403"/>
      <c r="D680" s="429" t="s">
        <v>634</v>
      </c>
      <c r="E680" s="421"/>
      <c r="F680" s="419"/>
      <c r="G680" s="420"/>
      <c r="H680" s="409"/>
      <c r="I680" s="403"/>
      <c r="J680" s="629"/>
      <c r="S680" s="380"/>
      <c r="Z680" s="380"/>
      <c r="AG680" s="380"/>
      <c r="AN680" s="380"/>
      <c r="AU680" s="380"/>
      <c r="BB680" s="380"/>
      <c r="BI680" s="380"/>
      <c r="BP680" s="380"/>
      <c r="BW680" s="380"/>
      <c r="CD680" s="380"/>
      <c r="CK680" s="380"/>
      <c r="CR680" s="380"/>
      <c r="CY680" s="380"/>
      <c r="DF680" s="380"/>
      <c r="DM680" s="380"/>
      <c r="DT680" s="380"/>
      <c r="EA680" s="380"/>
      <c r="EH680" s="380"/>
      <c r="EO680" s="380"/>
      <c r="EV680" s="380"/>
      <c r="FC680" s="380"/>
      <c r="FJ680" s="380"/>
      <c r="FQ680" s="380"/>
      <c r="FX680" s="380"/>
      <c r="GE680" s="380"/>
      <c r="HA680" s="380"/>
      <c r="HH680" s="380"/>
    </row>
    <row r="681" spans="1:216" ht="19.5" customHeight="1">
      <c r="A681" s="627"/>
      <c r="B681" s="380">
        <v>3817</v>
      </c>
      <c r="D681" s="429" t="s">
        <v>864</v>
      </c>
      <c r="E681" s="422"/>
      <c r="F681" s="34"/>
      <c r="G681" s="35"/>
      <c r="H681" s="409"/>
      <c r="I681" s="403"/>
      <c r="S681" s="380"/>
      <c r="Z681" s="380"/>
      <c r="AG681" s="380"/>
      <c r="AN681" s="380"/>
      <c r="AU681" s="380"/>
      <c r="BB681" s="380"/>
      <c r="BI681" s="380"/>
      <c r="BP681" s="380"/>
      <c r="BW681" s="380"/>
      <c r="CD681" s="380"/>
      <c r="CK681" s="380"/>
      <c r="CR681" s="380"/>
      <c r="CY681" s="380"/>
      <c r="DF681" s="380"/>
      <c r="DM681" s="380"/>
      <c r="DT681" s="380"/>
      <c r="EA681" s="380"/>
      <c r="EH681" s="380"/>
      <c r="EO681" s="380"/>
      <c r="EV681" s="380"/>
      <c r="FC681" s="380"/>
      <c r="FJ681" s="380"/>
      <c r="FQ681" s="380"/>
      <c r="FX681" s="380"/>
      <c r="GE681" s="380"/>
      <c r="HA681" s="380"/>
      <c r="HH681" s="380"/>
    </row>
    <row r="682" spans="1:216" ht="19.5" customHeight="1">
      <c r="A682" s="627"/>
      <c r="B682" s="380">
        <v>3818</v>
      </c>
      <c r="D682" s="429" t="s">
        <v>864</v>
      </c>
      <c r="E682" s="423"/>
      <c r="F682" s="32"/>
      <c r="G682" s="33"/>
      <c r="H682" s="409"/>
      <c r="I682" s="403"/>
      <c r="S682" s="380"/>
      <c r="Z682" s="380"/>
      <c r="AG682" s="380"/>
      <c r="AN682" s="380"/>
      <c r="AU682" s="380"/>
      <c r="BB682" s="380"/>
      <c r="BI682" s="380"/>
      <c r="BP682" s="380"/>
      <c r="BW682" s="380"/>
      <c r="CD682" s="380"/>
      <c r="CK682" s="380"/>
      <c r="CR682" s="380"/>
      <c r="CY682" s="380"/>
      <c r="DF682" s="380"/>
      <c r="DM682" s="380"/>
      <c r="DT682" s="380"/>
      <c r="EA682" s="380"/>
      <c r="EH682" s="380"/>
      <c r="EO682" s="380"/>
      <c r="EV682" s="380"/>
      <c r="FC682" s="380"/>
      <c r="FJ682" s="380"/>
      <c r="FQ682" s="380"/>
      <c r="FX682" s="380"/>
      <c r="GE682" s="380"/>
      <c r="HA682" s="380"/>
      <c r="HH682" s="380"/>
    </row>
    <row r="683" spans="1:216" ht="19.5" customHeight="1">
      <c r="A683" s="627"/>
      <c r="B683" s="380">
        <v>3819</v>
      </c>
      <c r="D683" s="430"/>
      <c r="E683" s="423"/>
      <c r="F683" s="32"/>
      <c r="G683" s="33"/>
      <c r="H683" s="409"/>
      <c r="I683" s="403"/>
      <c r="S683" s="380"/>
      <c r="Z683" s="380"/>
      <c r="AG683" s="380"/>
      <c r="AN683" s="380"/>
      <c r="AU683" s="380"/>
      <c r="BB683" s="380"/>
      <c r="BI683" s="380"/>
      <c r="BP683" s="380"/>
      <c r="BW683" s="380"/>
      <c r="CD683" s="380"/>
      <c r="CK683" s="380"/>
      <c r="CR683" s="380"/>
      <c r="CY683" s="380"/>
      <c r="DF683" s="380"/>
      <c r="DM683" s="380"/>
      <c r="DT683" s="380"/>
      <c r="EA683" s="380"/>
      <c r="EH683" s="380"/>
      <c r="EO683" s="380"/>
      <c r="EV683" s="380"/>
      <c r="FC683" s="380"/>
      <c r="FJ683" s="380"/>
      <c r="FQ683" s="380"/>
      <c r="FX683" s="380"/>
      <c r="GE683" s="380"/>
      <c r="HA683" s="380"/>
      <c r="HH683" s="380"/>
    </row>
    <row r="684" spans="1:216" ht="19.5" customHeight="1" thickBot="1">
      <c r="A684" s="628"/>
      <c r="B684" s="431">
        <v>3820</v>
      </c>
      <c r="C684" s="431"/>
      <c r="D684" s="432"/>
      <c r="E684" s="424"/>
      <c r="F684" s="32"/>
      <c r="G684" s="33"/>
      <c r="H684" s="409"/>
      <c r="I684" s="403"/>
      <c r="S684" s="380"/>
      <c r="Z684" s="380"/>
      <c r="AG684" s="380"/>
      <c r="AN684" s="380"/>
      <c r="AU684" s="380"/>
      <c r="BB684" s="380"/>
      <c r="BI684" s="380"/>
      <c r="BP684" s="380"/>
      <c r="BW684" s="380"/>
      <c r="CD684" s="380"/>
      <c r="CK684" s="380"/>
      <c r="CR684" s="380"/>
      <c r="CY684" s="380"/>
      <c r="DF684" s="380"/>
      <c r="DM684" s="380"/>
      <c r="DT684" s="380"/>
      <c r="EA684" s="380"/>
      <c r="EH684" s="380"/>
      <c r="EO684" s="380"/>
      <c r="EV684" s="380"/>
      <c r="FC684" s="380"/>
      <c r="FJ684" s="380"/>
      <c r="FQ684" s="380"/>
      <c r="FX684" s="380"/>
      <c r="GE684" s="380"/>
      <c r="HA684" s="380"/>
      <c r="HH684" s="380"/>
    </row>
    <row r="685" spans="1:216" ht="19.5" customHeight="1" thickBot="1">
      <c r="A685" s="626">
        <v>39</v>
      </c>
      <c r="B685" s="426">
        <v>3901</v>
      </c>
      <c r="C685" s="427"/>
      <c r="D685" s="428">
        <v>1</v>
      </c>
      <c r="E685" s="404"/>
      <c r="F685" s="34"/>
      <c r="G685" s="35"/>
      <c r="H685" s="405"/>
      <c r="I685" s="406"/>
      <c r="J685" s="629"/>
      <c r="S685" s="380"/>
      <c r="Z685" s="380"/>
      <c r="AG685" s="380"/>
      <c r="AN685" s="380"/>
      <c r="AU685" s="380"/>
      <c r="BB685" s="380"/>
      <c r="BI685" s="380"/>
      <c r="BP685" s="380"/>
      <c r="BW685" s="380"/>
      <c r="CD685" s="380"/>
      <c r="CK685" s="380"/>
      <c r="CR685" s="380"/>
      <c r="CY685" s="380"/>
      <c r="DF685" s="380"/>
      <c r="DM685" s="380"/>
      <c r="DT685" s="380"/>
      <c r="EA685" s="380"/>
      <c r="EH685" s="380"/>
      <c r="EO685" s="380"/>
      <c r="EV685" s="380"/>
      <c r="FC685" s="380"/>
      <c r="FJ685" s="380"/>
      <c r="FQ685" s="380"/>
      <c r="FX685" s="380"/>
      <c r="GE685" s="380"/>
      <c r="HA685" s="380"/>
      <c r="HH685" s="380"/>
    </row>
    <row r="686" spans="1:216" ht="19.5" customHeight="1">
      <c r="A686" s="627"/>
      <c r="B686" s="380">
        <v>3902</v>
      </c>
      <c r="C686" s="403"/>
      <c r="D686" s="429">
        <v>2</v>
      </c>
      <c r="E686" s="407"/>
      <c r="F686" s="32"/>
      <c r="G686" s="33"/>
      <c r="H686" s="408"/>
      <c r="I686" s="403"/>
      <c r="J686" s="629"/>
      <c r="S686" s="380"/>
      <c r="Z686" s="380"/>
      <c r="AG686" s="380"/>
      <c r="AN686" s="380"/>
      <c r="AU686" s="380"/>
      <c r="BB686" s="380"/>
      <c r="BI686" s="380"/>
      <c r="BP686" s="380"/>
      <c r="BW686" s="380"/>
      <c r="CD686" s="380"/>
      <c r="CK686" s="380"/>
      <c r="CR686" s="380"/>
      <c r="CY686" s="380"/>
      <c r="DF686" s="380"/>
      <c r="DM686" s="380"/>
      <c r="DT686" s="380"/>
      <c r="EA686" s="380"/>
      <c r="EH686" s="380"/>
      <c r="EO686" s="380"/>
      <c r="EV686" s="380"/>
      <c r="FC686" s="380"/>
      <c r="FJ686" s="380"/>
      <c r="FQ686" s="380"/>
      <c r="FX686" s="380"/>
      <c r="GE686" s="380"/>
      <c r="HA686" s="380"/>
      <c r="HH686" s="380"/>
    </row>
    <row r="687" spans="1:216" ht="19.5" customHeight="1">
      <c r="A687" s="627"/>
      <c r="B687" s="380">
        <v>3903</v>
      </c>
      <c r="C687" s="403"/>
      <c r="D687" s="429">
        <v>3</v>
      </c>
      <c r="E687" s="407"/>
      <c r="F687" s="32"/>
      <c r="G687" s="33"/>
      <c r="H687" s="409"/>
      <c r="I687" s="403"/>
      <c r="J687" s="629"/>
      <c r="S687" s="380"/>
      <c r="Z687" s="380"/>
      <c r="AG687" s="380"/>
      <c r="AN687" s="380"/>
      <c r="AU687" s="380"/>
      <c r="BB687" s="380"/>
      <c r="BI687" s="380"/>
      <c r="BP687" s="380"/>
      <c r="BW687" s="380"/>
      <c r="CD687" s="380"/>
      <c r="CK687" s="380"/>
      <c r="CR687" s="380"/>
      <c r="CY687" s="380"/>
      <c r="DF687" s="380"/>
      <c r="DM687" s="380"/>
      <c r="DT687" s="380"/>
      <c r="EA687" s="380"/>
      <c r="EH687" s="380"/>
      <c r="EO687" s="380"/>
      <c r="EV687" s="380"/>
      <c r="FC687" s="380"/>
      <c r="FJ687" s="380"/>
      <c r="FQ687" s="380"/>
      <c r="FX687" s="380"/>
      <c r="GE687" s="380"/>
      <c r="HA687" s="380"/>
      <c r="HH687" s="380"/>
    </row>
    <row r="688" spans="1:216" ht="19.5" customHeight="1">
      <c r="A688" s="627"/>
      <c r="B688" s="380">
        <v>3904</v>
      </c>
      <c r="C688" s="403"/>
      <c r="D688" s="429">
        <v>4</v>
      </c>
      <c r="E688" s="410"/>
      <c r="F688" s="32"/>
      <c r="G688" s="33"/>
      <c r="H688" s="409"/>
      <c r="I688" s="403"/>
      <c r="J688" s="629"/>
      <c r="S688" s="380"/>
      <c r="Z688" s="380"/>
      <c r="AG688" s="380"/>
      <c r="AN688" s="380"/>
      <c r="AU688" s="380"/>
      <c r="BB688" s="380"/>
      <c r="BI688" s="380"/>
      <c r="BP688" s="380"/>
      <c r="BW688" s="380"/>
      <c r="CD688" s="380"/>
      <c r="CK688" s="380"/>
      <c r="CR688" s="380"/>
      <c r="CY688" s="380"/>
      <c r="DF688" s="380"/>
      <c r="DM688" s="380"/>
      <c r="DT688" s="380"/>
      <c r="EA688" s="380"/>
      <c r="EH688" s="380"/>
      <c r="EO688" s="380"/>
      <c r="EV688" s="380"/>
      <c r="FC688" s="380"/>
      <c r="FJ688" s="380"/>
      <c r="FQ688" s="380"/>
      <c r="FX688" s="380"/>
      <c r="GE688" s="380"/>
      <c r="HA688" s="380"/>
      <c r="HH688" s="380"/>
    </row>
    <row r="689" spans="1:216" ht="19.5" customHeight="1">
      <c r="A689" s="627"/>
      <c r="B689" s="380">
        <v>3905</v>
      </c>
      <c r="C689" s="403"/>
      <c r="D689" s="429">
        <v>5</v>
      </c>
      <c r="E689" s="407"/>
      <c r="F689" s="36"/>
      <c r="G689" s="37"/>
      <c r="H689" s="409"/>
      <c r="I689" s="403"/>
      <c r="J689" s="629"/>
      <c r="S689" s="380"/>
      <c r="Z689" s="380"/>
      <c r="AG689" s="380"/>
      <c r="AN689" s="380"/>
      <c r="AU689" s="380"/>
      <c r="BB689" s="380"/>
      <c r="BI689" s="380"/>
      <c r="BP689" s="380"/>
      <c r="BW689" s="380"/>
      <c r="CD689" s="380"/>
      <c r="CK689" s="380"/>
      <c r="CR689" s="380"/>
      <c r="CY689" s="380"/>
      <c r="DF689" s="380"/>
      <c r="DM689" s="380"/>
      <c r="DT689" s="380"/>
      <c r="EA689" s="380"/>
      <c r="EH689" s="380"/>
      <c r="EO689" s="380"/>
      <c r="EV689" s="380"/>
      <c r="FC689" s="380"/>
      <c r="FJ689" s="380"/>
      <c r="FQ689" s="380"/>
      <c r="FX689" s="380"/>
      <c r="GE689" s="380"/>
      <c r="HA689" s="380"/>
      <c r="HH689" s="380"/>
    </row>
    <row r="690" spans="1:216" ht="19.5" customHeight="1">
      <c r="A690" s="627"/>
      <c r="B690" s="380">
        <v>3906</v>
      </c>
      <c r="C690" s="403"/>
      <c r="D690" s="429">
        <v>6</v>
      </c>
      <c r="E690" s="407"/>
      <c r="F690" s="32"/>
      <c r="G690" s="33"/>
      <c r="H690" s="409"/>
      <c r="I690" s="403"/>
      <c r="J690" s="629"/>
      <c r="S690" s="380"/>
      <c r="Z690" s="380"/>
      <c r="AG690" s="380"/>
      <c r="AN690" s="380"/>
      <c r="AU690" s="380"/>
      <c r="BB690" s="380"/>
      <c r="BI690" s="380"/>
      <c r="BP690" s="380"/>
      <c r="BW690" s="380"/>
      <c r="CD690" s="380"/>
      <c r="CK690" s="380"/>
      <c r="CR690" s="380"/>
      <c r="CY690" s="380"/>
      <c r="DF690" s="380"/>
      <c r="DM690" s="380"/>
      <c r="DT690" s="380"/>
      <c r="EA690" s="380"/>
      <c r="EH690" s="380"/>
      <c r="EO690" s="380"/>
      <c r="EV690" s="380"/>
      <c r="FC690" s="380"/>
      <c r="FJ690" s="380"/>
      <c r="FQ690" s="380"/>
      <c r="FX690" s="380"/>
      <c r="GE690" s="380"/>
      <c r="HA690" s="380"/>
      <c r="HH690" s="380"/>
    </row>
    <row r="691" spans="1:216" ht="19.5" customHeight="1">
      <c r="A691" s="627"/>
      <c r="B691" s="380">
        <v>3907</v>
      </c>
      <c r="C691" s="403"/>
      <c r="D691" s="429">
        <v>7</v>
      </c>
      <c r="E691" s="410"/>
      <c r="F691" s="32"/>
      <c r="G691" s="33"/>
      <c r="H691" s="409"/>
      <c r="I691" s="403"/>
      <c r="J691" s="629"/>
      <c r="S691" s="380"/>
      <c r="Z691" s="380"/>
      <c r="AG691" s="380"/>
      <c r="AN691" s="380"/>
      <c r="AU691" s="380"/>
      <c r="BB691" s="380"/>
      <c r="BI691" s="380"/>
      <c r="BP691" s="380"/>
      <c r="BW691" s="380"/>
      <c r="CD691" s="380"/>
      <c r="CK691" s="380"/>
      <c r="CR691" s="380"/>
      <c r="CY691" s="380"/>
      <c r="DF691" s="380"/>
      <c r="DM691" s="380"/>
      <c r="DT691" s="380"/>
      <c r="EA691" s="380"/>
      <c r="EH691" s="380"/>
      <c r="EO691" s="380"/>
      <c r="EV691" s="380"/>
      <c r="FC691" s="380"/>
      <c r="FJ691" s="380"/>
      <c r="FQ691" s="380"/>
      <c r="FX691" s="380"/>
      <c r="GE691" s="380"/>
      <c r="HA691" s="380"/>
      <c r="HH691" s="380"/>
    </row>
    <row r="692" spans="1:216" ht="19.5" customHeight="1">
      <c r="A692" s="627"/>
      <c r="B692" s="380">
        <v>3908</v>
      </c>
      <c r="C692" s="403"/>
      <c r="D692" s="429">
        <v>8</v>
      </c>
      <c r="E692" s="407"/>
      <c r="F692" s="32"/>
      <c r="G692" s="33"/>
      <c r="H692" s="409"/>
      <c r="I692" s="403"/>
      <c r="J692" s="629"/>
      <c r="S692" s="380"/>
      <c r="Z692" s="380"/>
      <c r="AG692" s="380"/>
      <c r="AN692" s="380"/>
      <c r="AU692" s="380"/>
      <c r="BB692" s="380"/>
      <c r="BI692" s="380"/>
      <c r="BP692" s="380"/>
      <c r="BW692" s="380"/>
      <c r="CD692" s="380"/>
      <c r="CK692" s="380"/>
      <c r="CR692" s="380"/>
      <c r="CY692" s="380"/>
      <c r="DF692" s="380"/>
      <c r="DM692" s="380"/>
      <c r="DT692" s="380"/>
      <c r="EA692" s="380"/>
      <c r="EH692" s="380"/>
      <c r="EO692" s="380"/>
      <c r="EV692" s="380"/>
      <c r="FC692" s="380"/>
      <c r="FJ692" s="380"/>
      <c r="FQ692" s="380"/>
      <c r="FX692" s="380"/>
      <c r="GE692" s="380"/>
      <c r="HA692" s="380"/>
      <c r="HH692" s="380"/>
    </row>
    <row r="693" spans="1:216" ht="19.5" customHeight="1">
      <c r="A693" s="627"/>
      <c r="B693" s="380">
        <v>3909</v>
      </c>
      <c r="C693" s="403"/>
      <c r="D693" s="429">
        <v>9</v>
      </c>
      <c r="E693" s="407"/>
      <c r="F693" s="32"/>
      <c r="G693" s="33"/>
      <c r="H693" s="409"/>
      <c r="I693" s="403"/>
      <c r="J693" s="629"/>
      <c r="S693" s="380"/>
      <c r="Z693" s="380"/>
      <c r="AG693" s="380"/>
      <c r="AN693" s="380"/>
      <c r="AU693" s="380"/>
      <c r="BB693" s="380"/>
      <c r="BI693" s="380"/>
      <c r="BP693" s="380"/>
      <c r="BW693" s="380"/>
      <c r="CD693" s="380"/>
      <c r="CK693" s="380"/>
      <c r="CR693" s="380"/>
      <c r="CY693" s="380"/>
      <c r="DF693" s="380"/>
      <c r="DM693" s="380"/>
      <c r="DT693" s="380"/>
      <c r="EA693" s="380"/>
      <c r="EH693" s="380"/>
      <c r="EO693" s="380"/>
      <c r="EV693" s="380"/>
      <c r="FC693" s="380"/>
      <c r="FJ693" s="380"/>
      <c r="FQ693" s="380"/>
      <c r="FX693" s="380"/>
      <c r="GE693" s="380"/>
      <c r="HA693" s="380"/>
      <c r="HH693" s="380"/>
    </row>
    <row r="694" spans="1:216" ht="19.5" customHeight="1">
      <c r="A694" s="627"/>
      <c r="B694" s="380">
        <v>3910</v>
      </c>
      <c r="C694" s="403"/>
      <c r="D694" s="429">
        <v>10</v>
      </c>
      <c r="E694" s="407"/>
      <c r="F694" s="32"/>
      <c r="G694" s="33"/>
      <c r="H694" s="409"/>
      <c r="I694" s="403"/>
      <c r="J694" s="629"/>
      <c r="S694" s="380"/>
      <c r="Z694" s="380"/>
      <c r="AG694" s="380"/>
      <c r="AN694" s="380"/>
      <c r="AU694" s="380"/>
      <c r="BB694" s="380"/>
      <c r="BI694" s="380"/>
      <c r="BP694" s="380"/>
      <c r="BW694" s="380"/>
      <c r="CD694" s="380"/>
      <c r="CK694" s="380"/>
      <c r="CR694" s="380"/>
      <c r="CY694" s="380"/>
      <c r="DF694" s="380"/>
      <c r="DM694" s="380"/>
      <c r="DT694" s="380"/>
      <c r="EA694" s="380"/>
      <c r="EH694" s="380"/>
      <c r="EO694" s="380"/>
      <c r="EV694" s="380"/>
      <c r="FC694" s="380"/>
      <c r="FJ694" s="380"/>
      <c r="FQ694" s="380"/>
      <c r="FX694" s="380"/>
      <c r="GE694" s="380"/>
      <c r="HA694" s="380"/>
      <c r="HH694" s="380"/>
    </row>
    <row r="695" spans="1:216" ht="19.5" customHeight="1">
      <c r="A695" s="627"/>
      <c r="B695" s="380">
        <v>3911</v>
      </c>
      <c r="C695" s="403"/>
      <c r="D695" s="429">
        <v>11</v>
      </c>
      <c r="E695" s="407"/>
      <c r="F695" s="32"/>
      <c r="G695" s="33"/>
      <c r="H695" s="409"/>
      <c r="I695" s="403"/>
      <c r="J695" s="629"/>
      <c r="S695" s="380"/>
      <c r="Z695" s="380"/>
      <c r="AG695" s="380"/>
      <c r="AN695" s="380"/>
      <c r="AU695" s="380"/>
      <c r="BB695" s="380"/>
      <c r="BI695" s="380"/>
      <c r="BP695" s="380"/>
      <c r="BW695" s="380"/>
      <c r="CD695" s="380"/>
      <c r="CK695" s="380"/>
      <c r="CR695" s="380"/>
      <c r="CY695" s="380"/>
      <c r="DF695" s="380"/>
      <c r="DM695" s="380"/>
      <c r="DT695" s="380"/>
      <c r="EA695" s="380"/>
      <c r="EH695" s="380"/>
      <c r="EO695" s="380"/>
      <c r="EV695" s="380"/>
      <c r="FC695" s="380"/>
      <c r="FJ695" s="380"/>
      <c r="FQ695" s="380"/>
      <c r="FX695" s="380"/>
      <c r="GE695" s="380"/>
      <c r="HA695" s="380"/>
      <c r="HH695" s="380"/>
    </row>
    <row r="696" spans="1:216" ht="19.5" customHeight="1">
      <c r="A696" s="627"/>
      <c r="B696" s="380">
        <v>3912</v>
      </c>
      <c r="C696" s="403"/>
      <c r="D696" s="429">
        <v>12</v>
      </c>
      <c r="E696" s="407"/>
      <c r="F696" s="32"/>
      <c r="G696" s="33"/>
      <c r="H696" s="409"/>
      <c r="I696" s="403"/>
      <c r="J696" s="629"/>
      <c r="S696" s="380"/>
      <c r="Z696" s="380"/>
      <c r="AG696" s="380"/>
      <c r="AN696" s="380"/>
      <c r="AU696" s="380"/>
      <c r="BB696" s="380"/>
      <c r="BI696" s="380"/>
      <c r="BP696" s="380"/>
      <c r="BW696" s="380"/>
      <c r="CD696" s="380"/>
      <c r="CK696" s="380"/>
      <c r="CR696" s="380"/>
      <c r="CY696" s="380"/>
      <c r="DF696" s="380"/>
      <c r="DM696" s="380"/>
      <c r="DT696" s="380"/>
      <c r="EA696" s="380"/>
      <c r="EH696" s="380"/>
      <c r="EO696" s="380"/>
      <c r="EV696" s="380"/>
      <c r="FC696" s="380"/>
      <c r="FJ696" s="380"/>
      <c r="FQ696" s="380"/>
      <c r="FX696" s="380"/>
      <c r="GE696" s="380"/>
      <c r="HA696" s="380"/>
      <c r="HH696" s="380"/>
    </row>
    <row r="697" spans="1:216" ht="19.5" customHeight="1">
      <c r="A697" s="627"/>
      <c r="B697" s="380">
        <v>3913</v>
      </c>
      <c r="C697" s="403"/>
      <c r="D697" s="429">
        <v>13</v>
      </c>
      <c r="E697" s="407"/>
      <c r="F697" s="32"/>
      <c r="G697" s="33"/>
      <c r="H697" s="409"/>
      <c r="I697" s="403"/>
      <c r="J697" s="629"/>
      <c r="S697" s="380"/>
      <c r="Z697" s="380"/>
      <c r="AG697" s="380"/>
      <c r="AN697" s="380"/>
      <c r="AU697" s="380"/>
      <c r="BB697" s="380"/>
      <c r="BI697" s="380"/>
      <c r="BP697" s="380"/>
      <c r="BW697" s="380"/>
      <c r="CD697" s="380"/>
      <c r="CK697" s="380"/>
      <c r="CR697" s="380"/>
      <c r="CY697" s="380"/>
      <c r="DF697" s="380"/>
      <c r="DM697" s="380"/>
      <c r="DT697" s="380"/>
      <c r="EA697" s="380"/>
      <c r="EH697" s="380"/>
      <c r="EO697" s="380"/>
      <c r="EV697" s="380"/>
      <c r="FC697" s="380"/>
      <c r="FJ697" s="380"/>
      <c r="FQ697" s="380"/>
      <c r="FX697" s="380"/>
      <c r="GE697" s="380"/>
      <c r="HA697" s="380"/>
      <c r="HH697" s="380"/>
    </row>
    <row r="698" spans="1:216" ht="19.5" customHeight="1">
      <c r="A698" s="627"/>
      <c r="B698" s="380">
        <v>3914</v>
      </c>
      <c r="C698" s="403"/>
      <c r="D698" s="429">
        <v>14</v>
      </c>
      <c r="E698" s="407"/>
      <c r="F698" s="32"/>
      <c r="G698" s="33"/>
      <c r="H698" s="409"/>
      <c r="I698" s="403"/>
      <c r="J698" s="629"/>
      <c r="S698" s="380"/>
      <c r="Z698" s="380"/>
      <c r="AG698" s="380"/>
      <c r="AN698" s="380"/>
      <c r="AU698" s="380"/>
      <c r="BB698" s="380"/>
      <c r="BI698" s="380"/>
      <c r="BP698" s="380"/>
      <c r="BW698" s="380"/>
      <c r="CD698" s="380"/>
      <c r="CK698" s="380"/>
      <c r="CR698" s="380"/>
      <c r="CY698" s="380"/>
      <c r="DF698" s="380"/>
      <c r="DM698" s="380"/>
      <c r="DT698" s="380"/>
      <c r="EA698" s="380"/>
      <c r="EH698" s="380"/>
      <c r="EO698" s="380"/>
      <c r="EV698" s="380"/>
      <c r="FC698" s="380"/>
      <c r="FJ698" s="380"/>
      <c r="FQ698" s="380"/>
      <c r="FX698" s="380"/>
      <c r="GE698" s="380"/>
      <c r="HA698" s="380"/>
      <c r="HH698" s="380"/>
    </row>
    <row r="699" spans="1:216" ht="19.5" customHeight="1" thickBot="1">
      <c r="A699" s="627"/>
      <c r="B699" s="380">
        <v>3915</v>
      </c>
      <c r="C699" s="403"/>
      <c r="D699" s="429">
        <v>15</v>
      </c>
      <c r="E699" s="411"/>
      <c r="F699" s="36"/>
      <c r="G699" s="37"/>
      <c r="H699" s="409"/>
      <c r="I699" s="403"/>
      <c r="J699" s="629"/>
      <c r="S699" s="380"/>
      <c r="Z699" s="380"/>
      <c r="AG699" s="380"/>
      <c r="AN699" s="380"/>
      <c r="AU699" s="380"/>
      <c r="BB699" s="380"/>
      <c r="BI699" s="380"/>
      <c r="BP699" s="380"/>
      <c r="BW699" s="380"/>
      <c r="CD699" s="380"/>
      <c r="CK699" s="380"/>
      <c r="CR699" s="380"/>
      <c r="CY699" s="380"/>
      <c r="DF699" s="380"/>
      <c r="DM699" s="380"/>
      <c r="DT699" s="380"/>
      <c r="EA699" s="380"/>
      <c r="EH699" s="380"/>
      <c r="EO699" s="380"/>
      <c r="EV699" s="380"/>
      <c r="FC699" s="380"/>
      <c r="FJ699" s="380"/>
      <c r="FQ699" s="380"/>
      <c r="FX699" s="380"/>
      <c r="GE699" s="380"/>
      <c r="HA699" s="380"/>
      <c r="HH699" s="380"/>
    </row>
    <row r="700" spans="1:216" ht="19.5" customHeight="1" thickBot="1">
      <c r="A700" s="627"/>
      <c r="B700" s="380">
        <v>3916</v>
      </c>
      <c r="C700" s="403"/>
      <c r="D700" s="429" t="s">
        <v>634</v>
      </c>
      <c r="E700" s="421"/>
      <c r="F700" s="419"/>
      <c r="G700" s="420"/>
      <c r="H700" s="409"/>
      <c r="I700" s="403"/>
      <c r="J700" s="629"/>
      <c r="S700" s="380"/>
      <c r="Z700" s="380"/>
      <c r="AG700" s="380"/>
      <c r="AN700" s="380"/>
      <c r="AU700" s="380"/>
      <c r="BB700" s="380"/>
      <c r="BI700" s="380"/>
      <c r="BP700" s="380"/>
      <c r="BW700" s="380"/>
      <c r="CD700" s="380"/>
      <c r="CK700" s="380"/>
      <c r="CR700" s="380"/>
      <c r="CY700" s="380"/>
      <c r="DF700" s="380"/>
      <c r="DM700" s="380"/>
      <c r="DT700" s="380"/>
      <c r="EA700" s="380"/>
      <c r="EH700" s="380"/>
      <c r="EO700" s="380"/>
      <c r="EV700" s="380"/>
      <c r="FC700" s="380"/>
      <c r="FJ700" s="380"/>
      <c r="FQ700" s="380"/>
      <c r="FX700" s="380"/>
      <c r="GE700" s="380"/>
      <c r="HA700" s="380"/>
      <c r="HH700" s="380"/>
    </row>
    <row r="701" spans="1:216" ht="19.5" customHeight="1">
      <c r="A701" s="627"/>
      <c r="B701" s="380">
        <v>3917</v>
      </c>
      <c r="D701" s="429" t="s">
        <v>864</v>
      </c>
      <c r="E701" s="422"/>
      <c r="F701" s="34"/>
      <c r="G701" s="35"/>
      <c r="H701" s="409"/>
      <c r="I701" s="403"/>
      <c r="S701" s="380"/>
      <c r="Z701" s="380"/>
      <c r="AG701" s="380"/>
      <c r="AN701" s="380"/>
      <c r="AU701" s="380"/>
      <c r="BB701" s="380"/>
      <c r="BI701" s="380"/>
      <c r="BP701" s="380"/>
      <c r="BW701" s="380"/>
      <c r="CD701" s="380"/>
      <c r="CK701" s="380"/>
      <c r="CR701" s="380"/>
      <c r="CY701" s="380"/>
      <c r="DF701" s="380"/>
      <c r="DM701" s="380"/>
      <c r="DT701" s="380"/>
      <c r="EA701" s="380"/>
      <c r="EH701" s="380"/>
      <c r="EO701" s="380"/>
      <c r="EV701" s="380"/>
      <c r="FC701" s="380"/>
      <c r="FJ701" s="380"/>
      <c r="FQ701" s="380"/>
      <c r="FX701" s="380"/>
      <c r="GE701" s="380"/>
      <c r="HA701" s="380"/>
      <c r="HH701" s="380"/>
    </row>
    <row r="702" spans="1:216" ht="19.5" customHeight="1">
      <c r="A702" s="627"/>
      <c r="B702" s="380">
        <v>3918</v>
      </c>
      <c r="D702" s="429" t="s">
        <v>864</v>
      </c>
      <c r="E702" s="423"/>
      <c r="F702" s="32"/>
      <c r="G702" s="33"/>
      <c r="H702" s="409"/>
      <c r="I702" s="403"/>
      <c r="S702" s="380"/>
      <c r="Z702" s="380"/>
      <c r="AG702" s="380"/>
      <c r="AN702" s="380"/>
      <c r="AU702" s="380"/>
      <c r="BB702" s="380"/>
      <c r="BI702" s="380"/>
      <c r="BP702" s="380"/>
      <c r="BW702" s="380"/>
      <c r="CD702" s="380"/>
      <c r="CK702" s="380"/>
      <c r="CR702" s="380"/>
      <c r="CY702" s="380"/>
      <c r="DF702" s="380"/>
      <c r="DM702" s="380"/>
      <c r="DT702" s="380"/>
      <c r="EA702" s="380"/>
      <c r="EH702" s="380"/>
      <c r="EO702" s="380"/>
      <c r="EV702" s="380"/>
      <c r="FC702" s="380"/>
      <c r="FJ702" s="380"/>
      <c r="FQ702" s="380"/>
      <c r="FX702" s="380"/>
      <c r="GE702" s="380"/>
      <c r="HA702" s="380"/>
      <c r="HH702" s="380"/>
    </row>
    <row r="703" spans="1:216" ht="19.5" customHeight="1">
      <c r="A703" s="627"/>
      <c r="B703" s="380">
        <v>3919</v>
      </c>
      <c r="D703" s="430"/>
      <c r="E703" s="423"/>
      <c r="F703" s="32"/>
      <c r="G703" s="33"/>
      <c r="H703" s="409"/>
      <c r="I703" s="403"/>
      <c r="S703" s="380"/>
      <c r="Z703" s="380"/>
      <c r="AG703" s="380"/>
      <c r="AN703" s="380"/>
      <c r="AU703" s="380"/>
      <c r="BB703" s="380"/>
      <c r="BI703" s="380"/>
      <c r="BP703" s="380"/>
      <c r="BW703" s="380"/>
      <c r="CD703" s="380"/>
      <c r="CK703" s="380"/>
      <c r="CR703" s="380"/>
      <c r="CY703" s="380"/>
      <c r="DF703" s="380"/>
      <c r="DM703" s="380"/>
      <c r="DT703" s="380"/>
      <c r="EA703" s="380"/>
      <c r="EH703" s="380"/>
      <c r="EO703" s="380"/>
      <c r="EV703" s="380"/>
      <c r="FC703" s="380"/>
      <c r="FJ703" s="380"/>
      <c r="FQ703" s="380"/>
      <c r="FX703" s="380"/>
      <c r="GE703" s="380"/>
      <c r="HA703" s="380"/>
      <c r="HH703" s="380"/>
    </row>
    <row r="704" spans="1:216" ht="19.5" customHeight="1" thickBot="1">
      <c r="A704" s="628"/>
      <c r="B704" s="431">
        <v>3920</v>
      </c>
      <c r="C704" s="431"/>
      <c r="D704" s="432"/>
      <c r="E704" s="424"/>
      <c r="F704" s="32"/>
      <c r="G704" s="33"/>
      <c r="H704" s="409"/>
      <c r="I704" s="403"/>
      <c r="S704" s="380"/>
      <c r="Z704" s="380"/>
      <c r="AG704" s="380"/>
      <c r="AN704" s="380"/>
      <c r="AU704" s="380"/>
      <c r="BB704" s="380"/>
      <c r="BI704" s="380"/>
      <c r="BP704" s="380"/>
      <c r="BW704" s="380"/>
      <c r="CD704" s="380"/>
      <c r="CK704" s="380"/>
      <c r="CR704" s="380"/>
      <c r="CY704" s="380"/>
      <c r="DF704" s="380"/>
      <c r="DM704" s="380"/>
      <c r="DT704" s="380"/>
      <c r="EA704" s="380"/>
      <c r="EH704" s="380"/>
      <c r="EO704" s="380"/>
      <c r="EV704" s="380"/>
      <c r="FC704" s="380"/>
      <c r="FJ704" s="380"/>
      <c r="FQ704" s="380"/>
      <c r="FX704" s="380"/>
      <c r="GE704" s="380"/>
      <c r="HA704" s="380"/>
      <c r="HH704" s="380"/>
    </row>
    <row r="705" spans="1:216" ht="19.5" customHeight="1" thickBot="1">
      <c r="A705" s="626">
        <v>40</v>
      </c>
      <c r="B705" s="426">
        <v>4001</v>
      </c>
      <c r="C705" s="427"/>
      <c r="D705" s="428">
        <v>1</v>
      </c>
      <c r="E705" s="404"/>
      <c r="F705" s="34"/>
      <c r="G705" s="35"/>
      <c r="H705" s="405"/>
      <c r="I705" s="406"/>
      <c r="J705" s="629"/>
      <c r="S705" s="380"/>
      <c r="Z705" s="380"/>
      <c r="AG705" s="380"/>
      <c r="AN705" s="380"/>
      <c r="AU705" s="380"/>
      <c r="BB705" s="380"/>
      <c r="BI705" s="380"/>
      <c r="BP705" s="380"/>
      <c r="BW705" s="380"/>
      <c r="CD705" s="380"/>
      <c r="CK705" s="380"/>
      <c r="CR705" s="380"/>
      <c r="CY705" s="380"/>
      <c r="DF705" s="380"/>
      <c r="DM705" s="380"/>
      <c r="DT705" s="380"/>
      <c r="EA705" s="380"/>
      <c r="EH705" s="380"/>
      <c r="EO705" s="380"/>
      <c r="EV705" s="380"/>
      <c r="FC705" s="380"/>
      <c r="FJ705" s="380"/>
      <c r="FQ705" s="380"/>
      <c r="FX705" s="380"/>
      <c r="GE705" s="380"/>
      <c r="HA705" s="380"/>
      <c r="HH705" s="380"/>
    </row>
    <row r="706" spans="1:216" ht="19.5" customHeight="1">
      <c r="A706" s="627"/>
      <c r="B706" s="380">
        <v>4002</v>
      </c>
      <c r="C706" s="403"/>
      <c r="D706" s="429">
        <v>2</v>
      </c>
      <c r="E706" s="407"/>
      <c r="F706" s="32"/>
      <c r="G706" s="33"/>
      <c r="H706" s="408"/>
      <c r="I706" s="403"/>
      <c r="J706" s="629"/>
      <c r="S706" s="380"/>
      <c r="Z706" s="380"/>
      <c r="AG706" s="380"/>
      <c r="AN706" s="380"/>
      <c r="AU706" s="380"/>
      <c r="BB706" s="380"/>
      <c r="BI706" s="380"/>
      <c r="BP706" s="380"/>
      <c r="BW706" s="380"/>
      <c r="CD706" s="380"/>
      <c r="CK706" s="380"/>
      <c r="CR706" s="380"/>
      <c r="CY706" s="380"/>
      <c r="DF706" s="380"/>
      <c r="DM706" s="380"/>
      <c r="DT706" s="380"/>
      <c r="EA706" s="380"/>
      <c r="EH706" s="380"/>
      <c r="EO706" s="380"/>
      <c r="EV706" s="380"/>
      <c r="FC706" s="380"/>
      <c r="FJ706" s="380"/>
      <c r="FQ706" s="380"/>
      <c r="FX706" s="380"/>
      <c r="GE706" s="380"/>
      <c r="HA706" s="380"/>
      <c r="HH706" s="380"/>
    </row>
    <row r="707" spans="1:216" ht="19.5" customHeight="1">
      <c r="A707" s="627"/>
      <c r="B707" s="380">
        <v>4003</v>
      </c>
      <c r="C707" s="403"/>
      <c r="D707" s="429">
        <v>3</v>
      </c>
      <c r="E707" s="407"/>
      <c r="F707" s="32"/>
      <c r="G707" s="33"/>
      <c r="H707" s="409"/>
      <c r="I707" s="403"/>
      <c r="J707" s="629"/>
      <c r="S707" s="380"/>
      <c r="Z707" s="380"/>
      <c r="AG707" s="380"/>
      <c r="AN707" s="380"/>
      <c r="AU707" s="380"/>
      <c r="BB707" s="380"/>
      <c r="BI707" s="380"/>
      <c r="BP707" s="380"/>
      <c r="BW707" s="380"/>
      <c r="CD707" s="380"/>
      <c r="CK707" s="380"/>
      <c r="CR707" s="380"/>
      <c r="CY707" s="380"/>
      <c r="DF707" s="380"/>
      <c r="DM707" s="380"/>
      <c r="DT707" s="380"/>
      <c r="EA707" s="380"/>
      <c r="EH707" s="380"/>
      <c r="EO707" s="380"/>
      <c r="EV707" s="380"/>
      <c r="FC707" s="380"/>
      <c r="FJ707" s="380"/>
      <c r="FQ707" s="380"/>
      <c r="FX707" s="380"/>
      <c r="GE707" s="380"/>
      <c r="HA707" s="380"/>
      <c r="HH707" s="380"/>
    </row>
    <row r="708" spans="1:216" ht="19.5" customHeight="1">
      <c r="A708" s="627"/>
      <c r="B708" s="380">
        <v>4004</v>
      </c>
      <c r="C708" s="403"/>
      <c r="D708" s="429">
        <v>4</v>
      </c>
      <c r="E708" s="410"/>
      <c r="F708" s="32"/>
      <c r="G708" s="33"/>
      <c r="H708" s="409"/>
      <c r="I708" s="403"/>
      <c r="J708" s="629"/>
      <c r="S708" s="380"/>
      <c r="Z708" s="380"/>
      <c r="AG708" s="380"/>
      <c r="AN708" s="380"/>
      <c r="AU708" s="380"/>
      <c r="BB708" s="380"/>
      <c r="BI708" s="380"/>
      <c r="BP708" s="380"/>
      <c r="BW708" s="380"/>
      <c r="CD708" s="380"/>
      <c r="CK708" s="380"/>
      <c r="CR708" s="380"/>
      <c r="CY708" s="380"/>
      <c r="DF708" s="380"/>
      <c r="DM708" s="380"/>
      <c r="DT708" s="380"/>
      <c r="EA708" s="380"/>
      <c r="EH708" s="380"/>
      <c r="EO708" s="380"/>
      <c r="EV708" s="380"/>
      <c r="FC708" s="380"/>
      <c r="FJ708" s="380"/>
      <c r="FQ708" s="380"/>
      <c r="FX708" s="380"/>
      <c r="GE708" s="380"/>
      <c r="HA708" s="380"/>
      <c r="HH708" s="380"/>
    </row>
    <row r="709" spans="1:216" ht="19.5" customHeight="1">
      <c r="A709" s="627"/>
      <c r="B709" s="380">
        <v>4005</v>
      </c>
      <c r="C709" s="403"/>
      <c r="D709" s="429">
        <v>5</v>
      </c>
      <c r="E709" s="407"/>
      <c r="F709" s="36"/>
      <c r="G709" s="37"/>
      <c r="H709" s="409"/>
      <c r="I709" s="403"/>
      <c r="J709" s="629"/>
      <c r="S709" s="380"/>
      <c r="Z709" s="380"/>
      <c r="AG709" s="380"/>
      <c r="AN709" s="380"/>
      <c r="AU709" s="380"/>
      <c r="BB709" s="380"/>
      <c r="BI709" s="380"/>
      <c r="BP709" s="380"/>
      <c r="BW709" s="380"/>
      <c r="CD709" s="380"/>
      <c r="CK709" s="380"/>
      <c r="CR709" s="380"/>
      <c r="CY709" s="380"/>
      <c r="DF709" s="380"/>
      <c r="DM709" s="380"/>
      <c r="DT709" s="380"/>
      <c r="EA709" s="380"/>
      <c r="EH709" s="380"/>
      <c r="EO709" s="380"/>
      <c r="EV709" s="380"/>
      <c r="FC709" s="380"/>
      <c r="FJ709" s="380"/>
      <c r="FQ709" s="380"/>
      <c r="FX709" s="380"/>
      <c r="GE709" s="380"/>
      <c r="HA709" s="380"/>
      <c r="HH709" s="380"/>
    </row>
    <row r="710" spans="1:216" ht="19.5" customHeight="1">
      <c r="A710" s="627"/>
      <c r="B710" s="380">
        <v>4006</v>
      </c>
      <c r="C710" s="403"/>
      <c r="D710" s="429">
        <v>6</v>
      </c>
      <c r="E710" s="407"/>
      <c r="F710" s="32"/>
      <c r="G710" s="33"/>
      <c r="H710" s="409"/>
      <c r="I710" s="403"/>
      <c r="J710" s="629"/>
      <c r="S710" s="380"/>
      <c r="Z710" s="380"/>
      <c r="AG710" s="380"/>
      <c r="AN710" s="380"/>
      <c r="AU710" s="380"/>
      <c r="BB710" s="380"/>
      <c r="BI710" s="380"/>
      <c r="BP710" s="380"/>
      <c r="BW710" s="380"/>
      <c r="CD710" s="380"/>
      <c r="CK710" s="380"/>
      <c r="CR710" s="380"/>
      <c r="CY710" s="380"/>
      <c r="DF710" s="380"/>
      <c r="DM710" s="380"/>
      <c r="DT710" s="380"/>
      <c r="EA710" s="380"/>
      <c r="EH710" s="380"/>
      <c r="EO710" s="380"/>
      <c r="EV710" s="380"/>
      <c r="FC710" s="380"/>
      <c r="FJ710" s="380"/>
      <c r="FQ710" s="380"/>
      <c r="FX710" s="380"/>
      <c r="GE710" s="380"/>
      <c r="HA710" s="380"/>
      <c r="HH710" s="380"/>
    </row>
    <row r="711" spans="1:216" ht="19.5" customHeight="1">
      <c r="A711" s="627"/>
      <c r="B711" s="380">
        <v>4007</v>
      </c>
      <c r="C711" s="403"/>
      <c r="D711" s="429">
        <v>7</v>
      </c>
      <c r="E711" s="410"/>
      <c r="F711" s="32"/>
      <c r="G711" s="33"/>
      <c r="H711" s="409"/>
      <c r="I711" s="403"/>
      <c r="J711" s="629"/>
      <c r="S711" s="380"/>
      <c r="Z711" s="380"/>
      <c r="AG711" s="380"/>
      <c r="AN711" s="380"/>
      <c r="AU711" s="380"/>
      <c r="BB711" s="380"/>
      <c r="BI711" s="380"/>
      <c r="BP711" s="380"/>
      <c r="BW711" s="380"/>
      <c r="CD711" s="380"/>
      <c r="CK711" s="380"/>
      <c r="CR711" s="380"/>
      <c r="CY711" s="380"/>
      <c r="DF711" s="380"/>
      <c r="DM711" s="380"/>
      <c r="DT711" s="380"/>
      <c r="EA711" s="380"/>
      <c r="EH711" s="380"/>
      <c r="EO711" s="380"/>
      <c r="EV711" s="380"/>
      <c r="FC711" s="380"/>
      <c r="FJ711" s="380"/>
      <c r="FQ711" s="380"/>
      <c r="FX711" s="380"/>
      <c r="GE711" s="380"/>
      <c r="HA711" s="380"/>
      <c r="HH711" s="380"/>
    </row>
    <row r="712" spans="1:216" ht="19.5" customHeight="1">
      <c r="A712" s="627"/>
      <c r="B712" s="380">
        <v>4008</v>
      </c>
      <c r="C712" s="403"/>
      <c r="D712" s="429">
        <v>8</v>
      </c>
      <c r="E712" s="407"/>
      <c r="F712" s="32"/>
      <c r="G712" s="33"/>
      <c r="H712" s="409"/>
      <c r="I712" s="403"/>
      <c r="J712" s="629"/>
      <c r="S712" s="380"/>
      <c r="Z712" s="380"/>
      <c r="AG712" s="380"/>
      <c r="AN712" s="380"/>
      <c r="AU712" s="380"/>
      <c r="BB712" s="380"/>
      <c r="BI712" s="380"/>
      <c r="BP712" s="380"/>
      <c r="BW712" s="380"/>
      <c r="CD712" s="380"/>
      <c r="CK712" s="380"/>
      <c r="CR712" s="380"/>
      <c r="CY712" s="380"/>
      <c r="DF712" s="380"/>
      <c r="DM712" s="380"/>
      <c r="DT712" s="380"/>
      <c r="EA712" s="380"/>
      <c r="EH712" s="380"/>
      <c r="EO712" s="380"/>
      <c r="EV712" s="380"/>
      <c r="FC712" s="380"/>
      <c r="FJ712" s="380"/>
      <c r="FQ712" s="380"/>
      <c r="FX712" s="380"/>
      <c r="GE712" s="380"/>
      <c r="HA712" s="380"/>
      <c r="HH712" s="380"/>
    </row>
    <row r="713" spans="1:216" ht="19.5" customHeight="1">
      <c r="A713" s="627"/>
      <c r="B713" s="380">
        <v>4009</v>
      </c>
      <c r="C713" s="403"/>
      <c r="D713" s="429">
        <v>9</v>
      </c>
      <c r="E713" s="407"/>
      <c r="F713" s="32"/>
      <c r="G713" s="33"/>
      <c r="H713" s="409"/>
      <c r="I713" s="403"/>
      <c r="J713" s="629"/>
      <c r="S713" s="380"/>
      <c r="Z713" s="380"/>
      <c r="AG713" s="380"/>
      <c r="AN713" s="380"/>
      <c r="AU713" s="380"/>
      <c r="BB713" s="380"/>
      <c r="BI713" s="380"/>
      <c r="BP713" s="380"/>
      <c r="BW713" s="380"/>
      <c r="CD713" s="380"/>
      <c r="CK713" s="380"/>
      <c r="CR713" s="380"/>
      <c r="CY713" s="380"/>
      <c r="DF713" s="380"/>
      <c r="DM713" s="380"/>
      <c r="DT713" s="380"/>
      <c r="EA713" s="380"/>
      <c r="EH713" s="380"/>
      <c r="EO713" s="380"/>
      <c r="EV713" s="380"/>
      <c r="FC713" s="380"/>
      <c r="FJ713" s="380"/>
      <c r="FQ713" s="380"/>
      <c r="FX713" s="380"/>
      <c r="GE713" s="380"/>
      <c r="HA713" s="380"/>
      <c r="HH713" s="380"/>
    </row>
    <row r="714" spans="1:216" ht="19.5" customHeight="1">
      <c r="A714" s="627"/>
      <c r="B714" s="380">
        <v>4010</v>
      </c>
      <c r="C714" s="403"/>
      <c r="D714" s="429">
        <v>10</v>
      </c>
      <c r="E714" s="407"/>
      <c r="F714" s="32"/>
      <c r="G714" s="33"/>
      <c r="H714" s="409"/>
      <c r="I714" s="403"/>
      <c r="J714" s="629"/>
      <c r="S714" s="380"/>
      <c r="Z714" s="380"/>
      <c r="AG714" s="380"/>
      <c r="AN714" s="380"/>
      <c r="AU714" s="380"/>
      <c r="BB714" s="380"/>
      <c r="BI714" s="380"/>
      <c r="BP714" s="380"/>
      <c r="BW714" s="380"/>
      <c r="CD714" s="380"/>
      <c r="CK714" s="380"/>
      <c r="CR714" s="380"/>
      <c r="CY714" s="380"/>
      <c r="DF714" s="380"/>
      <c r="DM714" s="380"/>
      <c r="DT714" s="380"/>
      <c r="EA714" s="380"/>
      <c r="EH714" s="380"/>
      <c r="EO714" s="380"/>
      <c r="EV714" s="380"/>
      <c r="FC714" s="380"/>
      <c r="FJ714" s="380"/>
      <c r="FQ714" s="380"/>
      <c r="FX714" s="380"/>
      <c r="GE714" s="380"/>
      <c r="HA714" s="380"/>
      <c r="HH714" s="380"/>
    </row>
    <row r="715" spans="1:216" ht="19.5" customHeight="1">
      <c r="A715" s="627"/>
      <c r="B715" s="380">
        <v>4011</v>
      </c>
      <c r="C715" s="403"/>
      <c r="D715" s="429">
        <v>11</v>
      </c>
      <c r="E715" s="407"/>
      <c r="F715" s="32"/>
      <c r="G715" s="33"/>
      <c r="H715" s="409"/>
      <c r="I715" s="403"/>
      <c r="J715" s="629"/>
      <c r="S715" s="380"/>
      <c r="Z715" s="380"/>
      <c r="AG715" s="380"/>
      <c r="AN715" s="380"/>
      <c r="AU715" s="380"/>
      <c r="BB715" s="380"/>
      <c r="BI715" s="380"/>
      <c r="BP715" s="380"/>
      <c r="BW715" s="380"/>
      <c r="CD715" s="380"/>
      <c r="CK715" s="380"/>
      <c r="CR715" s="380"/>
      <c r="CY715" s="380"/>
      <c r="DF715" s="380"/>
      <c r="DM715" s="380"/>
      <c r="DT715" s="380"/>
      <c r="EA715" s="380"/>
      <c r="EH715" s="380"/>
      <c r="EO715" s="380"/>
      <c r="EV715" s="380"/>
      <c r="FC715" s="380"/>
      <c r="FJ715" s="380"/>
      <c r="FQ715" s="380"/>
      <c r="FX715" s="380"/>
      <c r="GE715" s="380"/>
      <c r="HA715" s="380"/>
      <c r="HH715" s="380"/>
    </row>
    <row r="716" spans="1:216" ht="19.5" customHeight="1">
      <c r="A716" s="627"/>
      <c r="B716" s="380">
        <v>4012</v>
      </c>
      <c r="C716" s="403"/>
      <c r="D716" s="429">
        <v>12</v>
      </c>
      <c r="E716" s="407"/>
      <c r="F716" s="32"/>
      <c r="G716" s="33"/>
      <c r="H716" s="409"/>
      <c r="I716" s="403"/>
      <c r="J716" s="629"/>
      <c r="S716" s="380"/>
      <c r="Z716" s="380"/>
      <c r="AG716" s="380"/>
      <c r="AN716" s="380"/>
      <c r="AU716" s="380"/>
      <c r="BB716" s="380"/>
      <c r="BI716" s="380"/>
      <c r="BP716" s="380"/>
      <c r="BW716" s="380"/>
      <c r="CD716" s="380"/>
      <c r="CK716" s="380"/>
      <c r="CR716" s="380"/>
      <c r="CY716" s="380"/>
      <c r="DF716" s="380"/>
      <c r="DM716" s="380"/>
      <c r="DT716" s="380"/>
      <c r="EA716" s="380"/>
      <c r="EH716" s="380"/>
      <c r="EO716" s="380"/>
      <c r="EV716" s="380"/>
      <c r="FC716" s="380"/>
      <c r="FJ716" s="380"/>
      <c r="FQ716" s="380"/>
      <c r="FX716" s="380"/>
      <c r="GE716" s="380"/>
      <c r="HA716" s="380"/>
      <c r="HH716" s="380"/>
    </row>
    <row r="717" spans="1:216" ht="19.5" customHeight="1">
      <c r="A717" s="627"/>
      <c r="B717" s="380">
        <v>4013</v>
      </c>
      <c r="C717" s="403"/>
      <c r="D717" s="429">
        <v>13</v>
      </c>
      <c r="E717" s="407"/>
      <c r="F717" s="32"/>
      <c r="G717" s="33"/>
      <c r="H717" s="409"/>
      <c r="I717" s="403"/>
      <c r="J717" s="629"/>
      <c r="S717" s="380"/>
      <c r="Z717" s="380"/>
      <c r="AG717" s="380"/>
      <c r="AN717" s="380"/>
      <c r="AU717" s="380"/>
      <c r="BB717" s="380"/>
      <c r="BI717" s="380"/>
      <c r="BP717" s="380"/>
      <c r="BW717" s="380"/>
      <c r="CD717" s="380"/>
      <c r="CK717" s="380"/>
      <c r="CR717" s="380"/>
      <c r="CY717" s="380"/>
      <c r="DF717" s="380"/>
      <c r="DM717" s="380"/>
      <c r="DT717" s="380"/>
      <c r="EA717" s="380"/>
      <c r="EH717" s="380"/>
      <c r="EO717" s="380"/>
      <c r="EV717" s="380"/>
      <c r="FC717" s="380"/>
      <c r="FJ717" s="380"/>
      <c r="FQ717" s="380"/>
      <c r="FX717" s="380"/>
      <c r="GE717" s="380"/>
      <c r="HA717" s="380"/>
      <c r="HH717" s="380"/>
    </row>
    <row r="718" spans="1:216" ht="19.5" customHeight="1">
      <c r="A718" s="627"/>
      <c r="B718" s="380">
        <v>4014</v>
      </c>
      <c r="C718" s="403"/>
      <c r="D718" s="429">
        <v>14</v>
      </c>
      <c r="E718" s="407"/>
      <c r="F718" s="32"/>
      <c r="G718" s="33"/>
      <c r="H718" s="409"/>
      <c r="I718" s="403"/>
      <c r="J718" s="629"/>
      <c r="S718" s="380"/>
      <c r="Z718" s="380"/>
      <c r="AG718" s="380"/>
      <c r="AN718" s="380"/>
      <c r="AU718" s="380"/>
      <c r="BB718" s="380"/>
      <c r="BI718" s="380"/>
      <c r="BP718" s="380"/>
      <c r="BW718" s="380"/>
      <c r="CD718" s="380"/>
      <c r="CK718" s="380"/>
      <c r="CR718" s="380"/>
      <c r="CY718" s="380"/>
      <c r="DF718" s="380"/>
      <c r="DM718" s="380"/>
      <c r="DT718" s="380"/>
      <c r="EA718" s="380"/>
      <c r="EH718" s="380"/>
      <c r="EO718" s="380"/>
      <c r="EV718" s="380"/>
      <c r="FC718" s="380"/>
      <c r="FJ718" s="380"/>
      <c r="FQ718" s="380"/>
      <c r="FX718" s="380"/>
      <c r="GE718" s="380"/>
      <c r="HA718" s="380"/>
      <c r="HH718" s="380"/>
    </row>
    <row r="719" spans="1:216" ht="19.5" customHeight="1" thickBot="1">
      <c r="A719" s="627"/>
      <c r="B719" s="380">
        <v>4015</v>
      </c>
      <c r="C719" s="403"/>
      <c r="D719" s="429">
        <v>15</v>
      </c>
      <c r="E719" s="411"/>
      <c r="F719" s="36"/>
      <c r="G719" s="37"/>
      <c r="H719" s="409"/>
      <c r="I719" s="403"/>
      <c r="J719" s="629"/>
      <c r="S719" s="380"/>
      <c r="Z719" s="380"/>
      <c r="AG719" s="380"/>
      <c r="AN719" s="380"/>
      <c r="AU719" s="380"/>
      <c r="BB719" s="380"/>
      <c r="BI719" s="380"/>
      <c r="BP719" s="380"/>
      <c r="BW719" s="380"/>
      <c r="CD719" s="380"/>
      <c r="CK719" s="380"/>
      <c r="CR719" s="380"/>
      <c r="CY719" s="380"/>
      <c r="DF719" s="380"/>
      <c r="DM719" s="380"/>
      <c r="DT719" s="380"/>
      <c r="EA719" s="380"/>
      <c r="EH719" s="380"/>
      <c r="EO719" s="380"/>
      <c r="EV719" s="380"/>
      <c r="FC719" s="380"/>
      <c r="FJ719" s="380"/>
      <c r="FQ719" s="380"/>
      <c r="FX719" s="380"/>
      <c r="GE719" s="380"/>
      <c r="HA719" s="380"/>
      <c r="HH719" s="380"/>
    </row>
    <row r="720" spans="1:216" ht="19.5" customHeight="1" thickBot="1">
      <c r="A720" s="627"/>
      <c r="B720" s="380">
        <v>4016</v>
      </c>
      <c r="C720" s="403"/>
      <c r="D720" s="429" t="s">
        <v>634</v>
      </c>
      <c r="E720" s="421"/>
      <c r="F720" s="419"/>
      <c r="G720" s="420"/>
      <c r="H720" s="409"/>
      <c r="I720" s="403"/>
      <c r="J720" s="629"/>
      <c r="S720" s="380"/>
      <c r="Z720" s="380"/>
      <c r="AG720" s="380"/>
      <c r="AN720" s="380"/>
      <c r="AU720" s="380"/>
      <c r="BB720" s="380"/>
      <c r="BI720" s="380"/>
      <c r="BP720" s="380"/>
      <c r="BW720" s="380"/>
      <c r="CD720" s="380"/>
      <c r="CK720" s="380"/>
      <c r="CR720" s="380"/>
      <c r="CY720" s="380"/>
      <c r="DF720" s="380"/>
      <c r="DM720" s="380"/>
      <c r="DT720" s="380"/>
      <c r="EA720" s="380"/>
      <c r="EH720" s="380"/>
      <c r="EO720" s="380"/>
      <c r="EV720" s="380"/>
      <c r="FC720" s="380"/>
      <c r="FJ720" s="380"/>
      <c r="FQ720" s="380"/>
      <c r="FX720" s="380"/>
      <c r="GE720" s="380"/>
      <c r="HA720" s="380"/>
      <c r="HH720" s="380"/>
    </row>
    <row r="721" spans="1:216" ht="19.5" customHeight="1">
      <c r="A721" s="627"/>
      <c r="B721" s="380">
        <v>4017</v>
      </c>
      <c r="D721" s="429" t="s">
        <v>864</v>
      </c>
      <c r="E721" s="422"/>
      <c r="F721" s="34"/>
      <c r="G721" s="35"/>
      <c r="H721" s="409"/>
      <c r="I721" s="403"/>
      <c r="S721" s="380"/>
      <c r="Z721" s="380"/>
      <c r="AG721" s="380"/>
      <c r="AN721" s="380"/>
      <c r="AU721" s="380"/>
      <c r="BB721" s="380"/>
      <c r="BI721" s="380"/>
      <c r="BP721" s="380"/>
      <c r="BW721" s="380"/>
      <c r="CD721" s="380"/>
      <c r="CK721" s="380"/>
      <c r="CR721" s="380"/>
      <c r="CY721" s="380"/>
      <c r="DF721" s="380"/>
      <c r="DM721" s="380"/>
      <c r="DT721" s="380"/>
      <c r="EA721" s="380"/>
      <c r="EH721" s="380"/>
      <c r="EO721" s="380"/>
      <c r="EV721" s="380"/>
      <c r="FC721" s="380"/>
      <c r="FJ721" s="380"/>
      <c r="FQ721" s="380"/>
      <c r="FX721" s="380"/>
      <c r="GE721" s="380"/>
      <c r="HA721" s="380"/>
      <c r="HH721" s="380"/>
    </row>
    <row r="722" spans="1:216" ht="19.5" customHeight="1">
      <c r="A722" s="627"/>
      <c r="B722" s="380">
        <v>4018</v>
      </c>
      <c r="D722" s="429" t="s">
        <v>864</v>
      </c>
      <c r="E722" s="423"/>
      <c r="F722" s="32"/>
      <c r="G722" s="33"/>
      <c r="H722" s="409"/>
      <c r="I722" s="403"/>
      <c r="S722" s="380"/>
      <c r="Z722" s="380"/>
      <c r="AG722" s="380"/>
      <c r="AN722" s="380"/>
      <c r="AU722" s="380"/>
      <c r="BB722" s="380"/>
      <c r="BI722" s="380"/>
      <c r="BP722" s="380"/>
      <c r="BW722" s="380"/>
      <c r="CD722" s="380"/>
      <c r="CK722" s="380"/>
      <c r="CR722" s="380"/>
      <c r="CY722" s="380"/>
      <c r="DF722" s="380"/>
      <c r="DM722" s="380"/>
      <c r="DT722" s="380"/>
      <c r="EA722" s="380"/>
      <c r="EH722" s="380"/>
      <c r="EO722" s="380"/>
      <c r="EV722" s="380"/>
      <c r="FC722" s="380"/>
      <c r="FJ722" s="380"/>
      <c r="FQ722" s="380"/>
      <c r="FX722" s="380"/>
      <c r="GE722" s="380"/>
      <c r="HA722" s="380"/>
      <c r="HH722" s="380"/>
    </row>
    <row r="723" spans="1:216" ht="19.5" customHeight="1">
      <c r="A723" s="627"/>
      <c r="B723" s="380">
        <v>4019</v>
      </c>
      <c r="D723" s="430"/>
      <c r="E723" s="423"/>
      <c r="F723" s="32"/>
      <c r="G723" s="33"/>
      <c r="H723" s="409"/>
      <c r="I723" s="403"/>
      <c r="S723" s="380"/>
      <c r="Z723" s="380"/>
      <c r="AG723" s="380"/>
      <c r="AN723" s="380"/>
      <c r="AU723" s="380"/>
      <c r="BB723" s="380"/>
      <c r="BI723" s="380"/>
      <c r="BP723" s="380"/>
      <c r="BW723" s="380"/>
      <c r="CD723" s="380"/>
      <c r="CK723" s="380"/>
      <c r="CR723" s="380"/>
      <c r="CY723" s="380"/>
      <c r="DF723" s="380"/>
      <c r="DM723" s="380"/>
      <c r="DT723" s="380"/>
      <c r="EA723" s="380"/>
      <c r="EH723" s="380"/>
      <c r="EO723" s="380"/>
      <c r="EV723" s="380"/>
      <c r="FC723" s="380"/>
      <c r="FJ723" s="380"/>
      <c r="FQ723" s="380"/>
      <c r="FX723" s="380"/>
      <c r="GE723" s="380"/>
      <c r="HA723" s="380"/>
      <c r="HH723" s="380"/>
    </row>
    <row r="724" spans="1:216" ht="19.5" customHeight="1" thickBot="1">
      <c r="A724" s="628"/>
      <c r="B724" s="431">
        <v>4020</v>
      </c>
      <c r="C724" s="431"/>
      <c r="D724" s="432"/>
      <c r="E724" s="424"/>
      <c r="F724" s="32"/>
      <c r="G724" s="33"/>
      <c r="H724" s="409"/>
      <c r="I724" s="403"/>
      <c r="S724" s="380"/>
      <c r="Z724" s="380"/>
      <c r="AG724" s="380"/>
      <c r="AN724" s="380"/>
      <c r="AU724" s="380"/>
      <c r="BB724" s="380"/>
      <c r="BI724" s="380"/>
      <c r="BP724" s="380"/>
      <c r="BW724" s="380"/>
      <c r="CD724" s="380"/>
      <c r="CK724" s="380"/>
      <c r="CR724" s="380"/>
      <c r="CY724" s="380"/>
      <c r="DF724" s="380"/>
      <c r="DM724" s="380"/>
      <c r="DT724" s="380"/>
      <c r="EA724" s="380"/>
      <c r="EH724" s="380"/>
      <c r="EO724" s="380"/>
      <c r="EV724" s="380"/>
      <c r="FC724" s="380"/>
      <c r="FJ724" s="380"/>
      <c r="FQ724" s="380"/>
      <c r="FX724" s="380"/>
      <c r="GE724" s="380"/>
      <c r="HA724" s="380"/>
      <c r="HH724" s="380"/>
    </row>
    <row r="725" spans="1:216" ht="19.5" customHeight="1" thickBot="1">
      <c r="A725" s="626">
        <v>41</v>
      </c>
      <c r="B725" s="426">
        <v>4101</v>
      </c>
      <c r="C725" s="427"/>
      <c r="D725" s="428">
        <v>1</v>
      </c>
      <c r="E725" s="404"/>
      <c r="F725" s="34"/>
      <c r="G725" s="35"/>
      <c r="H725" s="405"/>
      <c r="I725" s="406"/>
      <c r="J725" s="629"/>
      <c r="S725" s="380"/>
      <c r="Z725" s="380"/>
      <c r="AG725" s="380"/>
      <c r="AN725" s="380"/>
      <c r="AU725" s="380"/>
      <c r="BB725" s="380"/>
      <c r="BI725" s="380"/>
      <c r="BP725" s="380"/>
      <c r="BW725" s="380"/>
      <c r="CD725" s="380"/>
      <c r="CK725" s="380"/>
      <c r="CR725" s="380"/>
      <c r="CY725" s="380"/>
      <c r="DF725" s="380"/>
      <c r="DM725" s="380"/>
      <c r="DT725" s="380"/>
      <c r="EA725" s="380"/>
      <c r="EH725" s="380"/>
      <c r="EO725" s="380"/>
      <c r="EV725" s="380"/>
      <c r="FC725" s="380"/>
      <c r="FJ725" s="380"/>
      <c r="FQ725" s="380"/>
      <c r="FX725" s="380"/>
      <c r="GE725" s="380"/>
      <c r="HA725" s="380"/>
      <c r="HH725" s="380"/>
    </row>
    <row r="726" spans="1:216" ht="19.5" customHeight="1">
      <c r="A726" s="627"/>
      <c r="B726" s="380">
        <v>4102</v>
      </c>
      <c r="C726" s="403"/>
      <c r="D726" s="429">
        <v>2</v>
      </c>
      <c r="E726" s="407"/>
      <c r="F726" s="32"/>
      <c r="G726" s="33"/>
      <c r="H726" s="408"/>
      <c r="I726" s="403"/>
      <c r="J726" s="629"/>
      <c r="S726" s="380"/>
      <c r="Z726" s="380"/>
      <c r="AG726" s="380"/>
      <c r="AN726" s="380"/>
      <c r="AU726" s="380"/>
      <c r="BB726" s="380"/>
      <c r="BI726" s="380"/>
      <c r="BP726" s="380"/>
      <c r="BW726" s="380"/>
      <c r="CD726" s="380"/>
      <c r="CK726" s="380"/>
      <c r="CR726" s="380"/>
      <c r="CY726" s="380"/>
      <c r="DF726" s="380"/>
      <c r="DM726" s="380"/>
      <c r="DT726" s="380"/>
      <c r="EA726" s="380"/>
      <c r="EH726" s="380"/>
      <c r="EO726" s="380"/>
      <c r="EV726" s="380"/>
      <c r="FC726" s="380"/>
      <c r="FJ726" s="380"/>
      <c r="FQ726" s="380"/>
      <c r="FX726" s="380"/>
      <c r="GE726" s="380"/>
      <c r="HA726" s="380"/>
      <c r="HH726" s="380"/>
    </row>
    <row r="727" spans="1:216" ht="19.5" customHeight="1">
      <c r="A727" s="627"/>
      <c r="B727" s="380">
        <v>4103</v>
      </c>
      <c r="C727" s="403"/>
      <c r="D727" s="429">
        <v>3</v>
      </c>
      <c r="E727" s="407"/>
      <c r="F727" s="32"/>
      <c r="G727" s="33"/>
      <c r="H727" s="409"/>
      <c r="I727" s="403"/>
      <c r="J727" s="629"/>
      <c r="S727" s="380"/>
      <c r="Z727" s="380"/>
      <c r="AG727" s="380"/>
      <c r="AN727" s="380"/>
      <c r="AU727" s="380"/>
      <c r="BB727" s="380"/>
      <c r="BI727" s="380"/>
      <c r="BP727" s="380"/>
      <c r="BW727" s="380"/>
      <c r="CD727" s="380"/>
      <c r="CK727" s="380"/>
      <c r="CR727" s="380"/>
      <c r="CY727" s="380"/>
      <c r="DF727" s="380"/>
      <c r="DM727" s="380"/>
      <c r="DT727" s="380"/>
      <c r="EA727" s="380"/>
      <c r="EH727" s="380"/>
      <c r="EO727" s="380"/>
      <c r="EV727" s="380"/>
      <c r="FC727" s="380"/>
      <c r="FJ727" s="380"/>
      <c r="FQ727" s="380"/>
      <c r="FX727" s="380"/>
      <c r="GE727" s="380"/>
      <c r="HA727" s="380"/>
      <c r="HH727" s="380"/>
    </row>
    <row r="728" spans="1:216" ht="19.5" customHeight="1">
      <c r="A728" s="627"/>
      <c r="B728" s="380">
        <v>4104</v>
      </c>
      <c r="C728" s="403"/>
      <c r="D728" s="429">
        <v>4</v>
      </c>
      <c r="E728" s="410"/>
      <c r="F728" s="32"/>
      <c r="G728" s="33"/>
      <c r="H728" s="409"/>
      <c r="I728" s="403"/>
      <c r="J728" s="629"/>
      <c r="S728" s="380"/>
      <c r="Z728" s="380"/>
      <c r="AG728" s="380"/>
      <c r="AN728" s="380"/>
      <c r="AU728" s="380"/>
      <c r="BB728" s="380"/>
      <c r="BI728" s="380"/>
      <c r="BP728" s="380"/>
      <c r="BW728" s="380"/>
      <c r="CD728" s="380"/>
      <c r="CK728" s="380"/>
      <c r="CR728" s="380"/>
      <c r="CY728" s="380"/>
      <c r="DF728" s="380"/>
      <c r="DM728" s="380"/>
      <c r="DT728" s="380"/>
      <c r="EA728" s="380"/>
      <c r="EH728" s="380"/>
      <c r="EO728" s="380"/>
      <c r="EV728" s="380"/>
      <c r="FC728" s="380"/>
      <c r="FJ728" s="380"/>
      <c r="FQ728" s="380"/>
      <c r="FX728" s="380"/>
      <c r="GE728" s="380"/>
      <c r="HA728" s="380"/>
      <c r="HH728" s="380"/>
    </row>
    <row r="729" spans="1:216" ht="19.5" customHeight="1">
      <c r="A729" s="627"/>
      <c r="B729" s="380">
        <v>4105</v>
      </c>
      <c r="C729" s="403"/>
      <c r="D729" s="429">
        <v>5</v>
      </c>
      <c r="E729" s="407"/>
      <c r="F729" s="36"/>
      <c r="G729" s="37"/>
      <c r="H729" s="409"/>
      <c r="I729" s="403"/>
      <c r="J729" s="629"/>
      <c r="S729" s="380"/>
      <c r="Z729" s="380"/>
      <c r="AG729" s="380"/>
      <c r="AN729" s="380"/>
      <c r="AU729" s="380"/>
      <c r="BB729" s="380"/>
      <c r="BI729" s="380"/>
      <c r="BP729" s="380"/>
      <c r="BW729" s="380"/>
      <c r="CD729" s="380"/>
      <c r="CK729" s="380"/>
      <c r="CR729" s="380"/>
      <c r="CY729" s="380"/>
      <c r="DF729" s="380"/>
      <c r="DM729" s="380"/>
      <c r="DT729" s="380"/>
      <c r="EA729" s="380"/>
      <c r="EH729" s="380"/>
      <c r="EO729" s="380"/>
      <c r="EV729" s="380"/>
      <c r="FC729" s="380"/>
      <c r="FJ729" s="380"/>
      <c r="FQ729" s="380"/>
      <c r="FX729" s="380"/>
      <c r="GE729" s="380"/>
      <c r="HA729" s="380"/>
      <c r="HH729" s="380"/>
    </row>
    <row r="730" spans="1:216" ht="19.5" customHeight="1">
      <c r="A730" s="627"/>
      <c r="B730" s="380">
        <v>4106</v>
      </c>
      <c r="C730" s="403"/>
      <c r="D730" s="429">
        <v>6</v>
      </c>
      <c r="E730" s="407"/>
      <c r="F730" s="32"/>
      <c r="G730" s="33"/>
      <c r="H730" s="409"/>
      <c r="I730" s="403"/>
      <c r="J730" s="629"/>
      <c r="S730" s="380"/>
      <c r="Z730" s="380"/>
      <c r="AG730" s="380"/>
      <c r="AN730" s="380"/>
      <c r="AU730" s="380"/>
      <c r="BB730" s="380"/>
      <c r="BI730" s="380"/>
      <c r="BP730" s="380"/>
      <c r="BW730" s="380"/>
      <c r="CD730" s="380"/>
      <c r="CK730" s="380"/>
      <c r="CR730" s="380"/>
      <c r="CY730" s="380"/>
      <c r="DF730" s="380"/>
      <c r="DM730" s="380"/>
      <c r="DT730" s="380"/>
      <c r="EA730" s="380"/>
      <c r="EH730" s="380"/>
      <c r="EO730" s="380"/>
      <c r="EV730" s="380"/>
      <c r="FC730" s="380"/>
      <c r="FJ730" s="380"/>
      <c r="FQ730" s="380"/>
      <c r="FX730" s="380"/>
      <c r="GE730" s="380"/>
      <c r="HA730" s="380"/>
      <c r="HH730" s="380"/>
    </row>
    <row r="731" spans="1:216" ht="19.5" customHeight="1">
      <c r="A731" s="627"/>
      <c r="B731" s="380">
        <v>4107</v>
      </c>
      <c r="C731" s="403"/>
      <c r="D731" s="429">
        <v>7</v>
      </c>
      <c r="E731" s="410"/>
      <c r="F731" s="32"/>
      <c r="G731" s="33"/>
      <c r="H731" s="409"/>
      <c r="I731" s="403"/>
      <c r="J731" s="629"/>
      <c r="S731" s="380"/>
      <c r="Z731" s="380"/>
      <c r="AG731" s="380"/>
      <c r="AN731" s="380"/>
      <c r="AU731" s="380"/>
      <c r="BB731" s="380"/>
      <c r="BI731" s="380"/>
      <c r="BP731" s="380"/>
      <c r="BW731" s="380"/>
      <c r="CD731" s="380"/>
      <c r="CK731" s="380"/>
      <c r="CR731" s="380"/>
      <c r="CY731" s="380"/>
      <c r="DF731" s="380"/>
      <c r="DM731" s="380"/>
      <c r="DT731" s="380"/>
      <c r="EA731" s="380"/>
      <c r="EH731" s="380"/>
      <c r="EO731" s="380"/>
      <c r="EV731" s="380"/>
      <c r="FC731" s="380"/>
      <c r="FJ731" s="380"/>
      <c r="FQ731" s="380"/>
      <c r="FX731" s="380"/>
      <c r="GE731" s="380"/>
      <c r="HA731" s="380"/>
      <c r="HH731" s="380"/>
    </row>
    <row r="732" spans="1:216" ht="19.5" customHeight="1">
      <c r="A732" s="627"/>
      <c r="B732" s="380">
        <v>4108</v>
      </c>
      <c r="C732" s="403"/>
      <c r="D732" s="429">
        <v>8</v>
      </c>
      <c r="E732" s="407"/>
      <c r="F732" s="32"/>
      <c r="G732" s="33"/>
      <c r="H732" s="409"/>
      <c r="I732" s="403"/>
      <c r="J732" s="629"/>
      <c r="S732" s="380"/>
      <c r="Z732" s="380"/>
      <c r="AG732" s="380"/>
      <c r="AN732" s="380"/>
      <c r="AU732" s="380"/>
      <c r="BB732" s="380"/>
      <c r="BI732" s="380"/>
      <c r="BP732" s="380"/>
      <c r="BW732" s="380"/>
      <c r="CD732" s="380"/>
      <c r="CK732" s="380"/>
      <c r="CR732" s="380"/>
      <c r="CY732" s="380"/>
      <c r="DF732" s="380"/>
      <c r="DM732" s="380"/>
      <c r="DT732" s="380"/>
      <c r="EA732" s="380"/>
      <c r="EH732" s="380"/>
      <c r="EO732" s="380"/>
      <c r="EV732" s="380"/>
      <c r="FC732" s="380"/>
      <c r="FJ732" s="380"/>
      <c r="FQ732" s="380"/>
      <c r="FX732" s="380"/>
      <c r="GE732" s="380"/>
      <c r="HA732" s="380"/>
      <c r="HH732" s="380"/>
    </row>
    <row r="733" spans="1:216" ht="19.5" customHeight="1">
      <c r="A733" s="627"/>
      <c r="B733" s="380">
        <v>4109</v>
      </c>
      <c r="C733" s="403"/>
      <c r="D733" s="429">
        <v>9</v>
      </c>
      <c r="E733" s="407"/>
      <c r="F733" s="32"/>
      <c r="G733" s="33"/>
      <c r="H733" s="409"/>
      <c r="I733" s="403"/>
      <c r="J733" s="629"/>
      <c r="S733" s="380"/>
      <c r="Z733" s="380"/>
      <c r="AG733" s="380"/>
      <c r="AN733" s="380"/>
      <c r="AU733" s="380"/>
      <c r="BB733" s="380"/>
      <c r="BI733" s="380"/>
      <c r="BP733" s="380"/>
      <c r="BW733" s="380"/>
      <c r="CD733" s="380"/>
      <c r="CK733" s="380"/>
      <c r="CR733" s="380"/>
      <c r="CY733" s="380"/>
      <c r="DF733" s="380"/>
      <c r="DM733" s="380"/>
      <c r="DT733" s="380"/>
      <c r="EA733" s="380"/>
      <c r="EH733" s="380"/>
      <c r="EO733" s="380"/>
      <c r="EV733" s="380"/>
      <c r="FC733" s="380"/>
      <c r="FJ733" s="380"/>
      <c r="FQ733" s="380"/>
      <c r="FX733" s="380"/>
      <c r="GE733" s="380"/>
      <c r="HA733" s="380"/>
      <c r="HH733" s="380"/>
    </row>
    <row r="734" spans="1:216" ht="19.5" customHeight="1">
      <c r="A734" s="627"/>
      <c r="B734" s="380">
        <v>4110</v>
      </c>
      <c r="C734" s="403"/>
      <c r="D734" s="429">
        <v>10</v>
      </c>
      <c r="E734" s="407"/>
      <c r="F734" s="32"/>
      <c r="G734" s="33"/>
      <c r="H734" s="409"/>
      <c r="I734" s="403"/>
      <c r="J734" s="629"/>
      <c r="S734" s="380"/>
      <c r="Z734" s="380"/>
      <c r="AG734" s="380"/>
      <c r="AN734" s="380"/>
      <c r="AU734" s="380"/>
      <c r="BB734" s="380"/>
      <c r="BI734" s="380"/>
      <c r="BP734" s="380"/>
      <c r="BW734" s="380"/>
      <c r="CD734" s="380"/>
      <c r="CK734" s="380"/>
      <c r="CR734" s="380"/>
      <c r="CY734" s="380"/>
      <c r="DF734" s="380"/>
      <c r="DM734" s="380"/>
      <c r="DT734" s="380"/>
      <c r="EA734" s="380"/>
      <c r="EH734" s="380"/>
      <c r="EO734" s="380"/>
      <c r="EV734" s="380"/>
      <c r="FC734" s="380"/>
      <c r="FJ734" s="380"/>
      <c r="FQ734" s="380"/>
      <c r="FX734" s="380"/>
      <c r="GE734" s="380"/>
      <c r="HA734" s="380"/>
      <c r="HH734" s="380"/>
    </row>
    <row r="735" spans="1:216" ht="19.5" customHeight="1">
      <c r="A735" s="627"/>
      <c r="B735" s="380">
        <v>4111</v>
      </c>
      <c r="C735" s="403"/>
      <c r="D735" s="429">
        <v>11</v>
      </c>
      <c r="E735" s="407"/>
      <c r="F735" s="32"/>
      <c r="G735" s="33"/>
      <c r="H735" s="409"/>
      <c r="I735" s="403"/>
      <c r="J735" s="629"/>
      <c r="S735" s="380"/>
      <c r="Z735" s="380"/>
      <c r="AG735" s="380"/>
      <c r="AN735" s="380"/>
      <c r="AU735" s="380"/>
      <c r="BB735" s="380"/>
      <c r="BI735" s="380"/>
      <c r="BP735" s="380"/>
      <c r="BW735" s="380"/>
      <c r="CD735" s="380"/>
      <c r="CK735" s="380"/>
      <c r="CR735" s="380"/>
      <c r="CY735" s="380"/>
      <c r="DF735" s="380"/>
      <c r="DM735" s="380"/>
      <c r="DT735" s="380"/>
      <c r="EA735" s="380"/>
      <c r="EH735" s="380"/>
      <c r="EO735" s="380"/>
      <c r="EV735" s="380"/>
      <c r="FC735" s="380"/>
      <c r="FJ735" s="380"/>
      <c r="FQ735" s="380"/>
      <c r="FX735" s="380"/>
      <c r="GE735" s="380"/>
      <c r="HA735" s="380"/>
      <c r="HH735" s="380"/>
    </row>
    <row r="736" spans="1:216" ht="19.5" customHeight="1">
      <c r="A736" s="627"/>
      <c r="B736" s="380">
        <v>4112</v>
      </c>
      <c r="C736" s="403"/>
      <c r="D736" s="429">
        <v>12</v>
      </c>
      <c r="E736" s="407"/>
      <c r="F736" s="32"/>
      <c r="G736" s="33"/>
      <c r="H736" s="409"/>
      <c r="I736" s="403"/>
      <c r="J736" s="629"/>
      <c r="S736" s="380"/>
      <c r="Z736" s="380"/>
      <c r="AG736" s="380"/>
      <c r="AN736" s="380"/>
      <c r="AU736" s="380"/>
      <c r="BB736" s="380"/>
      <c r="BI736" s="380"/>
      <c r="BP736" s="380"/>
      <c r="BW736" s="380"/>
      <c r="CD736" s="380"/>
      <c r="CK736" s="380"/>
      <c r="CR736" s="380"/>
      <c r="CY736" s="380"/>
      <c r="DF736" s="380"/>
      <c r="DM736" s="380"/>
      <c r="DT736" s="380"/>
      <c r="EA736" s="380"/>
      <c r="EH736" s="380"/>
      <c r="EO736" s="380"/>
      <c r="EV736" s="380"/>
      <c r="FC736" s="380"/>
      <c r="FJ736" s="380"/>
      <c r="FQ736" s="380"/>
      <c r="FX736" s="380"/>
      <c r="GE736" s="380"/>
      <c r="HA736" s="380"/>
      <c r="HH736" s="380"/>
    </row>
    <row r="737" spans="1:216" ht="19.5" customHeight="1">
      <c r="A737" s="627"/>
      <c r="B737" s="380">
        <v>4113</v>
      </c>
      <c r="C737" s="403"/>
      <c r="D737" s="429">
        <v>13</v>
      </c>
      <c r="E737" s="407"/>
      <c r="F737" s="32"/>
      <c r="G737" s="33"/>
      <c r="H737" s="409"/>
      <c r="I737" s="403"/>
      <c r="J737" s="629"/>
      <c r="S737" s="380"/>
      <c r="Z737" s="380"/>
      <c r="AG737" s="380"/>
      <c r="AN737" s="380"/>
      <c r="AU737" s="380"/>
      <c r="BB737" s="380"/>
      <c r="BI737" s="380"/>
      <c r="BP737" s="380"/>
      <c r="BW737" s="380"/>
      <c r="CD737" s="380"/>
      <c r="CK737" s="380"/>
      <c r="CR737" s="380"/>
      <c r="CY737" s="380"/>
      <c r="DF737" s="380"/>
      <c r="DM737" s="380"/>
      <c r="DT737" s="380"/>
      <c r="EA737" s="380"/>
      <c r="EH737" s="380"/>
      <c r="EO737" s="380"/>
      <c r="EV737" s="380"/>
      <c r="FC737" s="380"/>
      <c r="FJ737" s="380"/>
      <c r="FQ737" s="380"/>
      <c r="FX737" s="380"/>
      <c r="GE737" s="380"/>
      <c r="HA737" s="380"/>
      <c r="HH737" s="380"/>
    </row>
    <row r="738" spans="1:216" ht="19.5" customHeight="1">
      <c r="A738" s="627"/>
      <c r="B738" s="380">
        <v>4114</v>
      </c>
      <c r="C738" s="403"/>
      <c r="D738" s="429">
        <v>14</v>
      </c>
      <c r="E738" s="407"/>
      <c r="F738" s="32"/>
      <c r="G738" s="33"/>
      <c r="H738" s="409"/>
      <c r="I738" s="403"/>
      <c r="J738" s="629"/>
      <c r="S738" s="380"/>
      <c r="Z738" s="380"/>
      <c r="AG738" s="380"/>
      <c r="AN738" s="380"/>
      <c r="AU738" s="380"/>
      <c r="BB738" s="380"/>
      <c r="BI738" s="380"/>
      <c r="BP738" s="380"/>
      <c r="BW738" s="380"/>
      <c r="CD738" s="380"/>
      <c r="CK738" s="380"/>
      <c r="CR738" s="380"/>
      <c r="CY738" s="380"/>
      <c r="DF738" s="380"/>
      <c r="DM738" s="380"/>
      <c r="DT738" s="380"/>
      <c r="EA738" s="380"/>
      <c r="EH738" s="380"/>
      <c r="EO738" s="380"/>
      <c r="EV738" s="380"/>
      <c r="FC738" s="380"/>
      <c r="FJ738" s="380"/>
      <c r="FQ738" s="380"/>
      <c r="FX738" s="380"/>
      <c r="GE738" s="380"/>
      <c r="HA738" s="380"/>
      <c r="HH738" s="380"/>
    </row>
    <row r="739" spans="1:216" ht="19.5" customHeight="1" thickBot="1">
      <c r="A739" s="627"/>
      <c r="B739" s="380">
        <v>4115</v>
      </c>
      <c r="C739" s="403"/>
      <c r="D739" s="429">
        <v>15</v>
      </c>
      <c r="E739" s="411"/>
      <c r="F739" s="36"/>
      <c r="G739" s="37"/>
      <c r="H739" s="409"/>
      <c r="I739" s="403"/>
      <c r="J739" s="629"/>
      <c r="S739" s="380"/>
      <c r="Z739" s="380"/>
      <c r="AG739" s="380"/>
      <c r="AN739" s="380"/>
      <c r="AU739" s="380"/>
      <c r="BB739" s="380"/>
      <c r="BI739" s="380"/>
      <c r="BP739" s="380"/>
      <c r="BW739" s="380"/>
      <c r="CD739" s="380"/>
      <c r="CK739" s="380"/>
      <c r="CR739" s="380"/>
      <c r="CY739" s="380"/>
      <c r="DF739" s="380"/>
      <c r="DM739" s="380"/>
      <c r="DT739" s="380"/>
      <c r="EA739" s="380"/>
      <c r="EH739" s="380"/>
      <c r="EO739" s="380"/>
      <c r="EV739" s="380"/>
      <c r="FC739" s="380"/>
      <c r="FJ739" s="380"/>
      <c r="FQ739" s="380"/>
      <c r="FX739" s="380"/>
      <c r="GE739" s="380"/>
      <c r="HA739" s="380"/>
      <c r="HH739" s="380"/>
    </row>
    <row r="740" spans="1:216" ht="19.5" customHeight="1" thickBot="1">
      <c r="A740" s="627"/>
      <c r="B740" s="380">
        <v>4116</v>
      </c>
      <c r="C740" s="403"/>
      <c r="D740" s="429" t="s">
        <v>634</v>
      </c>
      <c r="E740" s="421"/>
      <c r="F740" s="419"/>
      <c r="G740" s="420"/>
      <c r="H740" s="409"/>
      <c r="I740" s="403"/>
      <c r="J740" s="629"/>
      <c r="S740" s="380"/>
      <c r="Z740" s="380"/>
      <c r="AG740" s="380"/>
      <c r="AN740" s="380"/>
      <c r="AU740" s="380"/>
      <c r="BB740" s="380"/>
      <c r="BI740" s="380"/>
      <c r="BP740" s="380"/>
      <c r="BW740" s="380"/>
      <c r="CD740" s="380"/>
      <c r="CK740" s="380"/>
      <c r="CR740" s="380"/>
      <c r="CY740" s="380"/>
      <c r="DF740" s="380"/>
      <c r="DM740" s="380"/>
      <c r="DT740" s="380"/>
      <c r="EA740" s="380"/>
      <c r="EH740" s="380"/>
      <c r="EO740" s="380"/>
      <c r="EV740" s="380"/>
      <c r="FC740" s="380"/>
      <c r="FJ740" s="380"/>
      <c r="FQ740" s="380"/>
      <c r="FX740" s="380"/>
      <c r="GE740" s="380"/>
      <c r="HA740" s="380"/>
      <c r="HH740" s="380"/>
    </row>
    <row r="741" spans="1:216" ht="19.5" customHeight="1">
      <c r="A741" s="627"/>
      <c r="B741" s="380">
        <v>4117</v>
      </c>
      <c r="D741" s="429" t="s">
        <v>864</v>
      </c>
      <c r="E741" s="422"/>
      <c r="F741" s="34"/>
      <c r="G741" s="35"/>
      <c r="H741" s="409"/>
      <c r="I741" s="403"/>
      <c r="S741" s="380"/>
      <c r="Z741" s="380"/>
      <c r="AG741" s="380"/>
      <c r="AN741" s="380"/>
      <c r="AU741" s="380"/>
      <c r="BB741" s="380"/>
      <c r="BI741" s="380"/>
      <c r="BP741" s="380"/>
      <c r="BW741" s="380"/>
      <c r="CD741" s="380"/>
      <c r="CK741" s="380"/>
      <c r="CR741" s="380"/>
      <c r="CY741" s="380"/>
      <c r="DF741" s="380"/>
      <c r="DM741" s="380"/>
      <c r="DT741" s="380"/>
      <c r="EA741" s="380"/>
      <c r="EH741" s="380"/>
      <c r="EO741" s="380"/>
      <c r="EV741" s="380"/>
      <c r="FC741" s="380"/>
      <c r="FJ741" s="380"/>
      <c r="FQ741" s="380"/>
      <c r="FX741" s="380"/>
      <c r="GE741" s="380"/>
      <c r="HA741" s="380"/>
      <c r="HH741" s="380"/>
    </row>
    <row r="742" spans="1:216" ht="19.5" customHeight="1">
      <c r="A742" s="627"/>
      <c r="B742" s="380">
        <v>4118</v>
      </c>
      <c r="D742" s="429" t="s">
        <v>864</v>
      </c>
      <c r="E742" s="423"/>
      <c r="F742" s="32"/>
      <c r="G742" s="33"/>
      <c r="H742" s="409"/>
      <c r="I742" s="403"/>
      <c r="S742" s="380"/>
      <c r="Z742" s="380"/>
      <c r="AG742" s="380"/>
      <c r="AN742" s="380"/>
      <c r="AU742" s="380"/>
      <c r="BB742" s="380"/>
      <c r="BI742" s="380"/>
      <c r="BP742" s="380"/>
      <c r="BW742" s="380"/>
      <c r="CD742" s="380"/>
      <c r="CK742" s="380"/>
      <c r="CR742" s="380"/>
      <c r="CY742" s="380"/>
      <c r="DF742" s="380"/>
      <c r="DM742" s="380"/>
      <c r="DT742" s="380"/>
      <c r="EA742" s="380"/>
      <c r="EH742" s="380"/>
      <c r="EO742" s="380"/>
      <c r="EV742" s="380"/>
      <c r="FC742" s="380"/>
      <c r="FJ742" s="380"/>
      <c r="FQ742" s="380"/>
      <c r="FX742" s="380"/>
      <c r="GE742" s="380"/>
      <c r="HA742" s="380"/>
      <c r="HH742" s="380"/>
    </row>
    <row r="743" spans="1:216" ht="19.5" customHeight="1">
      <c r="A743" s="627"/>
      <c r="B743" s="380">
        <v>4119</v>
      </c>
      <c r="D743" s="430"/>
      <c r="E743" s="423"/>
      <c r="F743" s="32"/>
      <c r="G743" s="33"/>
      <c r="H743" s="409"/>
      <c r="I743" s="403"/>
      <c r="S743" s="380"/>
      <c r="Z743" s="380"/>
      <c r="AG743" s="380"/>
      <c r="AN743" s="380"/>
      <c r="AU743" s="380"/>
      <c r="BB743" s="380"/>
      <c r="BI743" s="380"/>
      <c r="BP743" s="380"/>
      <c r="BW743" s="380"/>
      <c r="CD743" s="380"/>
      <c r="CK743" s="380"/>
      <c r="CR743" s="380"/>
      <c r="CY743" s="380"/>
      <c r="DF743" s="380"/>
      <c r="DM743" s="380"/>
      <c r="DT743" s="380"/>
      <c r="EA743" s="380"/>
      <c r="EH743" s="380"/>
      <c r="EO743" s="380"/>
      <c r="EV743" s="380"/>
      <c r="FC743" s="380"/>
      <c r="FJ743" s="380"/>
      <c r="FQ743" s="380"/>
      <c r="FX743" s="380"/>
      <c r="GE743" s="380"/>
      <c r="HA743" s="380"/>
      <c r="HH743" s="380"/>
    </row>
    <row r="744" spans="1:216" ht="19.5" customHeight="1" thickBot="1">
      <c r="A744" s="628"/>
      <c r="B744" s="431">
        <v>4120</v>
      </c>
      <c r="C744" s="431"/>
      <c r="D744" s="432"/>
      <c r="E744" s="424"/>
      <c r="F744" s="32"/>
      <c r="G744" s="33"/>
      <c r="H744" s="409"/>
      <c r="I744" s="403"/>
      <c r="S744" s="380"/>
      <c r="Z744" s="380"/>
      <c r="AG744" s="380"/>
      <c r="AN744" s="380"/>
      <c r="AU744" s="380"/>
      <c r="BB744" s="380"/>
      <c r="BI744" s="380"/>
      <c r="BP744" s="380"/>
      <c r="BW744" s="380"/>
      <c r="CD744" s="380"/>
      <c r="CK744" s="380"/>
      <c r="CR744" s="380"/>
      <c r="CY744" s="380"/>
      <c r="DF744" s="380"/>
      <c r="DM744" s="380"/>
      <c r="DT744" s="380"/>
      <c r="EA744" s="380"/>
      <c r="EH744" s="380"/>
      <c r="EO744" s="380"/>
      <c r="EV744" s="380"/>
      <c r="FC744" s="380"/>
      <c r="FJ744" s="380"/>
      <c r="FQ744" s="380"/>
      <c r="FX744" s="380"/>
      <c r="GE744" s="380"/>
      <c r="HA744" s="380"/>
      <c r="HH744" s="380"/>
    </row>
    <row r="745" spans="1:216" ht="19.5" customHeight="1" thickBot="1">
      <c r="A745" s="626">
        <v>42</v>
      </c>
      <c r="B745" s="426">
        <v>4201</v>
      </c>
      <c r="C745" s="427"/>
      <c r="D745" s="428">
        <v>1</v>
      </c>
      <c r="E745" s="404"/>
      <c r="F745" s="34"/>
      <c r="G745" s="35"/>
      <c r="H745" s="405"/>
      <c r="I745" s="406"/>
      <c r="J745" s="629"/>
      <c r="S745" s="380"/>
      <c r="Z745" s="380"/>
      <c r="AG745" s="380"/>
      <c r="AN745" s="380"/>
      <c r="AU745" s="380"/>
      <c r="BB745" s="380"/>
      <c r="BI745" s="380"/>
      <c r="BP745" s="380"/>
      <c r="BW745" s="380"/>
      <c r="CD745" s="380"/>
      <c r="CK745" s="380"/>
      <c r="CR745" s="380"/>
      <c r="CY745" s="380"/>
      <c r="DF745" s="380"/>
      <c r="DM745" s="380"/>
      <c r="DT745" s="380"/>
      <c r="EA745" s="380"/>
      <c r="EH745" s="380"/>
      <c r="EO745" s="380"/>
      <c r="EV745" s="380"/>
      <c r="FC745" s="380"/>
      <c r="FJ745" s="380"/>
      <c r="FQ745" s="380"/>
      <c r="FX745" s="380"/>
      <c r="GE745" s="380"/>
      <c r="HA745" s="380"/>
      <c r="HH745" s="380"/>
    </row>
    <row r="746" spans="1:216" ht="19.5" customHeight="1">
      <c r="A746" s="627"/>
      <c r="B746" s="380">
        <v>4202</v>
      </c>
      <c r="C746" s="403"/>
      <c r="D746" s="429">
        <v>2</v>
      </c>
      <c r="E746" s="407"/>
      <c r="F746" s="32"/>
      <c r="G746" s="33"/>
      <c r="H746" s="408"/>
      <c r="I746" s="403"/>
      <c r="J746" s="629"/>
      <c r="S746" s="380"/>
      <c r="Z746" s="380"/>
      <c r="AG746" s="380"/>
      <c r="AN746" s="380"/>
      <c r="AU746" s="380"/>
      <c r="BB746" s="380"/>
      <c r="BI746" s="380"/>
      <c r="BP746" s="380"/>
      <c r="BW746" s="380"/>
      <c r="CD746" s="380"/>
      <c r="CK746" s="380"/>
      <c r="CR746" s="380"/>
      <c r="CY746" s="380"/>
      <c r="DF746" s="380"/>
      <c r="DM746" s="380"/>
      <c r="DT746" s="380"/>
      <c r="EA746" s="380"/>
      <c r="EH746" s="380"/>
      <c r="EO746" s="380"/>
      <c r="EV746" s="380"/>
      <c r="FC746" s="380"/>
      <c r="FJ746" s="380"/>
      <c r="FQ746" s="380"/>
      <c r="FX746" s="380"/>
      <c r="GE746" s="380"/>
      <c r="HA746" s="380"/>
      <c r="HH746" s="380"/>
    </row>
    <row r="747" spans="1:216" ht="19.5" customHeight="1">
      <c r="A747" s="627"/>
      <c r="B747" s="380">
        <v>4203</v>
      </c>
      <c r="C747" s="403"/>
      <c r="D747" s="429">
        <v>3</v>
      </c>
      <c r="E747" s="407"/>
      <c r="F747" s="32"/>
      <c r="G747" s="33"/>
      <c r="H747" s="409"/>
      <c r="I747" s="403"/>
      <c r="J747" s="629"/>
      <c r="S747" s="380"/>
      <c r="Z747" s="380"/>
      <c r="AG747" s="380"/>
      <c r="AN747" s="380"/>
      <c r="AU747" s="380"/>
      <c r="BB747" s="380"/>
      <c r="BI747" s="380"/>
      <c r="BP747" s="380"/>
      <c r="BW747" s="380"/>
      <c r="CD747" s="380"/>
      <c r="CK747" s="380"/>
      <c r="CR747" s="380"/>
      <c r="CY747" s="380"/>
      <c r="DF747" s="380"/>
      <c r="DM747" s="380"/>
      <c r="DT747" s="380"/>
      <c r="EA747" s="380"/>
      <c r="EH747" s="380"/>
      <c r="EO747" s="380"/>
      <c r="EV747" s="380"/>
      <c r="FC747" s="380"/>
      <c r="FJ747" s="380"/>
      <c r="FQ747" s="380"/>
      <c r="FX747" s="380"/>
      <c r="GE747" s="380"/>
      <c r="HA747" s="380"/>
      <c r="HH747" s="380"/>
    </row>
    <row r="748" spans="1:216" ht="19.5" customHeight="1">
      <c r="A748" s="627"/>
      <c r="B748" s="380">
        <v>4204</v>
      </c>
      <c r="C748" s="403"/>
      <c r="D748" s="429">
        <v>4</v>
      </c>
      <c r="E748" s="410"/>
      <c r="F748" s="32"/>
      <c r="G748" s="33"/>
      <c r="H748" s="409"/>
      <c r="I748" s="403"/>
      <c r="J748" s="629"/>
      <c r="S748" s="380"/>
      <c r="Z748" s="380"/>
      <c r="AG748" s="380"/>
      <c r="AN748" s="380"/>
      <c r="AU748" s="380"/>
      <c r="BB748" s="380"/>
      <c r="BI748" s="380"/>
      <c r="BP748" s="380"/>
      <c r="BW748" s="380"/>
      <c r="CD748" s="380"/>
      <c r="CK748" s="380"/>
      <c r="CR748" s="380"/>
      <c r="CY748" s="380"/>
      <c r="DF748" s="380"/>
      <c r="DM748" s="380"/>
      <c r="DT748" s="380"/>
      <c r="EA748" s="380"/>
      <c r="EH748" s="380"/>
      <c r="EO748" s="380"/>
      <c r="EV748" s="380"/>
      <c r="FC748" s="380"/>
      <c r="FJ748" s="380"/>
      <c r="FQ748" s="380"/>
      <c r="FX748" s="380"/>
      <c r="GE748" s="380"/>
      <c r="HA748" s="380"/>
      <c r="HH748" s="380"/>
    </row>
    <row r="749" spans="1:216" ht="19.5" customHeight="1">
      <c r="A749" s="627"/>
      <c r="B749" s="380">
        <v>4205</v>
      </c>
      <c r="C749" s="403"/>
      <c r="D749" s="429">
        <v>5</v>
      </c>
      <c r="E749" s="407"/>
      <c r="F749" s="36"/>
      <c r="G749" s="37"/>
      <c r="H749" s="409"/>
      <c r="I749" s="403"/>
      <c r="J749" s="629"/>
      <c r="S749" s="380"/>
      <c r="Z749" s="380"/>
      <c r="AG749" s="380"/>
      <c r="AN749" s="380"/>
      <c r="AU749" s="380"/>
      <c r="BB749" s="380"/>
      <c r="BI749" s="380"/>
      <c r="BP749" s="380"/>
      <c r="BW749" s="380"/>
      <c r="CD749" s="380"/>
      <c r="CK749" s="380"/>
      <c r="CR749" s="380"/>
      <c r="CY749" s="380"/>
      <c r="DF749" s="380"/>
      <c r="DM749" s="380"/>
      <c r="DT749" s="380"/>
      <c r="EA749" s="380"/>
      <c r="EH749" s="380"/>
      <c r="EO749" s="380"/>
      <c r="EV749" s="380"/>
      <c r="FC749" s="380"/>
      <c r="FJ749" s="380"/>
      <c r="FQ749" s="380"/>
      <c r="FX749" s="380"/>
      <c r="GE749" s="380"/>
      <c r="HA749" s="380"/>
      <c r="HH749" s="380"/>
    </row>
    <row r="750" spans="1:216" ht="19.5" customHeight="1">
      <c r="A750" s="627"/>
      <c r="B750" s="380">
        <v>4206</v>
      </c>
      <c r="C750" s="403"/>
      <c r="D750" s="429">
        <v>6</v>
      </c>
      <c r="E750" s="407"/>
      <c r="F750" s="32"/>
      <c r="G750" s="33"/>
      <c r="H750" s="409"/>
      <c r="I750" s="403"/>
      <c r="J750" s="629"/>
      <c r="S750" s="380"/>
      <c r="Z750" s="380"/>
      <c r="AG750" s="380"/>
      <c r="AN750" s="380"/>
      <c r="AU750" s="380"/>
      <c r="BB750" s="380"/>
      <c r="BI750" s="380"/>
      <c r="BP750" s="380"/>
      <c r="BW750" s="380"/>
      <c r="CD750" s="380"/>
      <c r="CK750" s="380"/>
      <c r="CR750" s="380"/>
      <c r="CY750" s="380"/>
      <c r="DF750" s="380"/>
      <c r="DM750" s="380"/>
      <c r="DT750" s="380"/>
      <c r="EA750" s="380"/>
      <c r="EH750" s="380"/>
      <c r="EO750" s="380"/>
      <c r="EV750" s="380"/>
      <c r="FC750" s="380"/>
      <c r="FJ750" s="380"/>
      <c r="FQ750" s="380"/>
      <c r="FX750" s="380"/>
      <c r="GE750" s="380"/>
      <c r="HA750" s="380"/>
      <c r="HH750" s="380"/>
    </row>
    <row r="751" spans="1:216" ht="19.5" customHeight="1">
      <c r="A751" s="627"/>
      <c r="B751" s="380">
        <v>4207</v>
      </c>
      <c r="C751" s="403"/>
      <c r="D751" s="429">
        <v>7</v>
      </c>
      <c r="E751" s="410"/>
      <c r="F751" s="32"/>
      <c r="G751" s="33"/>
      <c r="H751" s="409"/>
      <c r="I751" s="403"/>
      <c r="J751" s="629"/>
      <c r="S751" s="380"/>
      <c r="Z751" s="380"/>
      <c r="AG751" s="380"/>
      <c r="AN751" s="380"/>
      <c r="AU751" s="380"/>
      <c r="BB751" s="380"/>
      <c r="BI751" s="380"/>
      <c r="BP751" s="380"/>
      <c r="BW751" s="380"/>
      <c r="CD751" s="380"/>
      <c r="CK751" s="380"/>
      <c r="CR751" s="380"/>
      <c r="CY751" s="380"/>
      <c r="DF751" s="380"/>
      <c r="DM751" s="380"/>
      <c r="DT751" s="380"/>
      <c r="EA751" s="380"/>
      <c r="EH751" s="380"/>
      <c r="EO751" s="380"/>
      <c r="EV751" s="380"/>
      <c r="FC751" s="380"/>
      <c r="FJ751" s="380"/>
      <c r="FQ751" s="380"/>
      <c r="FX751" s="380"/>
      <c r="GE751" s="380"/>
      <c r="HA751" s="380"/>
      <c r="HH751" s="380"/>
    </row>
    <row r="752" spans="1:216" ht="19.5" customHeight="1">
      <c r="A752" s="627"/>
      <c r="B752" s="380">
        <v>4208</v>
      </c>
      <c r="C752" s="403"/>
      <c r="D752" s="429">
        <v>8</v>
      </c>
      <c r="E752" s="407"/>
      <c r="F752" s="32"/>
      <c r="G752" s="33"/>
      <c r="H752" s="409"/>
      <c r="I752" s="403"/>
      <c r="J752" s="629"/>
      <c r="S752" s="380"/>
      <c r="Z752" s="380"/>
      <c r="AG752" s="380"/>
      <c r="AN752" s="380"/>
      <c r="AU752" s="380"/>
      <c r="BB752" s="380"/>
      <c r="BI752" s="380"/>
      <c r="BP752" s="380"/>
      <c r="BW752" s="380"/>
      <c r="CD752" s="380"/>
      <c r="CK752" s="380"/>
      <c r="CR752" s="380"/>
      <c r="CY752" s="380"/>
      <c r="DF752" s="380"/>
      <c r="DM752" s="380"/>
      <c r="DT752" s="380"/>
      <c r="EA752" s="380"/>
      <c r="EH752" s="380"/>
      <c r="EO752" s="380"/>
      <c r="EV752" s="380"/>
      <c r="FC752" s="380"/>
      <c r="FJ752" s="380"/>
      <c r="FQ752" s="380"/>
      <c r="FX752" s="380"/>
      <c r="GE752" s="380"/>
      <c r="HA752" s="380"/>
      <c r="HH752" s="380"/>
    </row>
    <row r="753" spans="1:216" ht="19.5" customHeight="1">
      <c r="A753" s="627"/>
      <c r="B753" s="380">
        <v>4209</v>
      </c>
      <c r="C753" s="403"/>
      <c r="D753" s="429">
        <v>9</v>
      </c>
      <c r="E753" s="407"/>
      <c r="F753" s="32"/>
      <c r="G753" s="33"/>
      <c r="H753" s="409"/>
      <c r="I753" s="403"/>
      <c r="J753" s="629"/>
      <c r="S753" s="380"/>
      <c r="Z753" s="380"/>
      <c r="AG753" s="380"/>
      <c r="AN753" s="380"/>
      <c r="AU753" s="380"/>
      <c r="BB753" s="380"/>
      <c r="BI753" s="380"/>
      <c r="BP753" s="380"/>
      <c r="BW753" s="380"/>
      <c r="CD753" s="380"/>
      <c r="CK753" s="380"/>
      <c r="CR753" s="380"/>
      <c r="CY753" s="380"/>
      <c r="DF753" s="380"/>
      <c r="DM753" s="380"/>
      <c r="DT753" s="380"/>
      <c r="EA753" s="380"/>
      <c r="EH753" s="380"/>
      <c r="EO753" s="380"/>
      <c r="EV753" s="380"/>
      <c r="FC753" s="380"/>
      <c r="FJ753" s="380"/>
      <c r="FQ753" s="380"/>
      <c r="FX753" s="380"/>
      <c r="GE753" s="380"/>
      <c r="HA753" s="380"/>
      <c r="HH753" s="380"/>
    </row>
    <row r="754" spans="1:216" ht="19.5" customHeight="1">
      <c r="A754" s="627"/>
      <c r="B754" s="380">
        <v>4210</v>
      </c>
      <c r="C754" s="403"/>
      <c r="D754" s="429">
        <v>10</v>
      </c>
      <c r="E754" s="407"/>
      <c r="F754" s="32"/>
      <c r="G754" s="33"/>
      <c r="H754" s="409"/>
      <c r="I754" s="403"/>
      <c r="J754" s="629"/>
      <c r="S754" s="380"/>
      <c r="Z754" s="380"/>
      <c r="AG754" s="380"/>
      <c r="AN754" s="380"/>
      <c r="AU754" s="380"/>
      <c r="BB754" s="380"/>
      <c r="BI754" s="380"/>
      <c r="BP754" s="380"/>
      <c r="BW754" s="380"/>
      <c r="CD754" s="380"/>
      <c r="CK754" s="380"/>
      <c r="CR754" s="380"/>
      <c r="CY754" s="380"/>
      <c r="DF754" s="380"/>
      <c r="DM754" s="380"/>
      <c r="DT754" s="380"/>
      <c r="EA754" s="380"/>
      <c r="EH754" s="380"/>
      <c r="EO754" s="380"/>
      <c r="EV754" s="380"/>
      <c r="FC754" s="380"/>
      <c r="FJ754" s="380"/>
      <c r="FQ754" s="380"/>
      <c r="FX754" s="380"/>
      <c r="GE754" s="380"/>
      <c r="HA754" s="380"/>
      <c r="HH754" s="380"/>
    </row>
    <row r="755" spans="1:216" ht="19.5" customHeight="1">
      <c r="A755" s="627"/>
      <c r="B755" s="380">
        <v>4211</v>
      </c>
      <c r="C755" s="403"/>
      <c r="D755" s="429">
        <v>11</v>
      </c>
      <c r="E755" s="407"/>
      <c r="F755" s="32"/>
      <c r="G755" s="33"/>
      <c r="H755" s="409"/>
      <c r="I755" s="403"/>
      <c r="J755" s="629"/>
      <c r="S755" s="380"/>
      <c r="Z755" s="380"/>
      <c r="AG755" s="380"/>
      <c r="AN755" s="380"/>
      <c r="AU755" s="380"/>
      <c r="BB755" s="380"/>
      <c r="BI755" s="380"/>
      <c r="BP755" s="380"/>
      <c r="BW755" s="380"/>
      <c r="CD755" s="380"/>
      <c r="CK755" s="380"/>
      <c r="CR755" s="380"/>
      <c r="CY755" s="380"/>
      <c r="DF755" s="380"/>
      <c r="DM755" s="380"/>
      <c r="DT755" s="380"/>
      <c r="EA755" s="380"/>
      <c r="EH755" s="380"/>
      <c r="EO755" s="380"/>
      <c r="EV755" s="380"/>
      <c r="FC755" s="380"/>
      <c r="FJ755" s="380"/>
      <c r="FQ755" s="380"/>
      <c r="FX755" s="380"/>
      <c r="GE755" s="380"/>
      <c r="HA755" s="380"/>
      <c r="HH755" s="380"/>
    </row>
    <row r="756" spans="1:216" ht="19.5" customHeight="1">
      <c r="A756" s="627"/>
      <c r="B756" s="380">
        <v>4212</v>
      </c>
      <c r="C756" s="403"/>
      <c r="D756" s="429">
        <v>12</v>
      </c>
      <c r="E756" s="407"/>
      <c r="F756" s="32"/>
      <c r="G756" s="33"/>
      <c r="H756" s="409"/>
      <c r="I756" s="403"/>
      <c r="J756" s="629"/>
      <c r="S756" s="380"/>
      <c r="Z756" s="380"/>
      <c r="AG756" s="380"/>
      <c r="AN756" s="380"/>
      <c r="AU756" s="380"/>
      <c r="BB756" s="380"/>
      <c r="BI756" s="380"/>
      <c r="BP756" s="380"/>
      <c r="BW756" s="380"/>
      <c r="CD756" s="380"/>
      <c r="CK756" s="380"/>
      <c r="CR756" s="380"/>
      <c r="CY756" s="380"/>
      <c r="DF756" s="380"/>
      <c r="DM756" s="380"/>
      <c r="DT756" s="380"/>
      <c r="EA756" s="380"/>
      <c r="EH756" s="380"/>
      <c r="EO756" s="380"/>
      <c r="EV756" s="380"/>
      <c r="FC756" s="380"/>
      <c r="FJ756" s="380"/>
      <c r="FQ756" s="380"/>
      <c r="FX756" s="380"/>
      <c r="GE756" s="380"/>
      <c r="HA756" s="380"/>
      <c r="HH756" s="380"/>
    </row>
    <row r="757" spans="1:216" ht="19.5" customHeight="1">
      <c r="A757" s="627"/>
      <c r="B757" s="380">
        <v>4213</v>
      </c>
      <c r="C757" s="403"/>
      <c r="D757" s="429">
        <v>13</v>
      </c>
      <c r="E757" s="407"/>
      <c r="F757" s="32"/>
      <c r="G757" s="33"/>
      <c r="H757" s="409"/>
      <c r="I757" s="403"/>
      <c r="J757" s="629"/>
      <c r="S757" s="380"/>
      <c r="Z757" s="380"/>
      <c r="AG757" s="380"/>
      <c r="AN757" s="380"/>
      <c r="AU757" s="380"/>
      <c r="BB757" s="380"/>
      <c r="BI757" s="380"/>
      <c r="BP757" s="380"/>
      <c r="BW757" s="380"/>
      <c r="CD757" s="380"/>
      <c r="CK757" s="380"/>
      <c r="CR757" s="380"/>
      <c r="CY757" s="380"/>
      <c r="DF757" s="380"/>
      <c r="DM757" s="380"/>
      <c r="DT757" s="380"/>
      <c r="EA757" s="380"/>
      <c r="EH757" s="380"/>
      <c r="EO757" s="380"/>
      <c r="EV757" s="380"/>
      <c r="FC757" s="380"/>
      <c r="FJ757" s="380"/>
      <c r="FQ757" s="380"/>
      <c r="FX757" s="380"/>
      <c r="GE757" s="380"/>
      <c r="HA757" s="380"/>
      <c r="HH757" s="380"/>
    </row>
    <row r="758" spans="1:216" ht="19.5" customHeight="1">
      <c r="A758" s="627"/>
      <c r="B758" s="380">
        <v>4214</v>
      </c>
      <c r="C758" s="403"/>
      <c r="D758" s="429">
        <v>14</v>
      </c>
      <c r="E758" s="407"/>
      <c r="F758" s="32"/>
      <c r="G758" s="33"/>
      <c r="H758" s="409"/>
      <c r="I758" s="403"/>
      <c r="J758" s="629"/>
      <c r="S758" s="380"/>
      <c r="Z758" s="380"/>
      <c r="AG758" s="380"/>
      <c r="AN758" s="380"/>
      <c r="AU758" s="380"/>
      <c r="BB758" s="380"/>
      <c r="BI758" s="380"/>
      <c r="BP758" s="380"/>
      <c r="BW758" s="380"/>
      <c r="CD758" s="380"/>
      <c r="CK758" s="380"/>
      <c r="CR758" s="380"/>
      <c r="CY758" s="380"/>
      <c r="DF758" s="380"/>
      <c r="DM758" s="380"/>
      <c r="DT758" s="380"/>
      <c r="EA758" s="380"/>
      <c r="EH758" s="380"/>
      <c r="EO758" s="380"/>
      <c r="EV758" s="380"/>
      <c r="FC758" s="380"/>
      <c r="FJ758" s="380"/>
      <c r="FQ758" s="380"/>
      <c r="FX758" s="380"/>
      <c r="GE758" s="380"/>
      <c r="HA758" s="380"/>
      <c r="HH758" s="380"/>
    </row>
    <row r="759" spans="1:216" ht="19.5" customHeight="1" thickBot="1">
      <c r="A759" s="627"/>
      <c r="B759" s="380">
        <v>4215</v>
      </c>
      <c r="C759" s="403"/>
      <c r="D759" s="429">
        <v>15</v>
      </c>
      <c r="E759" s="411"/>
      <c r="F759" s="36"/>
      <c r="G759" s="37"/>
      <c r="H759" s="409"/>
      <c r="I759" s="403"/>
      <c r="J759" s="629"/>
      <c r="S759" s="380"/>
      <c r="Z759" s="380"/>
      <c r="AG759" s="380"/>
      <c r="AN759" s="380"/>
      <c r="AU759" s="380"/>
      <c r="BB759" s="380"/>
      <c r="BI759" s="380"/>
      <c r="BP759" s="380"/>
      <c r="BW759" s="380"/>
      <c r="CD759" s="380"/>
      <c r="CK759" s="380"/>
      <c r="CR759" s="380"/>
      <c r="CY759" s="380"/>
      <c r="DF759" s="380"/>
      <c r="DM759" s="380"/>
      <c r="DT759" s="380"/>
      <c r="EA759" s="380"/>
      <c r="EH759" s="380"/>
      <c r="EO759" s="380"/>
      <c r="EV759" s="380"/>
      <c r="FC759" s="380"/>
      <c r="FJ759" s="380"/>
      <c r="FQ759" s="380"/>
      <c r="FX759" s="380"/>
      <c r="GE759" s="380"/>
      <c r="HA759" s="380"/>
      <c r="HH759" s="380"/>
    </row>
    <row r="760" spans="1:216" ht="19.5" customHeight="1" thickBot="1">
      <c r="A760" s="627"/>
      <c r="B760" s="380">
        <v>4216</v>
      </c>
      <c r="C760" s="403"/>
      <c r="D760" s="429" t="s">
        <v>634</v>
      </c>
      <c r="E760" s="421"/>
      <c r="F760" s="419"/>
      <c r="G760" s="420"/>
      <c r="H760" s="409"/>
      <c r="I760" s="403"/>
      <c r="J760" s="629"/>
      <c r="S760" s="380"/>
      <c r="Z760" s="380"/>
      <c r="AG760" s="380"/>
      <c r="AN760" s="380"/>
      <c r="AU760" s="380"/>
      <c r="BB760" s="380"/>
      <c r="BI760" s="380"/>
      <c r="BP760" s="380"/>
      <c r="BW760" s="380"/>
      <c r="CD760" s="380"/>
      <c r="CK760" s="380"/>
      <c r="CR760" s="380"/>
      <c r="CY760" s="380"/>
      <c r="DF760" s="380"/>
      <c r="DM760" s="380"/>
      <c r="DT760" s="380"/>
      <c r="EA760" s="380"/>
      <c r="EH760" s="380"/>
      <c r="EO760" s="380"/>
      <c r="EV760" s="380"/>
      <c r="FC760" s="380"/>
      <c r="FJ760" s="380"/>
      <c r="FQ760" s="380"/>
      <c r="FX760" s="380"/>
      <c r="GE760" s="380"/>
      <c r="HA760" s="380"/>
      <c r="HH760" s="380"/>
    </row>
    <row r="761" spans="1:216" ht="19.5" customHeight="1">
      <c r="A761" s="627"/>
      <c r="B761" s="380">
        <v>4217</v>
      </c>
      <c r="D761" s="429" t="s">
        <v>864</v>
      </c>
      <c r="E761" s="422"/>
      <c r="F761" s="34"/>
      <c r="G761" s="35"/>
      <c r="H761" s="409"/>
      <c r="I761" s="403"/>
      <c r="S761" s="380"/>
      <c r="Z761" s="380"/>
      <c r="AG761" s="380"/>
      <c r="AN761" s="380"/>
      <c r="AU761" s="380"/>
      <c r="BB761" s="380"/>
      <c r="BI761" s="380"/>
      <c r="BP761" s="380"/>
      <c r="BW761" s="380"/>
      <c r="CD761" s="380"/>
      <c r="CK761" s="380"/>
      <c r="CR761" s="380"/>
      <c r="CY761" s="380"/>
      <c r="DF761" s="380"/>
      <c r="DM761" s="380"/>
      <c r="DT761" s="380"/>
      <c r="EA761" s="380"/>
      <c r="EH761" s="380"/>
      <c r="EO761" s="380"/>
      <c r="EV761" s="380"/>
      <c r="FC761" s="380"/>
      <c r="FJ761" s="380"/>
      <c r="FQ761" s="380"/>
      <c r="FX761" s="380"/>
      <c r="GE761" s="380"/>
      <c r="HA761" s="380"/>
      <c r="HH761" s="380"/>
    </row>
    <row r="762" spans="1:216" ht="19.5" customHeight="1">
      <c r="A762" s="627"/>
      <c r="B762" s="380">
        <v>4218</v>
      </c>
      <c r="D762" s="429" t="s">
        <v>864</v>
      </c>
      <c r="E762" s="423"/>
      <c r="F762" s="32"/>
      <c r="G762" s="33"/>
      <c r="H762" s="409"/>
      <c r="I762" s="403"/>
      <c r="S762" s="380"/>
      <c r="Z762" s="380"/>
      <c r="AG762" s="380"/>
      <c r="AN762" s="380"/>
      <c r="AU762" s="380"/>
      <c r="BB762" s="380"/>
      <c r="BI762" s="380"/>
      <c r="BP762" s="380"/>
      <c r="BW762" s="380"/>
      <c r="CD762" s="380"/>
      <c r="CK762" s="380"/>
      <c r="CR762" s="380"/>
      <c r="CY762" s="380"/>
      <c r="DF762" s="380"/>
      <c r="DM762" s="380"/>
      <c r="DT762" s="380"/>
      <c r="EA762" s="380"/>
      <c r="EH762" s="380"/>
      <c r="EO762" s="380"/>
      <c r="EV762" s="380"/>
      <c r="FC762" s="380"/>
      <c r="FJ762" s="380"/>
      <c r="FQ762" s="380"/>
      <c r="FX762" s="380"/>
      <c r="GE762" s="380"/>
      <c r="HA762" s="380"/>
      <c r="HH762" s="380"/>
    </row>
    <row r="763" spans="1:216" ht="19.5" customHeight="1">
      <c r="A763" s="627"/>
      <c r="B763" s="380">
        <v>4219</v>
      </c>
      <c r="D763" s="430"/>
      <c r="E763" s="423"/>
      <c r="F763" s="32"/>
      <c r="G763" s="33"/>
      <c r="H763" s="409"/>
      <c r="I763" s="403"/>
      <c r="S763" s="380"/>
      <c r="Z763" s="380"/>
      <c r="AG763" s="380"/>
      <c r="AN763" s="380"/>
      <c r="AU763" s="380"/>
      <c r="BB763" s="380"/>
      <c r="BI763" s="380"/>
      <c r="BP763" s="380"/>
      <c r="BW763" s="380"/>
      <c r="CD763" s="380"/>
      <c r="CK763" s="380"/>
      <c r="CR763" s="380"/>
      <c r="CY763" s="380"/>
      <c r="DF763" s="380"/>
      <c r="DM763" s="380"/>
      <c r="DT763" s="380"/>
      <c r="EA763" s="380"/>
      <c r="EH763" s="380"/>
      <c r="EO763" s="380"/>
      <c r="EV763" s="380"/>
      <c r="FC763" s="380"/>
      <c r="FJ763" s="380"/>
      <c r="FQ763" s="380"/>
      <c r="FX763" s="380"/>
      <c r="GE763" s="380"/>
      <c r="HA763" s="380"/>
      <c r="HH763" s="380"/>
    </row>
    <row r="764" spans="1:216" ht="19.5" customHeight="1" thickBot="1">
      <c r="A764" s="628"/>
      <c r="B764" s="431">
        <v>4220</v>
      </c>
      <c r="C764" s="431"/>
      <c r="D764" s="432"/>
      <c r="E764" s="424"/>
      <c r="F764" s="32"/>
      <c r="G764" s="33"/>
      <c r="H764" s="409"/>
      <c r="I764" s="403"/>
      <c r="S764" s="380"/>
      <c r="Z764" s="380"/>
      <c r="AG764" s="380"/>
      <c r="AN764" s="380"/>
      <c r="AU764" s="380"/>
      <c r="BB764" s="380"/>
      <c r="BI764" s="380"/>
      <c r="BP764" s="380"/>
      <c r="BW764" s="380"/>
      <c r="CD764" s="380"/>
      <c r="CK764" s="380"/>
      <c r="CR764" s="380"/>
      <c r="CY764" s="380"/>
      <c r="DF764" s="380"/>
      <c r="DM764" s="380"/>
      <c r="DT764" s="380"/>
      <c r="EA764" s="380"/>
      <c r="EH764" s="380"/>
      <c r="EO764" s="380"/>
      <c r="EV764" s="380"/>
      <c r="FC764" s="380"/>
      <c r="FJ764" s="380"/>
      <c r="FQ764" s="380"/>
      <c r="FX764" s="380"/>
      <c r="GE764" s="380"/>
      <c r="HA764" s="380"/>
      <c r="HH764" s="380"/>
    </row>
    <row r="765" spans="1:216" ht="19.5" customHeight="1" thickBot="1">
      <c r="A765" s="626">
        <v>43</v>
      </c>
      <c r="B765" s="426">
        <v>4301</v>
      </c>
      <c r="C765" s="427"/>
      <c r="D765" s="428">
        <v>1</v>
      </c>
      <c r="E765" s="404"/>
      <c r="F765" s="34"/>
      <c r="G765" s="35"/>
      <c r="H765" s="405"/>
      <c r="I765" s="406"/>
      <c r="J765" s="629"/>
      <c r="S765" s="380"/>
      <c r="Z765" s="380"/>
      <c r="AG765" s="380"/>
      <c r="AN765" s="380"/>
      <c r="AU765" s="380"/>
      <c r="BB765" s="380"/>
      <c r="BI765" s="380"/>
      <c r="BP765" s="380"/>
      <c r="BW765" s="380"/>
      <c r="CD765" s="380"/>
      <c r="CK765" s="380"/>
      <c r="CR765" s="380"/>
      <c r="CY765" s="380"/>
      <c r="DF765" s="380"/>
      <c r="DM765" s="380"/>
      <c r="DT765" s="380"/>
      <c r="EA765" s="380"/>
      <c r="EH765" s="380"/>
      <c r="EO765" s="380"/>
      <c r="EV765" s="380"/>
      <c r="FC765" s="380"/>
      <c r="FJ765" s="380"/>
      <c r="FQ765" s="380"/>
      <c r="FX765" s="380"/>
      <c r="GE765" s="380"/>
      <c r="HA765" s="380"/>
      <c r="HH765" s="380"/>
    </row>
    <row r="766" spans="1:216" ht="19.5" customHeight="1">
      <c r="A766" s="627"/>
      <c r="B766" s="380">
        <v>4302</v>
      </c>
      <c r="C766" s="403"/>
      <c r="D766" s="429">
        <v>2</v>
      </c>
      <c r="E766" s="407"/>
      <c r="F766" s="32"/>
      <c r="G766" s="33"/>
      <c r="H766" s="408"/>
      <c r="I766" s="403"/>
      <c r="J766" s="629"/>
      <c r="S766" s="380"/>
      <c r="Z766" s="380"/>
      <c r="AG766" s="380"/>
      <c r="AN766" s="380"/>
      <c r="AU766" s="380"/>
      <c r="BB766" s="380"/>
      <c r="BI766" s="380"/>
      <c r="BP766" s="380"/>
      <c r="BW766" s="380"/>
      <c r="CD766" s="380"/>
      <c r="CK766" s="380"/>
      <c r="CR766" s="380"/>
      <c r="CY766" s="380"/>
      <c r="DF766" s="380"/>
      <c r="DM766" s="380"/>
      <c r="DT766" s="380"/>
      <c r="EA766" s="380"/>
      <c r="EH766" s="380"/>
      <c r="EO766" s="380"/>
      <c r="EV766" s="380"/>
      <c r="FC766" s="380"/>
      <c r="FJ766" s="380"/>
      <c r="FQ766" s="380"/>
      <c r="FX766" s="380"/>
      <c r="GE766" s="380"/>
      <c r="HA766" s="380"/>
      <c r="HH766" s="380"/>
    </row>
    <row r="767" spans="1:216" ht="19.5" customHeight="1">
      <c r="A767" s="627"/>
      <c r="B767" s="380">
        <v>4303</v>
      </c>
      <c r="C767" s="403"/>
      <c r="D767" s="429">
        <v>3</v>
      </c>
      <c r="E767" s="407"/>
      <c r="F767" s="32"/>
      <c r="G767" s="33"/>
      <c r="H767" s="409"/>
      <c r="I767" s="403"/>
      <c r="J767" s="629"/>
      <c r="S767" s="380"/>
      <c r="Z767" s="380"/>
      <c r="AG767" s="380"/>
      <c r="AN767" s="380"/>
      <c r="AU767" s="380"/>
      <c r="BB767" s="380"/>
      <c r="BI767" s="380"/>
      <c r="BP767" s="380"/>
      <c r="BW767" s="380"/>
      <c r="CD767" s="380"/>
      <c r="CK767" s="380"/>
      <c r="CR767" s="380"/>
      <c r="CY767" s="380"/>
      <c r="DF767" s="380"/>
      <c r="DM767" s="380"/>
      <c r="DT767" s="380"/>
      <c r="EA767" s="380"/>
      <c r="EH767" s="380"/>
      <c r="EO767" s="380"/>
      <c r="EV767" s="380"/>
      <c r="FC767" s="380"/>
      <c r="FJ767" s="380"/>
      <c r="FQ767" s="380"/>
      <c r="FX767" s="380"/>
      <c r="GE767" s="380"/>
      <c r="HA767" s="380"/>
      <c r="HH767" s="380"/>
    </row>
    <row r="768" spans="1:216" ht="19.5" customHeight="1">
      <c r="A768" s="627"/>
      <c r="B768" s="380">
        <v>4304</v>
      </c>
      <c r="C768" s="403"/>
      <c r="D768" s="429">
        <v>4</v>
      </c>
      <c r="E768" s="410"/>
      <c r="F768" s="32"/>
      <c r="G768" s="33"/>
      <c r="H768" s="409"/>
      <c r="I768" s="403"/>
      <c r="J768" s="629"/>
      <c r="S768" s="380"/>
      <c r="Z768" s="380"/>
      <c r="AG768" s="380"/>
      <c r="AN768" s="380"/>
      <c r="AU768" s="380"/>
      <c r="BB768" s="380"/>
      <c r="BI768" s="380"/>
      <c r="BP768" s="380"/>
      <c r="BW768" s="380"/>
      <c r="CD768" s="380"/>
      <c r="CK768" s="380"/>
      <c r="CR768" s="380"/>
      <c r="CY768" s="380"/>
      <c r="DF768" s="380"/>
      <c r="DM768" s="380"/>
      <c r="DT768" s="380"/>
      <c r="EA768" s="380"/>
      <c r="EH768" s="380"/>
      <c r="EO768" s="380"/>
      <c r="EV768" s="380"/>
      <c r="FC768" s="380"/>
      <c r="FJ768" s="380"/>
      <c r="FQ768" s="380"/>
      <c r="FX768" s="380"/>
      <c r="GE768" s="380"/>
      <c r="HA768" s="380"/>
      <c r="HH768" s="380"/>
    </row>
    <row r="769" spans="1:216" ht="19.5" customHeight="1">
      <c r="A769" s="627"/>
      <c r="B769" s="380">
        <v>4305</v>
      </c>
      <c r="C769" s="403"/>
      <c r="D769" s="429">
        <v>5</v>
      </c>
      <c r="E769" s="407"/>
      <c r="F769" s="36"/>
      <c r="G769" s="37"/>
      <c r="H769" s="409"/>
      <c r="I769" s="403"/>
      <c r="J769" s="629"/>
      <c r="S769" s="380"/>
      <c r="Z769" s="380"/>
      <c r="AG769" s="380"/>
      <c r="AN769" s="380"/>
      <c r="AU769" s="380"/>
      <c r="BB769" s="380"/>
      <c r="BI769" s="380"/>
      <c r="BP769" s="380"/>
      <c r="BW769" s="380"/>
      <c r="CD769" s="380"/>
      <c r="CK769" s="380"/>
      <c r="CR769" s="380"/>
      <c r="CY769" s="380"/>
      <c r="DF769" s="380"/>
      <c r="DM769" s="380"/>
      <c r="DT769" s="380"/>
      <c r="EA769" s="380"/>
      <c r="EH769" s="380"/>
      <c r="EO769" s="380"/>
      <c r="EV769" s="380"/>
      <c r="FC769" s="380"/>
      <c r="FJ769" s="380"/>
      <c r="FQ769" s="380"/>
      <c r="FX769" s="380"/>
      <c r="GE769" s="380"/>
      <c r="HA769" s="380"/>
      <c r="HH769" s="380"/>
    </row>
    <row r="770" spans="1:216" ht="19.5" customHeight="1">
      <c r="A770" s="627"/>
      <c r="B770" s="380">
        <v>4306</v>
      </c>
      <c r="C770" s="403"/>
      <c r="D770" s="429">
        <v>6</v>
      </c>
      <c r="E770" s="407"/>
      <c r="F770" s="32"/>
      <c r="G770" s="33"/>
      <c r="H770" s="409"/>
      <c r="I770" s="403"/>
      <c r="J770" s="629"/>
      <c r="S770" s="380"/>
      <c r="Z770" s="380"/>
      <c r="AG770" s="380"/>
      <c r="AN770" s="380"/>
      <c r="AU770" s="380"/>
      <c r="BB770" s="380"/>
      <c r="BI770" s="380"/>
      <c r="BP770" s="380"/>
      <c r="BW770" s="380"/>
      <c r="CD770" s="380"/>
      <c r="CK770" s="380"/>
      <c r="CR770" s="380"/>
      <c r="CY770" s="380"/>
      <c r="DF770" s="380"/>
      <c r="DM770" s="380"/>
      <c r="DT770" s="380"/>
      <c r="EA770" s="380"/>
      <c r="EH770" s="380"/>
      <c r="EO770" s="380"/>
      <c r="EV770" s="380"/>
      <c r="FC770" s="380"/>
      <c r="FJ770" s="380"/>
      <c r="FQ770" s="380"/>
      <c r="FX770" s="380"/>
      <c r="GE770" s="380"/>
      <c r="HA770" s="380"/>
      <c r="HH770" s="380"/>
    </row>
    <row r="771" spans="1:216" ht="19.5" customHeight="1">
      <c r="A771" s="627"/>
      <c r="B771" s="380">
        <v>4307</v>
      </c>
      <c r="C771" s="403"/>
      <c r="D771" s="429">
        <v>7</v>
      </c>
      <c r="E771" s="410"/>
      <c r="F771" s="32"/>
      <c r="G771" s="33"/>
      <c r="H771" s="409"/>
      <c r="I771" s="403"/>
      <c r="J771" s="629"/>
      <c r="S771" s="380"/>
      <c r="Z771" s="380"/>
      <c r="AG771" s="380"/>
      <c r="AN771" s="380"/>
      <c r="AU771" s="380"/>
      <c r="BB771" s="380"/>
      <c r="BI771" s="380"/>
      <c r="BP771" s="380"/>
      <c r="BW771" s="380"/>
      <c r="CD771" s="380"/>
      <c r="CK771" s="380"/>
      <c r="CR771" s="380"/>
      <c r="CY771" s="380"/>
      <c r="DF771" s="380"/>
      <c r="DM771" s="380"/>
      <c r="DT771" s="380"/>
      <c r="EA771" s="380"/>
      <c r="EH771" s="380"/>
      <c r="EO771" s="380"/>
      <c r="EV771" s="380"/>
      <c r="FC771" s="380"/>
      <c r="FJ771" s="380"/>
      <c r="FQ771" s="380"/>
      <c r="FX771" s="380"/>
      <c r="GE771" s="380"/>
      <c r="HA771" s="380"/>
      <c r="HH771" s="380"/>
    </row>
    <row r="772" spans="1:216" ht="19.5" customHeight="1">
      <c r="A772" s="627"/>
      <c r="B772" s="380">
        <v>4308</v>
      </c>
      <c r="C772" s="403"/>
      <c r="D772" s="429">
        <v>8</v>
      </c>
      <c r="E772" s="407"/>
      <c r="F772" s="32"/>
      <c r="G772" s="33"/>
      <c r="H772" s="409"/>
      <c r="I772" s="403"/>
      <c r="J772" s="629"/>
      <c r="S772" s="380"/>
      <c r="Z772" s="380"/>
      <c r="AG772" s="380"/>
      <c r="AN772" s="380"/>
      <c r="AU772" s="380"/>
      <c r="BB772" s="380"/>
      <c r="BI772" s="380"/>
      <c r="BP772" s="380"/>
      <c r="BW772" s="380"/>
      <c r="CD772" s="380"/>
      <c r="CK772" s="380"/>
      <c r="CR772" s="380"/>
      <c r="CY772" s="380"/>
      <c r="DF772" s="380"/>
      <c r="DM772" s="380"/>
      <c r="DT772" s="380"/>
      <c r="EA772" s="380"/>
      <c r="EH772" s="380"/>
      <c r="EO772" s="380"/>
      <c r="EV772" s="380"/>
      <c r="FC772" s="380"/>
      <c r="FJ772" s="380"/>
      <c r="FQ772" s="380"/>
      <c r="FX772" s="380"/>
      <c r="GE772" s="380"/>
      <c r="HA772" s="380"/>
      <c r="HH772" s="380"/>
    </row>
    <row r="773" spans="1:216" ht="19.5" customHeight="1">
      <c r="A773" s="627"/>
      <c r="B773" s="380">
        <v>4309</v>
      </c>
      <c r="C773" s="403"/>
      <c r="D773" s="429">
        <v>9</v>
      </c>
      <c r="E773" s="407"/>
      <c r="F773" s="32"/>
      <c r="G773" s="33"/>
      <c r="H773" s="409"/>
      <c r="I773" s="403"/>
      <c r="J773" s="629"/>
      <c r="S773" s="380"/>
      <c r="Z773" s="380"/>
      <c r="AG773" s="380"/>
      <c r="AN773" s="380"/>
      <c r="AU773" s="380"/>
      <c r="BB773" s="380"/>
      <c r="BI773" s="380"/>
      <c r="BP773" s="380"/>
      <c r="BW773" s="380"/>
      <c r="CD773" s="380"/>
      <c r="CK773" s="380"/>
      <c r="CR773" s="380"/>
      <c r="CY773" s="380"/>
      <c r="DF773" s="380"/>
      <c r="DM773" s="380"/>
      <c r="DT773" s="380"/>
      <c r="EA773" s="380"/>
      <c r="EH773" s="380"/>
      <c r="EO773" s="380"/>
      <c r="EV773" s="380"/>
      <c r="FC773" s="380"/>
      <c r="FJ773" s="380"/>
      <c r="FQ773" s="380"/>
      <c r="FX773" s="380"/>
      <c r="GE773" s="380"/>
      <c r="HA773" s="380"/>
      <c r="HH773" s="380"/>
    </row>
    <row r="774" spans="1:216" ht="19.5" customHeight="1">
      <c r="A774" s="627"/>
      <c r="B774" s="380">
        <v>4310</v>
      </c>
      <c r="C774" s="403"/>
      <c r="D774" s="429">
        <v>10</v>
      </c>
      <c r="E774" s="407"/>
      <c r="F774" s="32"/>
      <c r="G774" s="33"/>
      <c r="H774" s="409"/>
      <c r="I774" s="403"/>
      <c r="J774" s="629"/>
      <c r="S774" s="380"/>
      <c r="Z774" s="380"/>
      <c r="AG774" s="380"/>
      <c r="AN774" s="380"/>
      <c r="AU774" s="380"/>
      <c r="BB774" s="380"/>
      <c r="BI774" s="380"/>
      <c r="BP774" s="380"/>
      <c r="BW774" s="380"/>
      <c r="CD774" s="380"/>
      <c r="CK774" s="380"/>
      <c r="CR774" s="380"/>
      <c r="CY774" s="380"/>
      <c r="DF774" s="380"/>
      <c r="DM774" s="380"/>
      <c r="DT774" s="380"/>
      <c r="EA774" s="380"/>
      <c r="EH774" s="380"/>
      <c r="EO774" s="380"/>
      <c r="EV774" s="380"/>
      <c r="FC774" s="380"/>
      <c r="FJ774" s="380"/>
      <c r="FQ774" s="380"/>
      <c r="FX774" s="380"/>
      <c r="GE774" s="380"/>
      <c r="HA774" s="380"/>
      <c r="HH774" s="380"/>
    </row>
    <row r="775" spans="1:216" ht="19.5" customHeight="1">
      <c r="A775" s="627"/>
      <c r="B775" s="380">
        <v>4311</v>
      </c>
      <c r="C775" s="403"/>
      <c r="D775" s="429">
        <v>11</v>
      </c>
      <c r="E775" s="407"/>
      <c r="F775" s="32"/>
      <c r="G775" s="33"/>
      <c r="H775" s="409"/>
      <c r="I775" s="403"/>
      <c r="J775" s="629"/>
      <c r="S775" s="380"/>
      <c r="Z775" s="380"/>
      <c r="AG775" s="380"/>
      <c r="AN775" s="380"/>
      <c r="AU775" s="380"/>
      <c r="BB775" s="380"/>
      <c r="BI775" s="380"/>
      <c r="BP775" s="380"/>
      <c r="BW775" s="380"/>
      <c r="CD775" s="380"/>
      <c r="CK775" s="380"/>
      <c r="CR775" s="380"/>
      <c r="CY775" s="380"/>
      <c r="DF775" s="380"/>
      <c r="DM775" s="380"/>
      <c r="DT775" s="380"/>
      <c r="EA775" s="380"/>
      <c r="EH775" s="380"/>
      <c r="EO775" s="380"/>
      <c r="EV775" s="380"/>
      <c r="FC775" s="380"/>
      <c r="FJ775" s="380"/>
      <c r="FQ775" s="380"/>
      <c r="FX775" s="380"/>
      <c r="GE775" s="380"/>
      <c r="HA775" s="380"/>
      <c r="HH775" s="380"/>
    </row>
    <row r="776" spans="1:216" ht="19.5" customHeight="1">
      <c r="A776" s="627"/>
      <c r="B776" s="380">
        <v>4312</v>
      </c>
      <c r="C776" s="403"/>
      <c r="D776" s="429">
        <v>12</v>
      </c>
      <c r="E776" s="407"/>
      <c r="F776" s="32"/>
      <c r="G776" s="33"/>
      <c r="H776" s="409"/>
      <c r="I776" s="403"/>
      <c r="J776" s="629"/>
      <c r="S776" s="380"/>
      <c r="Z776" s="380"/>
      <c r="AG776" s="380"/>
      <c r="AN776" s="380"/>
      <c r="AU776" s="380"/>
      <c r="BB776" s="380"/>
      <c r="BI776" s="380"/>
      <c r="BP776" s="380"/>
      <c r="BW776" s="380"/>
      <c r="CD776" s="380"/>
      <c r="CK776" s="380"/>
      <c r="CR776" s="380"/>
      <c r="CY776" s="380"/>
      <c r="DF776" s="380"/>
      <c r="DM776" s="380"/>
      <c r="DT776" s="380"/>
      <c r="EA776" s="380"/>
      <c r="EH776" s="380"/>
      <c r="EO776" s="380"/>
      <c r="EV776" s="380"/>
      <c r="FC776" s="380"/>
      <c r="FJ776" s="380"/>
      <c r="FQ776" s="380"/>
      <c r="FX776" s="380"/>
      <c r="GE776" s="380"/>
      <c r="HA776" s="380"/>
      <c r="HH776" s="380"/>
    </row>
    <row r="777" spans="1:216" ht="19.5" customHeight="1">
      <c r="A777" s="627"/>
      <c r="B777" s="380">
        <v>4313</v>
      </c>
      <c r="C777" s="403"/>
      <c r="D777" s="429">
        <v>13</v>
      </c>
      <c r="E777" s="407"/>
      <c r="F777" s="32"/>
      <c r="G777" s="33"/>
      <c r="H777" s="409"/>
      <c r="I777" s="403"/>
      <c r="J777" s="629"/>
      <c r="S777" s="380"/>
      <c r="Z777" s="380"/>
      <c r="AG777" s="380"/>
      <c r="AN777" s="380"/>
      <c r="AU777" s="380"/>
      <c r="BB777" s="380"/>
      <c r="BI777" s="380"/>
      <c r="BP777" s="380"/>
      <c r="BW777" s="380"/>
      <c r="CD777" s="380"/>
      <c r="CK777" s="380"/>
      <c r="CR777" s="380"/>
      <c r="CY777" s="380"/>
      <c r="DF777" s="380"/>
      <c r="DM777" s="380"/>
      <c r="DT777" s="380"/>
      <c r="EA777" s="380"/>
      <c r="EH777" s="380"/>
      <c r="EO777" s="380"/>
      <c r="EV777" s="380"/>
      <c r="FC777" s="380"/>
      <c r="FJ777" s="380"/>
      <c r="FQ777" s="380"/>
      <c r="FX777" s="380"/>
      <c r="GE777" s="380"/>
      <c r="HA777" s="380"/>
      <c r="HH777" s="380"/>
    </row>
    <row r="778" spans="1:216" ht="19.5" customHeight="1">
      <c r="A778" s="627"/>
      <c r="B778" s="380">
        <v>4314</v>
      </c>
      <c r="C778" s="403"/>
      <c r="D778" s="429">
        <v>14</v>
      </c>
      <c r="E778" s="407"/>
      <c r="F778" s="32"/>
      <c r="G778" s="33"/>
      <c r="H778" s="409"/>
      <c r="I778" s="403"/>
      <c r="J778" s="629"/>
      <c r="S778" s="380"/>
      <c r="Z778" s="380"/>
      <c r="AG778" s="380"/>
      <c r="AN778" s="380"/>
      <c r="AU778" s="380"/>
      <c r="BB778" s="380"/>
      <c r="BI778" s="380"/>
      <c r="BP778" s="380"/>
      <c r="BW778" s="380"/>
      <c r="CD778" s="380"/>
      <c r="CK778" s="380"/>
      <c r="CR778" s="380"/>
      <c r="CY778" s="380"/>
      <c r="DF778" s="380"/>
      <c r="DM778" s="380"/>
      <c r="DT778" s="380"/>
      <c r="EA778" s="380"/>
      <c r="EH778" s="380"/>
      <c r="EO778" s="380"/>
      <c r="EV778" s="380"/>
      <c r="FC778" s="380"/>
      <c r="FJ778" s="380"/>
      <c r="FQ778" s="380"/>
      <c r="FX778" s="380"/>
      <c r="GE778" s="380"/>
      <c r="HA778" s="380"/>
      <c r="HH778" s="380"/>
    </row>
    <row r="779" spans="1:216" ht="19.5" customHeight="1" thickBot="1">
      <c r="A779" s="627"/>
      <c r="B779" s="380">
        <v>4315</v>
      </c>
      <c r="C779" s="403"/>
      <c r="D779" s="429">
        <v>15</v>
      </c>
      <c r="E779" s="411"/>
      <c r="F779" s="36"/>
      <c r="G779" s="37"/>
      <c r="H779" s="409"/>
      <c r="I779" s="403"/>
      <c r="J779" s="629"/>
      <c r="S779" s="380"/>
      <c r="Z779" s="380"/>
      <c r="AG779" s="380"/>
      <c r="AN779" s="380"/>
      <c r="AU779" s="380"/>
      <c r="BB779" s="380"/>
      <c r="BI779" s="380"/>
      <c r="BP779" s="380"/>
      <c r="BW779" s="380"/>
      <c r="CD779" s="380"/>
      <c r="CK779" s="380"/>
      <c r="CR779" s="380"/>
      <c r="CY779" s="380"/>
      <c r="DF779" s="380"/>
      <c r="DM779" s="380"/>
      <c r="DT779" s="380"/>
      <c r="EA779" s="380"/>
      <c r="EH779" s="380"/>
      <c r="EO779" s="380"/>
      <c r="EV779" s="380"/>
      <c r="FC779" s="380"/>
      <c r="FJ779" s="380"/>
      <c r="FQ779" s="380"/>
      <c r="FX779" s="380"/>
      <c r="GE779" s="380"/>
      <c r="HA779" s="380"/>
      <c r="HH779" s="380"/>
    </row>
    <row r="780" spans="1:216" ht="19.5" customHeight="1" thickBot="1">
      <c r="A780" s="627"/>
      <c r="B780" s="380">
        <v>4316</v>
      </c>
      <c r="C780" s="403"/>
      <c r="D780" s="429" t="s">
        <v>634</v>
      </c>
      <c r="E780" s="421"/>
      <c r="F780" s="419"/>
      <c r="G780" s="420"/>
      <c r="H780" s="409"/>
      <c r="I780" s="403"/>
      <c r="J780" s="629"/>
      <c r="S780" s="380"/>
      <c r="Z780" s="380"/>
      <c r="AG780" s="380"/>
      <c r="AN780" s="380"/>
      <c r="AU780" s="380"/>
      <c r="BB780" s="380"/>
      <c r="BI780" s="380"/>
      <c r="BP780" s="380"/>
      <c r="BW780" s="380"/>
      <c r="CD780" s="380"/>
      <c r="CK780" s="380"/>
      <c r="CR780" s="380"/>
      <c r="CY780" s="380"/>
      <c r="DF780" s="380"/>
      <c r="DM780" s="380"/>
      <c r="DT780" s="380"/>
      <c r="EA780" s="380"/>
      <c r="EH780" s="380"/>
      <c r="EO780" s="380"/>
      <c r="EV780" s="380"/>
      <c r="FC780" s="380"/>
      <c r="FJ780" s="380"/>
      <c r="FQ780" s="380"/>
      <c r="FX780" s="380"/>
      <c r="GE780" s="380"/>
      <c r="HA780" s="380"/>
      <c r="HH780" s="380"/>
    </row>
    <row r="781" spans="1:216" ht="19.5" customHeight="1">
      <c r="A781" s="627"/>
      <c r="B781" s="380">
        <v>4317</v>
      </c>
      <c r="D781" s="429" t="s">
        <v>864</v>
      </c>
      <c r="E781" s="422"/>
      <c r="F781" s="34"/>
      <c r="G781" s="35"/>
      <c r="H781" s="409"/>
      <c r="I781" s="403"/>
      <c r="S781" s="380"/>
      <c r="Z781" s="380"/>
      <c r="AG781" s="380"/>
      <c r="AN781" s="380"/>
      <c r="AU781" s="380"/>
      <c r="BB781" s="380"/>
      <c r="BI781" s="380"/>
      <c r="BP781" s="380"/>
      <c r="BW781" s="380"/>
      <c r="CD781" s="380"/>
      <c r="CK781" s="380"/>
      <c r="CR781" s="380"/>
      <c r="CY781" s="380"/>
      <c r="DF781" s="380"/>
      <c r="DM781" s="380"/>
      <c r="DT781" s="380"/>
      <c r="EA781" s="380"/>
      <c r="EH781" s="380"/>
      <c r="EO781" s="380"/>
      <c r="EV781" s="380"/>
      <c r="FC781" s="380"/>
      <c r="FJ781" s="380"/>
      <c r="FQ781" s="380"/>
      <c r="FX781" s="380"/>
      <c r="GE781" s="380"/>
      <c r="HA781" s="380"/>
      <c r="HH781" s="380"/>
    </row>
    <row r="782" spans="1:216" ht="19.5" customHeight="1">
      <c r="A782" s="627"/>
      <c r="B782" s="380">
        <v>4318</v>
      </c>
      <c r="D782" s="429" t="s">
        <v>864</v>
      </c>
      <c r="E782" s="423"/>
      <c r="F782" s="32"/>
      <c r="G782" s="33"/>
      <c r="H782" s="409"/>
      <c r="I782" s="403"/>
      <c r="S782" s="380"/>
      <c r="Z782" s="380"/>
      <c r="AG782" s="380"/>
      <c r="AN782" s="380"/>
      <c r="AU782" s="380"/>
      <c r="BB782" s="380"/>
      <c r="BI782" s="380"/>
      <c r="BP782" s="380"/>
      <c r="BW782" s="380"/>
      <c r="CD782" s="380"/>
      <c r="CK782" s="380"/>
      <c r="CR782" s="380"/>
      <c r="CY782" s="380"/>
      <c r="DF782" s="380"/>
      <c r="DM782" s="380"/>
      <c r="DT782" s="380"/>
      <c r="EA782" s="380"/>
      <c r="EH782" s="380"/>
      <c r="EO782" s="380"/>
      <c r="EV782" s="380"/>
      <c r="FC782" s="380"/>
      <c r="FJ782" s="380"/>
      <c r="FQ782" s="380"/>
      <c r="FX782" s="380"/>
      <c r="GE782" s="380"/>
      <c r="HA782" s="380"/>
      <c r="HH782" s="380"/>
    </row>
    <row r="783" spans="1:216" ht="19.5" customHeight="1">
      <c r="A783" s="627"/>
      <c r="B783" s="380">
        <v>4319</v>
      </c>
      <c r="D783" s="430"/>
      <c r="E783" s="423"/>
      <c r="F783" s="32"/>
      <c r="G783" s="33"/>
      <c r="H783" s="409"/>
      <c r="I783" s="403"/>
      <c r="S783" s="380"/>
      <c r="Z783" s="380"/>
      <c r="AG783" s="380"/>
      <c r="AN783" s="380"/>
      <c r="AU783" s="380"/>
      <c r="BB783" s="380"/>
      <c r="BI783" s="380"/>
      <c r="BP783" s="380"/>
      <c r="BW783" s="380"/>
      <c r="CD783" s="380"/>
      <c r="CK783" s="380"/>
      <c r="CR783" s="380"/>
      <c r="CY783" s="380"/>
      <c r="DF783" s="380"/>
      <c r="DM783" s="380"/>
      <c r="DT783" s="380"/>
      <c r="EA783" s="380"/>
      <c r="EH783" s="380"/>
      <c r="EO783" s="380"/>
      <c r="EV783" s="380"/>
      <c r="FC783" s="380"/>
      <c r="FJ783" s="380"/>
      <c r="FQ783" s="380"/>
      <c r="FX783" s="380"/>
      <c r="GE783" s="380"/>
      <c r="HA783" s="380"/>
      <c r="HH783" s="380"/>
    </row>
    <row r="784" spans="1:216" ht="19.5" customHeight="1" thickBot="1">
      <c r="A784" s="628"/>
      <c r="B784" s="431">
        <v>4320</v>
      </c>
      <c r="C784" s="431"/>
      <c r="D784" s="432"/>
      <c r="E784" s="424"/>
      <c r="F784" s="32"/>
      <c r="G784" s="33"/>
      <c r="H784" s="409"/>
      <c r="I784" s="403"/>
      <c r="S784" s="380"/>
      <c r="Z784" s="380"/>
      <c r="AG784" s="380"/>
      <c r="AN784" s="380"/>
      <c r="AU784" s="380"/>
      <c r="BB784" s="380"/>
      <c r="BI784" s="380"/>
      <c r="BP784" s="380"/>
      <c r="BW784" s="380"/>
      <c r="CD784" s="380"/>
      <c r="CK784" s="380"/>
      <c r="CR784" s="380"/>
      <c r="CY784" s="380"/>
      <c r="DF784" s="380"/>
      <c r="DM784" s="380"/>
      <c r="DT784" s="380"/>
      <c r="EA784" s="380"/>
      <c r="EH784" s="380"/>
      <c r="EO784" s="380"/>
      <c r="EV784" s="380"/>
      <c r="FC784" s="380"/>
      <c r="FJ784" s="380"/>
      <c r="FQ784" s="380"/>
      <c r="FX784" s="380"/>
      <c r="GE784" s="380"/>
      <c r="HA784" s="380"/>
      <c r="HH784" s="380"/>
    </row>
    <row r="785" spans="1:216" ht="19.5" customHeight="1" thickBot="1">
      <c r="A785" s="626">
        <v>44</v>
      </c>
      <c r="B785" s="426">
        <v>4401</v>
      </c>
      <c r="C785" s="427"/>
      <c r="D785" s="428">
        <v>1</v>
      </c>
      <c r="E785" s="404"/>
      <c r="F785" s="34"/>
      <c r="G785" s="35"/>
      <c r="H785" s="405"/>
      <c r="I785" s="406"/>
      <c r="J785" s="629"/>
      <c r="S785" s="380"/>
      <c r="Z785" s="380"/>
      <c r="AG785" s="380"/>
      <c r="AN785" s="380"/>
      <c r="AU785" s="380"/>
      <c r="BB785" s="380"/>
      <c r="BI785" s="380"/>
      <c r="BP785" s="380"/>
      <c r="BW785" s="380"/>
      <c r="CD785" s="380"/>
      <c r="CK785" s="380"/>
      <c r="CR785" s="380"/>
      <c r="CY785" s="380"/>
      <c r="DF785" s="380"/>
      <c r="DM785" s="380"/>
      <c r="DT785" s="380"/>
      <c r="EA785" s="380"/>
      <c r="EH785" s="380"/>
      <c r="EO785" s="380"/>
      <c r="EV785" s="380"/>
      <c r="FC785" s="380"/>
      <c r="FJ785" s="380"/>
      <c r="FQ785" s="380"/>
      <c r="FX785" s="380"/>
      <c r="GE785" s="380"/>
      <c r="HA785" s="380"/>
      <c r="HH785" s="380"/>
    </row>
    <row r="786" spans="1:216" ht="19.5" customHeight="1">
      <c r="A786" s="627"/>
      <c r="B786" s="380">
        <v>4402</v>
      </c>
      <c r="C786" s="403"/>
      <c r="D786" s="429">
        <v>2</v>
      </c>
      <c r="E786" s="407"/>
      <c r="F786" s="32"/>
      <c r="G786" s="33"/>
      <c r="H786" s="408"/>
      <c r="I786" s="403"/>
      <c r="J786" s="629"/>
      <c r="S786" s="380"/>
      <c r="Z786" s="380"/>
      <c r="AG786" s="380"/>
      <c r="AN786" s="380"/>
      <c r="AU786" s="380"/>
      <c r="BB786" s="380"/>
      <c r="BI786" s="380"/>
      <c r="BP786" s="380"/>
      <c r="BW786" s="380"/>
      <c r="CD786" s="380"/>
      <c r="CK786" s="380"/>
      <c r="CR786" s="380"/>
      <c r="CY786" s="380"/>
      <c r="DF786" s="380"/>
      <c r="DM786" s="380"/>
      <c r="DT786" s="380"/>
      <c r="EA786" s="380"/>
      <c r="EH786" s="380"/>
      <c r="EO786" s="380"/>
      <c r="EV786" s="380"/>
      <c r="FC786" s="380"/>
      <c r="FJ786" s="380"/>
      <c r="FQ786" s="380"/>
      <c r="FX786" s="380"/>
      <c r="GE786" s="380"/>
      <c r="HA786" s="380"/>
      <c r="HH786" s="380"/>
    </row>
    <row r="787" spans="1:216" ht="19.5" customHeight="1">
      <c r="A787" s="627"/>
      <c r="B787" s="380">
        <v>4403</v>
      </c>
      <c r="C787" s="403"/>
      <c r="D787" s="429">
        <v>3</v>
      </c>
      <c r="E787" s="407"/>
      <c r="F787" s="32"/>
      <c r="G787" s="33"/>
      <c r="H787" s="409"/>
      <c r="I787" s="403"/>
      <c r="J787" s="629"/>
      <c r="S787" s="380"/>
      <c r="Z787" s="380"/>
      <c r="AG787" s="380"/>
      <c r="AN787" s="380"/>
      <c r="AU787" s="380"/>
      <c r="BB787" s="380"/>
      <c r="BI787" s="380"/>
      <c r="BP787" s="380"/>
      <c r="BW787" s="380"/>
      <c r="CD787" s="380"/>
      <c r="CK787" s="380"/>
      <c r="CR787" s="380"/>
      <c r="CY787" s="380"/>
      <c r="DF787" s="380"/>
      <c r="DM787" s="380"/>
      <c r="DT787" s="380"/>
      <c r="EA787" s="380"/>
      <c r="EH787" s="380"/>
      <c r="EO787" s="380"/>
      <c r="EV787" s="380"/>
      <c r="FC787" s="380"/>
      <c r="FJ787" s="380"/>
      <c r="FQ787" s="380"/>
      <c r="FX787" s="380"/>
      <c r="GE787" s="380"/>
      <c r="HA787" s="380"/>
      <c r="HH787" s="380"/>
    </row>
    <row r="788" spans="1:216" ht="19.5" customHeight="1">
      <c r="A788" s="627"/>
      <c r="B788" s="380">
        <v>4404</v>
      </c>
      <c r="C788" s="403"/>
      <c r="D788" s="429">
        <v>4</v>
      </c>
      <c r="E788" s="410"/>
      <c r="F788" s="32"/>
      <c r="G788" s="33"/>
      <c r="H788" s="409"/>
      <c r="I788" s="403"/>
      <c r="J788" s="629"/>
      <c r="S788" s="380"/>
      <c r="Z788" s="380"/>
      <c r="AG788" s="380"/>
      <c r="AN788" s="380"/>
      <c r="AU788" s="380"/>
      <c r="BB788" s="380"/>
      <c r="BI788" s="380"/>
      <c r="BP788" s="380"/>
      <c r="BW788" s="380"/>
      <c r="CD788" s="380"/>
      <c r="CK788" s="380"/>
      <c r="CR788" s="380"/>
      <c r="CY788" s="380"/>
      <c r="DF788" s="380"/>
      <c r="DM788" s="380"/>
      <c r="DT788" s="380"/>
      <c r="EA788" s="380"/>
      <c r="EH788" s="380"/>
      <c r="EO788" s="380"/>
      <c r="EV788" s="380"/>
      <c r="FC788" s="380"/>
      <c r="FJ788" s="380"/>
      <c r="FQ788" s="380"/>
      <c r="FX788" s="380"/>
      <c r="GE788" s="380"/>
      <c r="HA788" s="380"/>
      <c r="HH788" s="380"/>
    </row>
    <row r="789" spans="1:216" ht="19.5" customHeight="1">
      <c r="A789" s="627"/>
      <c r="B789" s="380">
        <v>4405</v>
      </c>
      <c r="C789" s="403"/>
      <c r="D789" s="429">
        <v>5</v>
      </c>
      <c r="E789" s="407"/>
      <c r="F789" s="36"/>
      <c r="G789" s="37"/>
      <c r="H789" s="409"/>
      <c r="I789" s="403"/>
      <c r="J789" s="629"/>
      <c r="S789" s="380"/>
      <c r="Z789" s="380"/>
      <c r="AG789" s="380"/>
      <c r="AN789" s="380"/>
      <c r="AU789" s="380"/>
      <c r="BB789" s="380"/>
      <c r="BI789" s="380"/>
      <c r="BP789" s="380"/>
      <c r="BW789" s="380"/>
      <c r="CD789" s="380"/>
      <c r="CK789" s="380"/>
      <c r="CR789" s="380"/>
      <c r="CY789" s="380"/>
      <c r="DF789" s="380"/>
      <c r="DM789" s="380"/>
      <c r="DT789" s="380"/>
      <c r="EA789" s="380"/>
      <c r="EH789" s="380"/>
      <c r="EO789" s="380"/>
      <c r="EV789" s="380"/>
      <c r="FC789" s="380"/>
      <c r="FJ789" s="380"/>
      <c r="FQ789" s="380"/>
      <c r="FX789" s="380"/>
      <c r="GE789" s="380"/>
      <c r="HA789" s="380"/>
      <c r="HH789" s="380"/>
    </row>
    <row r="790" spans="1:216" ht="19.5" customHeight="1">
      <c r="A790" s="627"/>
      <c r="B790" s="380">
        <v>4406</v>
      </c>
      <c r="C790" s="403"/>
      <c r="D790" s="429">
        <v>6</v>
      </c>
      <c r="E790" s="407"/>
      <c r="F790" s="32"/>
      <c r="G790" s="33"/>
      <c r="H790" s="409"/>
      <c r="I790" s="403"/>
      <c r="J790" s="629"/>
      <c r="S790" s="380"/>
      <c r="Z790" s="380"/>
      <c r="AG790" s="380"/>
      <c r="AN790" s="380"/>
      <c r="AU790" s="380"/>
      <c r="BB790" s="380"/>
      <c r="BI790" s="380"/>
      <c r="BP790" s="380"/>
      <c r="BW790" s="380"/>
      <c r="CD790" s="380"/>
      <c r="CK790" s="380"/>
      <c r="CR790" s="380"/>
      <c r="CY790" s="380"/>
      <c r="DF790" s="380"/>
      <c r="DM790" s="380"/>
      <c r="DT790" s="380"/>
      <c r="EA790" s="380"/>
      <c r="EH790" s="380"/>
      <c r="EO790" s="380"/>
      <c r="EV790" s="380"/>
      <c r="FC790" s="380"/>
      <c r="FJ790" s="380"/>
      <c r="FQ790" s="380"/>
      <c r="FX790" s="380"/>
      <c r="GE790" s="380"/>
      <c r="HA790" s="380"/>
      <c r="HH790" s="380"/>
    </row>
    <row r="791" spans="1:216" ht="19.5" customHeight="1">
      <c r="A791" s="627"/>
      <c r="B791" s="380">
        <v>4407</v>
      </c>
      <c r="C791" s="403"/>
      <c r="D791" s="429">
        <v>7</v>
      </c>
      <c r="E791" s="410"/>
      <c r="F791" s="32"/>
      <c r="G791" s="33"/>
      <c r="H791" s="409"/>
      <c r="I791" s="403"/>
      <c r="J791" s="629"/>
      <c r="S791" s="380"/>
      <c r="Z791" s="380"/>
      <c r="AG791" s="380"/>
      <c r="AN791" s="380"/>
      <c r="AU791" s="380"/>
      <c r="BB791" s="380"/>
      <c r="BI791" s="380"/>
      <c r="BP791" s="380"/>
      <c r="BW791" s="380"/>
      <c r="CD791" s="380"/>
      <c r="CK791" s="380"/>
      <c r="CR791" s="380"/>
      <c r="CY791" s="380"/>
      <c r="DF791" s="380"/>
      <c r="DM791" s="380"/>
      <c r="DT791" s="380"/>
      <c r="EA791" s="380"/>
      <c r="EH791" s="380"/>
      <c r="EO791" s="380"/>
      <c r="EV791" s="380"/>
      <c r="FC791" s="380"/>
      <c r="FJ791" s="380"/>
      <c r="FQ791" s="380"/>
      <c r="FX791" s="380"/>
      <c r="GE791" s="380"/>
      <c r="HA791" s="380"/>
      <c r="HH791" s="380"/>
    </row>
    <row r="792" spans="1:216" ht="19.5" customHeight="1">
      <c r="A792" s="627"/>
      <c r="B792" s="380">
        <v>4408</v>
      </c>
      <c r="C792" s="403"/>
      <c r="D792" s="429">
        <v>8</v>
      </c>
      <c r="E792" s="407"/>
      <c r="F792" s="32"/>
      <c r="G792" s="33"/>
      <c r="H792" s="409"/>
      <c r="I792" s="403"/>
      <c r="J792" s="629"/>
      <c r="S792" s="380"/>
      <c r="Z792" s="380"/>
      <c r="AG792" s="380"/>
      <c r="AN792" s="380"/>
      <c r="AU792" s="380"/>
      <c r="BB792" s="380"/>
      <c r="BI792" s="380"/>
      <c r="BP792" s="380"/>
      <c r="BW792" s="380"/>
      <c r="CD792" s="380"/>
      <c r="CK792" s="380"/>
      <c r="CR792" s="380"/>
      <c r="CY792" s="380"/>
      <c r="DF792" s="380"/>
      <c r="DM792" s="380"/>
      <c r="DT792" s="380"/>
      <c r="EA792" s="380"/>
      <c r="EH792" s="380"/>
      <c r="EO792" s="380"/>
      <c r="EV792" s="380"/>
      <c r="FC792" s="380"/>
      <c r="FJ792" s="380"/>
      <c r="FQ792" s="380"/>
      <c r="FX792" s="380"/>
      <c r="GE792" s="380"/>
      <c r="HA792" s="380"/>
      <c r="HH792" s="380"/>
    </row>
    <row r="793" spans="1:216" ht="19.5" customHeight="1">
      <c r="A793" s="627"/>
      <c r="B793" s="380">
        <v>4409</v>
      </c>
      <c r="C793" s="403"/>
      <c r="D793" s="429">
        <v>9</v>
      </c>
      <c r="E793" s="407"/>
      <c r="F793" s="32"/>
      <c r="G793" s="33"/>
      <c r="H793" s="409"/>
      <c r="I793" s="403"/>
      <c r="J793" s="629"/>
      <c r="S793" s="380"/>
      <c r="Z793" s="380"/>
      <c r="AG793" s="380"/>
      <c r="AN793" s="380"/>
      <c r="AU793" s="380"/>
      <c r="BB793" s="380"/>
      <c r="BI793" s="380"/>
      <c r="BP793" s="380"/>
      <c r="BW793" s="380"/>
      <c r="CD793" s="380"/>
      <c r="CK793" s="380"/>
      <c r="CR793" s="380"/>
      <c r="CY793" s="380"/>
      <c r="DF793" s="380"/>
      <c r="DM793" s="380"/>
      <c r="DT793" s="380"/>
      <c r="EA793" s="380"/>
      <c r="EH793" s="380"/>
      <c r="EO793" s="380"/>
      <c r="EV793" s="380"/>
      <c r="FC793" s="380"/>
      <c r="FJ793" s="380"/>
      <c r="FQ793" s="380"/>
      <c r="FX793" s="380"/>
      <c r="GE793" s="380"/>
      <c r="HA793" s="380"/>
      <c r="HH793" s="380"/>
    </row>
    <row r="794" spans="1:216" ht="19.5" customHeight="1">
      <c r="A794" s="627"/>
      <c r="B794" s="380">
        <v>4410</v>
      </c>
      <c r="C794" s="403"/>
      <c r="D794" s="429">
        <v>10</v>
      </c>
      <c r="E794" s="407"/>
      <c r="F794" s="32"/>
      <c r="G794" s="33"/>
      <c r="H794" s="409"/>
      <c r="I794" s="403"/>
      <c r="J794" s="629"/>
      <c r="S794" s="380"/>
      <c r="Z794" s="380"/>
      <c r="AG794" s="380"/>
      <c r="AN794" s="380"/>
      <c r="AU794" s="380"/>
      <c r="BB794" s="380"/>
      <c r="BI794" s="380"/>
      <c r="BP794" s="380"/>
      <c r="BW794" s="380"/>
      <c r="CD794" s="380"/>
      <c r="CK794" s="380"/>
      <c r="CR794" s="380"/>
      <c r="CY794" s="380"/>
      <c r="DF794" s="380"/>
      <c r="DM794" s="380"/>
      <c r="DT794" s="380"/>
      <c r="EA794" s="380"/>
      <c r="EH794" s="380"/>
      <c r="EO794" s="380"/>
      <c r="EV794" s="380"/>
      <c r="FC794" s="380"/>
      <c r="FJ794" s="380"/>
      <c r="FQ794" s="380"/>
      <c r="FX794" s="380"/>
      <c r="GE794" s="380"/>
      <c r="HA794" s="380"/>
      <c r="HH794" s="380"/>
    </row>
    <row r="795" spans="1:216" ht="19.5" customHeight="1">
      <c r="A795" s="627"/>
      <c r="B795" s="380">
        <v>4411</v>
      </c>
      <c r="C795" s="403"/>
      <c r="D795" s="429">
        <v>11</v>
      </c>
      <c r="E795" s="407"/>
      <c r="F795" s="32"/>
      <c r="G795" s="33"/>
      <c r="H795" s="409"/>
      <c r="I795" s="403"/>
      <c r="J795" s="629"/>
      <c r="S795" s="380"/>
      <c r="Z795" s="380"/>
      <c r="AG795" s="380"/>
      <c r="AN795" s="380"/>
      <c r="AU795" s="380"/>
      <c r="BB795" s="380"/>
      <c r="BI795" s="380"/>
      <c r="BP795" s="380"/>
      <c r="BW795" s="380"/>
      <c r="CD795" s="380"/>
      <c r="CK795" s="380"/>
      <c r="CR795" s="380"/>
      <c r="CY795" s="380"/>
      <c r="DF795" s="380"/>
      <c r="DM795" s="380"/>
      <c r="DT795" s="380"/>
      <c r="EA795" s="380"/>
      <c r="EH795" s="380"/>
      <c r="EO795" s="380"/>
      <c r="EV795" s="380"/>
      <c r="FC795" s="380"/>
      <c r="FJ795" s="380"/>
      <c r="FQ795" s="380"/>
      <c r="FX795" s="380"/>
      <c r="GE795" s="380"/>
      <c r="HA795" s="380"/>
      <c r="HH795" s="380"/>
    </row>
    <row r="796" spans="1:216" ht="19.5" customHeight="1">
      <c r="A796" s="627"/>
      <c r="B796" s="380">
        <v>4412</v>
      </c>
      <c r="C796" s="403"/>
      <c r="D796" s="429">
        <v>12</v>
      </c>
      <c r="E796" s="407"/>
      <c r="F796" s="32"/>
      <c r="G796" s="33"/>
      <c r="H796" s="409"/>
      <c r="I796" s="403"/>
      <c r="J796" s="629"/>
      <c r="S796" s="380"/>
      <c r="Z796" s="380"/>
      <c r="AG796" s="380"/>
      <c r="AN796" s="380"/>
      <c r="AU796" s="380"/>
      <c r="BB796" s="380"/>
      <c r="BI796" s="380"/>
      <c r="BP796" s="380"/>
      <c r="BW796" s="380"/>
      <c r="CD796" s="380"/>
      <c r="CK796" s="380"/>
      <c r="CR796" s="380"/>
      <c r="CY796" s="380"/>
      <c r="DF796" s="380"/>
      <c r="DM796" s="380"/>
      <c r="DT796" s="380"/>
      <c r="EA796" s="380"/>
      <c r="EH796" s="380"/>
      <c r="EO796" s="380"/>
      <c r="EV796" s="380"/>
      <c r="FC796" s="380"/>
      <c r="FJ796" s="380"/>
      <c r="FQ796" s="380"/>
      <c r="FX796" s="380"/>
      <c r="GE796" s="380"/>
      <c r="HA796" s="380"/>
      <c r="HH796" s="380"/>
    </row>
    <row r="797" spans="1:216" ht="19.5" customHeight="1">
      <c r="A797" s="627"/>
      <c r="B797" s="380">
        <v>4413</v>
      </c>
      <c r="C797" s="403"/>
      <c r="D797" s="429">
        <v>13</v>
      </c>
      <c r="E797" s="407"/>
      <c r="F797" s="32"/>
      <c r="G797" s="33"/>
      <c r="H797" s="409"/>
      <c r="I797" s="403"/>
      <c r="J797" s="629"/>
      <c r="S797" s="380"/>
      <c r="Z797" s="380"/>
      <c r="AG797" s="380"/>
      <c r="AN797" s="380"/>
      <c r="AU797" s="380"/>
      <c r="BB797" s="380"/>
      <c r="BI797" s="380"/>
      <c r="BP797" s="380"/>
      <c r="BW797" s="380"/>
      <c r="CD797" s="380"/>
      <c r="CK797" s="380"/>
      <c r="CR797" s="380"/>
      <c r="CY797" s="380"/>
      <c r="DF797" s="380"/>
      <c r="DM797" s="380"/>
      <c r="DT797" s="380"/>
      <c r="EA797" s="380"/>
      <c r="EH797" s="380"/>
      <c r="EO797" s="380"/>
      <c r="EV797" s="380"/>
      <c r="FC797" s="380"/>
      <c r="FJ797" s="380"/>
      <c r="FQ797" s="380"/>
      <c r="FX797" s="380"/>
      <c r="GE797" s="380"/>
      <c r="HA797" s="380"/>
      <c r="HH797" s="380"/>
    </row>
    <row r="798" spans="1:216" ht="19.5" customHeight="1">
      <c r="A798" s="627"/>
      <c r="B798" s="380">
        <v>4414</v>
      </c>
      <c r="C798" s="403"/>
      <c r="D798" s="429">
        <v>14</v>
      </c>
      <c r="E798" s="407"/>
      <c r="F798" s="32"/>
      <c r="G798" s="33"/>
      <c r="H798" s="409"/>
      <c r="I798" s="403"/>
      <c r="J798" s="629"/>
      <c r="S798" s="380"/>
      <c r="Z798" s="380"/>
      <c r="AG798" s="380"/>
      <c r="AN798" s="380"/>
      <c r="AU798" s="380"/>
      <c r="BB798" s="380"/>
      <c r="BI798" s="380"/>
      <c r="BP798" s="380"/>
      <c r="BW798" s="380"/>
      <c r="CD798" s="380"/>
      <c r="CK798" s="380"/>
      <c r="CR798" s="380"/>
      <c r="CY798" s="380"/>
      <c r="DF798" s="380"/>
      <c r="DM798" s="380"/>
      <c r="DT798" s="380"/>
      <c r="EA798" s="380"/>
      <c r="EH798" s="380"/>
      <c r="EO798" s="380"/>
      <c r="EV798" s="380"/>
      <c r="FC798" s="380"/>
      <c r="FJ798" s="380"/>
      <c r="FQ798" s="380"/>
      <c r="FX798" s="380"/>
      <c r="GE798" s="380"/>
      <c r="HA798" s="380"/>
      <c r="HH798" s="380"/>
    </row>
    <row r="799" spans="1:216" ht="19.5" customHeight="1" thickBot="1">
      <c r="A799" s="627"/>
      <c r="B799" s="380">
        <v>4415</v>
      </c>
      <c r="C799" s="403"/>
      <c r="D799" s="429">
        <v>15</v>
      </c>
      <c r="E799" s="411"/>
      <c r="F799" s="36"/>
      <c r="G799" s="37"/>
      <c r="H799" s="409"/>
      <c r="I799" s="403"/>
      <c r="J799" s="629"/>
      <c r="S799" s="380"/>
      <c r="Z799" s="380"/>
      <c r="AG799" s="380"/>
      <c r="AN799" s="380"/>
      <c r="AU799" s="380"/>
      <c r="BB799" s="380"/>
      <c r="BI799" s="380"/>
      <c r="BP799" s="380"/>
      <c r="BW799" s="380"/>
      <c r="CD799" s="380"/>
      <c r="CK799" s="380"/>
      <c r="CR799" s="380"/>
      <c r="CY799" s="380"/>
      <c r="DF799" s="380"/>
      <c r="DM799" s="380"/>
      <c r="DT799" s="380"/>
      <c r="EA799" s="380"/>
      <c r="EH799" s="380"/>
      <c r="EO799" s="380"/>
      <c r="EV799" s="380"/>
      <c r="FC799" s="380"/>
      <c r="FJ799" s="380"/>
      <c r="FQ799" s="380"/>
      <c r="FX799" s="380"/>
      <c r="GE799" s="380"/>
      <c r="HA799" s="380"/>
      <c r="HH799" s="380"/>
    </row>
    <row r="800" spans="1:216" ht="19.5" customHeight="1" thickBot="1">
      <c r="A800" s="627"/>
      <c r="B800" s="380">
        <v>4416</v>
      </c>
      <c r="C800" s="403"/>
      <c r="D800" s="429" t="s">
        <v>634</v>
      </c>
      <c r="E800" s="421"/>
      <c r="F800" s="419"/>
      <c r="G800" s="420"/>
      <c r="H800" s="409"/>
      <c r="I800" s="403"/>
      <c r="J800" s="629"/>
      <c r="S800" s="380"/>
      <c r="Z800" s="380"/>
      <c r="AG800" s="380"/>
      <c r="AN800" s="380"/>
      <c r="AU800" s="380"/>
      <c r="BB800" s="380"/>
      <c r="BI800" s="380"/>
      <c r="BP800" s="380"/>
      <c r="BW800" s="380"/>
      <c r="CD800" s="380"/>
      <c r="CK800" s="380"/>
      <c r="CR800" s="380"/>
      <c r="CY800" s="380"/>
      <c r="DF800" s="380"/>
      <c r="DM800" s="380"/>
      <c r="DT800" s="380"/>
      <c r="EA800" s="380"/>
      <c r="EH800" s="380"/>
      <c r="EO800" s="380"/>
      <c r="EV800" s="380"/>
      <c r="FC800" s="380"/>
      <c r="FJ800" s="380"/>
      <c r="FQ800" s="380"/>
      <c r="FX800" s="380"/>
      <c r="GE800" s="380"/>
      <c r="HA800" s="380"/>
      <c r="HH800" s="380"/>
    </row>
    <row r="801" spans="1:216" ht="19.5" customHeight="1">
      <c r="A801" s="627"/>
      <c r="B801" s="380">
        <v>4417</v>
      </c>
      <c r="D801" s="429" t="s">
        <v>864</v>
      </c>
      <c r="E801" s="422"/>
      <c r="F801" s="34"/>
      <c r="G801" s="35"/>
      <c r="H801" s="409"/>
      <c r="I801" s="403"/>
      <c r="S801" s="380"/>
      <c r="Z801" s="380"/>
      <c r="AG801" s="380"/>
      <c r="AN801" s="380"/>
      <c r="AU801" s="380"/>
      <c r="BB801" s="380"/>
      <c r="BI801" s="380"/>
      <c r="BP801" s="380"/>
      <c r="BW801" s="380"/>
      <c r="CD801" s="380"/>
      <c r="CK801" s="380"/>
      <c r="CR801" s="380"/>
      <c r="CY801" s="380"/>
      <c r="DF801" s="380"/>
      <c r="DM801" s="380"/>
      <c r="DT801" s="380"/>
      <c r="EA801" s="380"/>
      <c r="EH801" s="380"/>
      <c r="EO801" s="380"/>
      <c r="EV801" s="380"/>
      <c r="FC801" s="380"/>
      <c r="FJ801" s="380"/>
      <c r="FQ801" s="380"/>
      <c r="FX801" s="380"/>
      <c r="GE801" s="380"/>
      <c r="HA801" s="380"/>
      <c r="HH801" s="380"/>
    </row>
    <row r="802" spans="1:216" ht="19.5" customHeight="1">
      <c r="A802" s="627"/>
      <c r="B802" s="380">
        <v>4418</v>
      </c>
      <c r="D802" s="429" t="s">
        <v>864</v>
      </c>
      <c r="E802" s="423"/>
      <c r="F802" s="32"/>
      <c r="G802" s="33"/>
      <c r="H802" s="409"/>
      <c r="I802" s="403"/>
      <c r="S802" s="380"/>
      <c r="Z802" s="380"/>
      <c r="AG802" s="380"/>
      <c r="AN802" s="380"/>
      <c r="AU802" s="380"/>
      <c r="BB802" s="380"/>
      <c r="BI802" s="380"/>
      <c r="BP802" s="380"/>
      <c r="BW802" s="380"/>
      <c r="CD802" s="380"/>
      <c r="CK802" s="380"/>
      <c r="CR802" s="380"/>
      <c r="CY802" s="380"/>
      <c r="DF802" s="380"/>
      <c r="DM802" s="380"/>
      <c r="DT802" s="380"/>
      <c r="EA802" s="380"/>
      <c r="EH802" s="380"/>
      <c r="EO802" s="380"/>
      <c r="EV802" s="380"/>
      <c r="FC802" s="380"/>
      <c r="FJ802" s="380"/>
      <c r="FQ802" s="380"/>
      <c r="FX802" s="380"/>
      <c r="GE802" s="380"/>
      <c r="HA802" s="380"/>
      <c r="HH802" s="380"/>
    </row>
    <row r="803" spans="1:216" ht="19.5" customHeight="1">
      <c r="A803" s="627"/>
      <c r="B803" s="380">
        <v>4419</v>
      </c>
      <c r="D803" s="430"/>
      <c r="E803" s="423"/>
      <c r="F803" s="32"/>
      <c r="G803" s="33"/>
      <c r="H803" s="409"/>
      <c r="I803" s="403"/>
      <c r="S803" s="380"/>
      <c r="Z803" s="380"/>
      <c r="AG803" s="380"/>
      <c r="AN803" s="380"/>
      <c r="AU803" s="380"/>
      <c r="BB803" s="380"/>
      <c r="BI803" s="380"/>
      <c r="BP803" s="380"/>
      <c r="BW803" s="380"/>
      <c r="CD803" s="380"/>
      <c r="CK803" s="380"/>
      <c r="CR803" s="380"/>
      <c r="CY803" s="380"/>
      <c r="DF803" s="380"/>
      <c r="DM803" s="380"/>
      <c r="DT803" s="380"/>
      <c r="EA803" s="380"/>
      <c r="EH803" s="380"/>
      <c r="EO803" s="380"/>
      <c r="EV803" s="380"/>
      <c r="FC803" s="380"/>
      <c r="FJ803" s="380"/>
      <c r="FQ803" s="380"/>
      <c r="FX803" s="380"/>
      <c r="GE803" s="380"/>
      <c r="HA803" s="380"/>
      <c r="HH803" s="380"/>
    </row>
    <row r="804" spans="1:216" ht="19.5" customHeight="1" thickBot="1">
      <c r="A804" s="628"/>
      <c r="B804" s="431">
        <v>4420</v>
      </c>
      <c r="C804" s="431"/>
      <c r="D804" s="432"/>
      <c r="E804" s="424"/>
      <c r="F804" s="32"/>
      <c r="G804" s="33"/>
      <c r="H804" s="409"/>
      <c r="I804" s="403"/>
      <c r="S804" s="380"/>
      <c r="Z804" s="380"/>
      <c r="AG804" s="380"/>
      <c r="AN804" s="380"/>
      <c r="AU804" s="380"/>
      <c r="BB804" s="380"/>
      <c r="BI804" s="380"/>
      <c r="BP804" s="380"/>
      <c r="BW804" s="380"/>
      <c r="CD804" s="380"/>
      <c r="CK804" s="380"/>
      <c r="CR804" s="380"/>
      <c r="CY804" s="380"/>
      <c r="DF804" s="380"/>
      <c r="DM804" s="380"/>
      <c r="DT804" s="380"/>
      <c r="EA804" s="380"/>
      <c r="EH804" s="380"/>
      <c r="EO804" s="380"/>
      <c r="EV804" s="380"/>
      <c r="FC804" s="380"/>
      <c r="FJ804" s="380"/>
      <c r="FQ804" s="380"/>
      <c r="FX804" s="380"/>
      <c r="GE804" s="380"/>
      <c r="HA804" s="380"/>
      <c r="HH804" s="380"/>
    </row>
    <row r="805" spans="1:216" ht="19.5" customHeight="1" thickBot="1">
      <c r="A805" s="626">
        <v>45</v>
      </c>
      <c r="B805" s="426">
        <v>4501</v>
      </c>
      <c r="C805" s="427"/>
      <c r="D805" s="428">
        <v>1</v>
      </c>
      <c r="E805" s="404"/>
      <c r="F805" s="34"/>
      <c r="G805" s="35"/>
      <c r="H805" s="405"/>
      <c r="I805" s="406"/>
      <c r="J805" s="629"/>
      <c r="S805" s="380"/>
      <c r="Z805" s="380"/>
      <c r="AG805" s="380"/>
      <c r="AN805" s="380"/>
      <c r="AU805" s="380"/>
      <c r="BB805" s="380"/>
      <c r="BI805" s="380"/>
      <c r="BP805" s="380"/>
      <c r="BW805" s="380"/>
      <c r="CD805" s="380"/>
      <c r="CK805" s="380"/>
      <c r="CR805" s="380"/>
      <c r="CY805" s="380"/>
      <c r="DF805" s="380"/>
      <c r="DM805" s="380"/>
      <c r="DT805" s="380"/>
      <c r="EA805" s="380"/>
      <c r="EH805" s="380"/>
      <c r="EO805" s="380"/>
      <c r="EV805" s="380"/>
      <c r="FC805" s="380"/>
      <c r="FJ805" s="380"/>
      <c r="FQ805" s="380"/>
      <c r="FX805" s="380"/>
      <c r="GE805" s="380"/>
      <c r="HA805" s="380"/>
      <c r="HH805" s="380"/>
    </row>
    <row r="806" spans="1:216" ht="19.5" customHeight="1">
      <c r="A806" s="627"/>
      <c r="B806" s="380">
        <v>4502</v>
      </c>
      <c r="C806" s="403"/>
      <c r="D806" s="429">
        <v>2</v>
      </c>
      <c r="E806" s="407"/>
      <c r="F806" s="32"/>
      <c r="G806" s="33"/>
      <c r="H806" s="408"/>
      <c r="I806" s="403"/>
      <c r="J806" s="629"/>
      <c r="S806" s="380"/>
      <c r="Z806" s="380"/>
      <c r="AG806" s="380"/>
      <c r="AN806" s="380"/>
      <c r="AU806" s="380"/>
      <c r="BB806" s="380"/>
      <c r="BI806" s="380"/>
      <c r="BP806" s="380"/>
      <c r="BW806" s="380"/>
      <c r="CD806" s="380"/>
      <c r="CK806" s="380"/>
      <c r="CR806" s="380"/>
      <c r="CY806" s="380"/>
      <c r="DF806" s="380"/>
      <c r="DM806" s="380"/>
      <c r="DT806" s="380"/>
      <c r="EA806" s="380"/>
      <c r="EH806" s="380"/>
      <c r="EO806" s="380"/>
      <c r="EV806" s="380"/>
      <c r="FC806" s="380"/>
      <c r="FJ806" s="380"/>
      <c r="FQ806" s="380"/>
      <c r="FX806" s="380"/>
      <c r="GE806" s="380"/>
      <c r="HA806" s="380"/>
      <c r="HH806" s="380"/>
    </row>
    <row r="807" spans="1:216" ht="19.5" customHeight="1">
      <c r="A807" s="627"/>
      <c r="B807" s="380">
        <v>4503</v>
      </c>
      <c r="C807" s="403"/>
      <c r="D807" s="429">
        <v>3</v>
      </c>
      <c r="E807" s="407"/>
      <c r="F807" s="32"/>
      <c r="G807" s="33"/>
      <c r="H807" s="409"/>
      <c r="I807" s="403"/>
      <c r="J807" s="629"/>
      <c r="S807" s="380"/>
      <c r="Z807" s="380"/>
      <c r="AG807" s="380"/>
      <c r="AN807" s="380"/>
      <c r="AU807" s="380"/>
      <c r="BB807" s="380"/>
      <c r="BI807" s="380"/>
      <c r="BP807" s="380"/>
      <c r="BW807" s="380"/>
      <c r="CD807" s="380"/>
      <c r="CK807" s="380"/>
      <c r="CR807" s="380"/>
      <c r="CY807" s="380"/>
      <c r="DF807" s="380"/>
      <c r="DM807" s="380"/>
      <c r="DT807" s="380"/>
      <c r="EA807" s="380"/>
      <c r="EH807" s="380"/>
      <c r="EO807" s="380"/>
      <c r="EV807" s="380"/>
      <c r="FC807" s="380"/>
      <c r="FJ807" s="380"/>
      <c r="FQ807" s="380"/>
      <c r="FX807" s="380"/>
      <c r="GE807" s="380"/>
      <c r="HA807" s="380"/>
      <c r="HH807" s="380"/>
    </row>
    <row r="808" spans="1:216" ht="19.5" customHeight="1">
      <c r="A808" s="627"/>
      <c r="B808" s="380">
        <v>4504</v>
      </c>
      <c r="C808" s="403"/>
      <c r="D808" s="429">
        <v>4</v>
      </c>
      <c r="E808" s="410"/>
      <c r="F808" s="32"/>
      <c r="G808" s="33"/>
      <c r="H808" s="409"/>
      <c r="I808" s="403"/>
      <c r="J808" s="629"/>
      <c r="S808" s="380"/>
      <c r="Z808" s="380"/>
      <c r="AG808" s="380"/>
      <c r="AN808" s="380"/>
      <c r="AU808" s="380"/>
      <c r="BB808" s="380"/>
      <c r="BI808" s="380"/>
      <c r="BP808" s="380"/>
      <c r="BW808" s="380"/>
      <c r="CD808" s="380"/>
      <c r="CK808" s="380"/>
      <c r="CR808" s="380"/>
      <c r="CY808" s="380"/>
      <c r="DF808" s="380"/>
      <c r="DM808" s="380"/>
      <c r="DT808" s="380"/>
      <c r="EA808" s="380"/>
      <c r="EH808" s="380"/>
      <c r="EO808" s="380"/>
      <c r="EV808" s="380"/>
      <c r="FC808" s="380"/>
      <c r="FJ808" s="380"/>
      <c r="FQ808" s="380"/>
      <c r="FX808" s="380"/>
      <c r="GE808" s="380"/>
      <c r="HA808" s="380"/>
      <c r="HH808" s="380"/>
    </row>
    <row r="809" spans="1:216" ht="19.5" customHeight="1">
      <c r="A809" s="627"/>
      <c r="B809" s="380">
        <v>4505</v>
      </c>
      <c r="C809" s="403"/>
      <c r="D809" s="429">
        <v>5</v>
      </c>
      <c r="E809" s="407"/>
      <c r="F809" s="36"/>
      <c r="G809" s="37"/>
      <c r="H809" s="409"/>
      <c r="I809" s="403"/>
      <c r="J809" s="629"/>
      <c r="S809" s="380"/>
      <c r="Z809" s="380"/>
      <c r="AG809" s="380"/>
      <c r="AN809" s="380"/>
      <c r="AU809" s="380"/>
      <c r="BB809" s="380"/>
      <c r="BI809" s="380"/>
      <c r="BP809" s="380"/>
      <c r="BW809" s="380"/>
      <c r="CD809" s="380"/>
      <c r="CK809" s="380"/>
      <c r="CR809" s="380"/>
      <c r="CY809" s="380"/>
      <c r="DF809" s="380"/>
      <c r="DM809" s="380"/>
      <c r="DT809" s="380"/>
      <c r="EA809" s="380"/>
      <c r="EH809" s="380"/>
      <c r="EO809" s="380"/>
      <c r="EV809" s="380"/>
      <c r="FC809" s="380"/>
      <c r="FJ809" s="380"/>
      <c r="FQ809" s="380"/>
      <c r="FX809" s="380"/>
      <c r="GE809" s="380"/>
      <c r="HA809" s="380"/>
      <c r="HH809" s="380"/>
    </row>
    <row r="810" spans="1:216" ht="19.5" customHeight="1">
      <c r="A810" s="627"/>
      <c r="B810" s="380">
        <v>4506</v>
      </c>
      <c r="C810" s="403"/>
      <c r="D810" s="429">
        <v>6</v>
      </c>
      <c r="E810" s="407"/>
      <c r="F810" s="32"/>
      <c r="G810" s="33"/>
      <c r="H810" s="409"/>
      <c r="I810" s="403"/>
      <c r="J810" s="629"/>
      <c r="S810" s="380"/>
      <c r="Z810" s="380"/>
      <c r="AG810" s="380"/>
      <c r="AN810" s="380"/>
      <c r="AU810" s="380"/>
      <c r="BB810" s="380"/>
      <c r="BI810" s="380"/>
      <c r="BP810" s="380"/>
      <c r="BW810" s="380"/>
      <c r="CD810" s="380"/>
      <c r="CK810" s="380"/>
      <c r="CR810" s="380"/>
      <c r="CY810" s="380"/>
      <c r="DF810" s="380"/>
      <c r="DM810" s="380"/>
      <c r="DT810" s="380"/>
      <c r="EA810" s="380"/>
      <c r="EH810" s="380"/>
      <c r="EO810" s="380"/>
      <c r="EV810" s="380"/>
      <c r="FC810" s="380"/>
      <c r="FJ810" s="380"/>
      <c r="FQ810" s="380"/>
      <c r="FX810" s="380"/>
      <c r="GE810" s="380"/>
      <c r="HA810" s="380"/>
      <c r="HH810" s="380"/>
    </row>
    <row r="811" spans="1:216" ht="19.5" customHeight="1">
      <c r="A811" s="627"/>
      <c r="B811" s="380">
        <v>4507</v>
      </c>
      <c r="C811" s="403"/>
      <c r="D811" s="429">
        <v>7</v>
      </c>
      <c r="E811" s="410"/>
      <c r="F811" s="32"/>
      <c r="G811" s="33"/>
      <c r="H811" s="409"/>
      <c r="I811" s="403"/>
      <c r="J811" s="629"/>
      <c r="S811" s="380"/>
      <c r="Z811" s="380"/>
      <c r="AG811" s="380"/>
      <c r="AN811" s="380"/>
      <c r="AU811" s="380"/>
      <c r="BB811" s="380"/>
      <c r="BI811" s="380"/>
      <c r="BP811" s="380"/>
      <c r="BW811" s="380"/>
      <c r="CD811" s="380"/>
      <c r="CK811" s="380"/>
      <c r="CR811" s="380"/>
      <c r="CY811" s="380"/>
      <c r="DF811" s="380"/>
      <c r="DM811" s="380"/>
      <c r="DT811" s="380"/>
      <c r="EA811" s="380"/>
      <c r="EH811" s="380"/>
      <c r="EO811" s="380"/>
      <c r="EV811" s="380"/>
      <c r="FC811" s="380"/>
      <c r="FJ811" s="380"/>
      <c r="FQ811" s="380"/>
      <c r="FX811" s="380"/>
      <c r="GE811" s="380"/>
      <c r="HA811" s="380"/>
      <c r="HH811" s="380"/>
    </row>
    <row r="812" spans="1:216" ht="19.5" customHeight="1">
      <c r="A812" s="627"/>
      <c r="B812" s="380">
        <v>4508</v>
      </c>
      <c r="C812" s="403"/>
      <c r="D812" s="429">
        <v>8</v>
      </c>
      <c r="E812" s="407"/>
      <c r="F812" s="32"/>
      <c r="G812" s="33"/>
      <c r="H812" s="409"/>
      <c r="I812" s="403"/>
      <c r="J812" s="629"/>
      <c r="S812" s="380"/>
      <c r="Z812" s="380"/>
      <c r="AG812" s="380"/>
      <c r="AN812" s="380"/>
      <c r="AU812" s="380"/>
      <c r="BB812" s="380"/>
      <c r="BI812" s="380"/>
      <c r="BP812" s="380"/>
      <c r="BW812" s="380"/>
      <c r="CD812" s="380"/>
      <c r="CK812" s="380"/>
      <c r="CR812" s="380"/>
      <c r="CY812" s="380"/>
      <c r="DF812" s="380"/>
      <c r="DM812" s="380"/>
      <c r="DT812" s="380"/>
      <c r="EA812" s="380"/>
      <c r="EH812" s="380"/>
      <c r="EO812" s="380"/>
      <c r="EV812" s="380"/>
      <c r="FC812" s="380"/>
      <c r="FJ812" s="380"/>
      <c r="FQ812" s="380"/>
      <c r="FX812" s="380"/>
      <c r="GE812" s="380"/>
      <c r="HA812" s="380"/>
      <c r="HH812" s="380"/>
    </row>
    <row r="813" spans="1:216" ht="19.5" customHeight="1">
      <c r="A813" s="627"/>
      <c r="B813" s="380">
        <v>4509</v>
      </c>
      <c r="C813" s="403"/>
      <c r="D813" s="429">
        <v>9</v>
      </c>
      <c r="E813" s="407"/>
      <c r="F813" s="32"/>
      <c r="G813" s="33"/>
      <c r="H813" s="409"/>
      <c r="I813" s="403"/>
      <c r="J813" s="629"/>
      <c r="S813" s="380"/>
      <c r="Z813" s="380"/>
      <c r="AG813" s="380"/>
      <c r="AN813" s="380"/>
      <c r="AU813" s="380"/>
      <c r="BB813" s="380"/>
      <c r="BI813" s="380"/>
      <c r="BP813" s="380"/>
      <c r="BW813" s="380"/>
      <c r="CD813" s="380"/>
      <c r="CK813" s="380"/>
      <c r="CR813" s="380"/>
      <c r="CY813" s="380"/>
      <c r="DF813" s="380"/>
      <c r="DM813" s="380"/>
      <c r="DT813" s="380"/>
      <c r="EA813" s="380"/>
      <c r="EH813" s="380"/>
      <c r="EO813" s="380"/>
      <c r="EV813" s="380"/>
      <c r="FC813" s="380"/>
      <c r="FJ813" s="380"/>
      <c r="FQ813" s="380"/>
      <c r="FX813" s="380"/>
      <c r="GE813" s="380"/>
      <c r="HA813" s="380"/>
      <c r="HH813" s="380"/>
    </row>
    <row r="814" spans="1:216" ht="19.5" customHeight="1">
      <c r="A814" s="627"/>
      <c r="B814" s="380">
        <v>4510</v>
      </c>
      <c r="C814" s="403"/>
      <c r="D814" s="429">
        <v>10</v>
      </c>
      <c r="E814" s="407"/>
      <c r="F814" s="32"/>
      <c r="G814" s="33"/>
      <c r="H814" s="409"/>
      <c r="I814" s="403"/>
      <c r="J814" s="629"/>
      <c r="S814" s="380"/>
      <c r="Z814" s="380"/>
      <c r="AG814" s="380"/>
      <c r="AN814" s="380"/>
      <c r="AU814" s="380"/>
      <c r="BB814" s="380"/>
      <c r="BI814" s="380"/>
      <c r="BP814" s="380"/>
      <c r="BW814" s="380"/>
      <c r="CD814" s="380"/>
      <c r="CK814" s="380"/>
      <c r="CR814" s="380"/>
      <c r="CY814" s="380"/>
      <c r="DF814" s="380"/>
      <c r="DM814" s="380"/>
      <c r="DT814" s="380"/>
      <c r="EA814" s="380"/>
      <c r="EH814" s="380"/>
      <c r="EO814" s="380"/>
      <c r="EV814" s="380"/>
      <c r="FC814" s="380"/>
      <c r="FJ814" s="380"/>
      <c r="FQ814" s="380"/>
      <c r="FX814" s="380"/>
      <c r="GE814" s="380"/>
      <c r="HA814" s="380"/>
      <c r="HH814" s="380"/>
    </row>
    <row r="815" spans="1:216" ht="19.5" customHeight="1">
      <c r="A815" s="627"/>
      <c r="B815" s="380">
        <v>4511</v>
      </c>
      <c r="C815" s="403"/>
      <c r="D815" s="429">
        <v>11</v>
      </c>
      <c r="E815" s="407"/>
      <c r="F815" s="32"/>
      <c r="G815" s="33"/>
      <c r="H815" s="409"/>
      <c r="I815" s="403"/>
      <c r="J815" s="629"/>
      <c r="S815" s="380"/>
      <c r="Z815" s="380"/>
      <c r="AG815" s="380"/>
      <c r="AN815" s="380"/>
      <c r="AU815" s="380"/>
      <c r="BB815" s="380"/>
      <c r="BI815" s="380"/>
      <c r="BP815" s="380"/>
      <c r="BW815" s="380"/>
      <c r="CD815" s="380"/>
      <c r="CK815" s="380"/>
      <c r="CR815" s="380"/>
      <c r="CY815" s="380"/>
      <c r="DF815" s="380"/>
      <c r="DM815" s="380"/>
      <c r="DT815" s="380"/>
      <c r="EA815" s="380"/>
      <c r="EH815" s="380"/>
      <c r="EO815" s="380"/>
      <c r="EV815" s="380"/>
      <c r="FC815" s="380"/>
      <c r="FJ815" s="380"/>
      <c r="FQ815" s="380"/>
      <c r="FX815" s="380"/>
      <c r="GE815" s="380"/>
      <c r="HA815" s="380"/>
      <c r="HH815" s="380"/>
    </row>
    <row r="816" spans="1:216" ht="19.5" customHeight="1">
      <c r="A816" s="627"/>
      <c r="B816" s="380">
        <v>4512</v>
      </c>
      <c r="C816" s="403"/>
      <c r="D816" s="429">
        <v>12</v>
      </c>
      <c r="E816" s="407"/>
      <c r="F816" s="32"/>
      <c r="G816" s="33"/>
      <c r="H816" s="409"/>
      <c r="I816" s="403"/>
      <c r="J816" s="629"/>
      <c r="S816" s="380"/>
      <c r="Z816" s="380"/>
      <c r="AG816" s="380"/>
      <c r="AN816" s="380"/>
      <c r="AU816" s="380"/>
      <c r="BB816" s="380"/>
      <c r="BI816" s="380"/>
      <c r="BP816" s="380"/>
      <c r="BW816" s="380"/>
      <c r="CD816" s="380"/>
      <c r="CK816" s="380"/>
      <c r="CR816" s="380"/>
      <c r="CY816" s="380"/>
      <c r="DF816" s="380"/>
      <c r="DM816" s="380"/>
      <c r="DT816" s="380"/>
      <c r="EA816" s="380"/>
      <c r="EH816" s="380"/>
      <c r="EO816" s="380"/>
      <c r="EV816" s="380"/>
      <c r="FC816" s="380"/>
      <c r="FJ816" s="380"/>
      <c r="FQ816" s="380"/>
      <c r="FX816" s="380"/>
      <c r="GE816" s="380"/>
      <c r="HA816" s="380"/>
      <c r="HH816" s="380"/>
    </row>
    <row r="817" spans="1:216" ht="19.5" customHeight="1">
      <c r="A817" s="627"/>
      <c r="B817" s="380">
        <v>4513</v>
      </c>
      <c r="C817" s="403"/>
      <c r="D817" s="429">
        <v>13</v>
      </c>
      <c r="E817" s="407"/>
      <c r="F817" s="32"/>
      <c r="G817" s="33"/>
      <c r="H817" s="409"/>
      <c r="I817" s="403"/>
      <c r="J817" s="629"/>
      <c r="S817" s="380"/>
      <c r="Z817" s="380"/>
      <c r="AG817" s="380"/>
      <c r="AN817" s="380"/>
      <c r="AU817" s="380"/>
      <c r="BB817" s="380"/>
      <c r="BI817" s="380"/>
      <c r="BP817" s="380"/>
      <c r="BW817" s="380"/>
      <c r="CD817" s="380"/>
      <c r="CK817" s="380"/>
      <c r="CR817" s="380"/>
      <c r="CY817" s="380"/>
      <c r="DF817" s="380"/>
      <c r="DM817" s="380"/>
      <c r="DT817" s="380"/>
      <c r="EA817" s="380"/>
      <c r="EH817" s="380"/>
      <c r="EO817" s="380"/>
      <c r="EV817" s="380"/>
      <c r="FC817" s="380"/>
      <c r="FJ817" s="380"/>
      <c r="FQ817" s="380"/>
      <c r="FX817" s="380"/>
      <c r="GE817" s="380"/>
      <c r="HA817" s="380"/>
      <c r="HH817" s="380"/>
    </row>
    <row r="818" spans="1:216" ht="19.5" customHeight="1">
      <c r="A818" s="627"/>
      <c r="B818" s="380">
        <v>4514</v>
      </c>
      <c r="C818" s="403"/>
      <c r="D818" s="429">
        <v>14</v>
      </c>
      <c r="E818" s="407"/>
      <c r="F818" s="32"/>
      <c r="G818" s="33"/>
      <c r="H818" s="409"/>
      <c r="I818" s="403"/>
      <c r="J818" s="629"/>
      <c r="S818" s="380"/>
      <c r="Z818" s="380"/>
      <c r="AG818" s="380"/>
      <c r="AN818" s="380"/>
      <c r="AU818" s="380"/>
      <c r="BB818" s="380"/>
      <c r="BI818" s="380"/>
      <c r="BP818" s="380"/>
      <c r="BW818" s="380"/>
      <c r="CD818" s="380"/>
      <c r="CK818" s="380"/>
      <c r="CR818" s="380"/>
      <c r="CY818" s="380"/>
      <c r="DF818" s="380"/>
      <c r="DM818" s="380"/>
      <c r="DT818" s="380"/>
      <c r="EA818" s="380"/>
      <c r="EH818" s="380"/>
      <c r="EO818" s="380"/>
      <c r="EV818" s="380"/>
      <c r="FC818" s="380"/>
      <c r="FJ818" s="380"/>
      <c r="FQ818" s="380"/>
      <c r="FX818" s="380"/>
      <c r="GE818" s="380"/>
      <c r="HA818" s="380"/>
      <c r="HH818" s="380"/>
    </row>
    <row r="819" spans="1:216" ht="19.5" customHeight="1" thickBot="1">
      <c r="A819" s="627"/>
      <c r="B819" s="380">
        <v>4515</v>
      </c>
      <c r="C819" s="403"/>
      <c r="D819" s="429">
        <v>15</v>
      </c>
      <c r="E819" s="411"/>
      <c r="F819" s="36"/>
      <c r="G819" s="37"/>
      <c r="H819" s="409"/>
      <c r="I819" s="403"/>
      <c r="J819" s="629"/>
      <c r="S819" s="380"/>
      <c r="Z819" s="380"/>
      <c r="AG819" s="380"/>
      <c r="AN819" s="380"/>
      <c r="AU819" s="380"/>
      <c r="BB819" s="380"/>
      <c r="BI819" s="380"/>
      <c r="BP819" s="380"/>
      <c r="BW819" s="380"/>
      <c r="CD819" s="380"/>
      <c r="CK819" s="380"/>
      <c r="CR819" s="380"/>
      <c r="CY819" s="380"/>
      <c r="DF819" s="380"/>
      <c r="DM819" s="380"/>
      <c r="DT819" s="380"/>
      <c r="EA819" s="380"/>
      <c r="EH819" s="380"/>
      <c r="EO819" s="380"/>
      <c r="EV819" s="380"/>
      <c r="FC819" s="380"/>
      <c r="FJ819" s="380"/>
      <c r="FQ819" s="380"/>
      <c r="FX819" s="380"/>
      <c r="GE819" s="380"/>
      <c r="HA819" s="380"/>
      <c r="HH819" s="380"/>
    </row>
    <row r="820" spans="1:216" ht="19.5" customHeight="1" thickBot="1">
      <c r="A820" s="627"/>
      <c r="B820" s="380">
        <v>4516</v>
      </c>
      <c r="C820" s="403"/>
      <c r="D820" s="429" t="s">
        <v>634</v>
      </c>
      <c r="E820" s="421"/>
      <c r="F820" s="419"/>
      <c r="G820" s="420"/>
      <c r="H820" s="409"/>
      <c r="I820" s="403"/>
      <c r="J820" s="629"/>
      <c r="S820" s="380"/>
      <c r="Z820" s="380"/>
      <c r="AG820" s="380"/>
      <c r="AN820" s="380"/>
      <c r="AU820" s="380"/>
      <c r="BB820" s="380"/>
      <c r="BI820" s="380"/>
      <c r="BP820" s="380"/>
      <c r="BW820" s="380"/>
      <c r="CD820" s="380"/>
      <c r="CK820" s="380"/>
      <c r="CR820" s="380"/>
      <c r="CY820" s="380"/>
      <c r="DF820" s="380"/>
      <c r="DM820" s="380"/>
      <c r="DT820" s="380"/>
      <c r="EA820" s="380"/>
      <c r="EH820" s="380"/>
      <c r="EO820" s="380"/>
      <c r="EV820" s="380"/>
      <c r="FC820" s="380"/>
      <c r="FJ820" s="380"/>
      <c r="FQ820" s="380"/>
      <c r="FX820" s="380"/>
      <c r="GE820" s="380"/>
      <c r="HA820" s="380"/>
      <c r="HH820" s="380"/>
    </row>
    <row r="821" spans="1:216" ht="19.5" customHeight="1">
      <c r="A821" s="627"/>
      <c r="B821" s="380">
        <v>4517</v>
      </c>
      <c r="D821" s="429" t="s">
        <v>864</v>
      </c>
      <c r="E821" s="422"/>
      <c r="F821" s="34"/>
      <c r="G821" s="35"/>
      <c r="H821" s="409"/>
      <c r="I821" s="403"/>
      <c r="S821" s="380"/>
      <c r="Z821" s="380"/>
      <c r="AG821" s="380"/>
      <c r="AN821" s="380"/>
      <c r="AU821" s="380"/>
      <c r="BB821" s="380"/>
      <c r="BI821" s="380"/>
      <c r="BP821" s="380"/>
      <c r="BW821" s="380"/>
      <c r="CD821" s="380"/>
      <c r="CK821" s="380"/>
      <c r="CR821" s="380"/>
      <c r="CY821" s="380"/>
      <c r="DF821" s="380"/>
      <c r="DM821" s="380"/>
      <c r="DT821" s="380"/>
      <c r="EA821" s="380"/>
      <c r="EH821" s="380"/>
      <c r="EO821" s="380"/>
      <c r="EV821" s="380"/>
      <c r="FC821" s="380"/>
      <c r="FJ821" s="380"/>
      <c r="FQ821" s="380"/>
      <c r="FX821" s="380"/>
      <c r="GE821" s="380"/>
      <c r="HA821" s="380"/>
      <c r="HH821" s="380"/>
    </row>
    <row r="822" spans="1:216" ht="19.5" customHeight="1">
      <c r="A822" s="627"/>
      <c r="B822" s="380">
        <v>4518</v>
      </c>
      <c r="D822" s="429" t="s">
        <v>864</v>
      </c>
      <c r="E822" s="423"/>
      <c r="F822" s="32"/>
      <c r="G822" s="33"/>
      <c r="H822" s="409"/>
      <c r="I822" s="403"/>
      <c r="S822" s="380"/>
      <c r="Z822" s="380"/>
      <c r="AG822" s="380"/>
      <c r="AN822" s="380"/>
      <c r="AU822" s="380"/>
      <c r="BB822" s="380"/>
      <c r="BI822" s="380"/>
      <c r="BP822" s="380"/>
      <c r="BW822" s="380"/>
      <c r="CD822" s="380"/>
      <c r="CK822" s="380"/>
      <c r="CR822" s="380"/>
      <c r="CY822" s="380"/>
      <c r="DF822" s="380"/>
      <c r="DM822" s="380"/>
      <c r="DT822" s="380"/>
      <c r="EA822" s="380"/>
      <c r="EH822" s="380"/>
      <c r="EO822" s="380"/>
      <c r="EV822" s="380"/>
      <c r="FC822" s="380"/>
      <c r="FJ822" s="380"/>
      <c r="FQ822" s="380"/>
      <c r="FX822" s="380"/>
      <c r="GE822" s="380"/>
      <c r="HA822" s="380"/>
      <c r="HH822" s="380"/>
    </row>
    <row r="823" spans="1:216" ht="19.5" customHeight="1">
      <c r="A823" s="627"/>
      <c r="B823" s="380">
        <v>4519</v>
      </c>
      <c r="D823" s="430"/>
      <c r="E823" s="423"/>
      <c r="F823" s="32"/>
      <c r="G823" s="33"/>
      <c r="H823" s="409"/>
      <c r="I823" s="403"/>
      <c r="S823" s="380"/>
      <c r="Z823" s="380"/>
      <c r="AG823" s="380"/>
      <c r="AN823" s="380"/>
      <c r="AU823" s="380"/>
      <c r="BB823" s="380"/>
      <c r="BI823" s="380"/>
      <c r="BP823" s="380"/>
      <c r="BW823" s="380"/>
      <c r="CD823" s="380"/>
      <c r="CK823" s="380"/>
      <c r="CR823" s="380"/>
      <c r="CY823" s="380"/>
      <c r="DF823" s="380"/>
      <c r="DM823" s="380"/>
      <c r="DT823" s="380"/>
      <c r="EA823" s="380"/>
      <c r="EH823" s="380"/>
      <c r="EO823" s="380"/>
      <c r="EV823" s="380"/>
      <c r="FC823" s="380"/>
      <c r="FJ823" s="380"/>
      <c r="FQ823" s="380"/>
      <c r="FX823" s="380"/>
      <c r="GE823" s="380"/>
      <c r="HA823" s="380"/>
      <c r="HH823" s="380"/>
    </row>
    <row r="824" spans="1:216" ht="19.5" customHeight="1" thickBot="1">
      <c r="A824" s="628"/>
      <c r="B824" s="431">
        <v>4520</v>
      </c>
      <c r="C824" s="431"/>
      <c r="D824" s="432"/>
      <c r="E824" s="424"/>
      <c r="F824" s="32"/>
      <c r="G824" s="33"/>
      <c r="H824" s="409"/>
      <c r="I824" s="403"/>
      <c r="S824" s="380"/>
      <c r="Z824" s="380"/>
      <c r="AG824" s="380"/>
      <c r="AN824" s="380"/>
      <c r="AU824" s="380"/>
      <c r="BB824" s="380"/>
      <c r="BI824" s="380"/>
      <c r="BP824" s="380"/>
      <c r="BW824" s="380"/>
      <c r="CD824" s="380"/>
      <c r="CK824" s="380"/>
      <c r="CR824" s="380"/>
      <c r="CY824" s="380"/>
      <c r="DF824" s="380"/>
      <c r="DM824" s="380"/>
      <c r="DT824" s="380"/>
      <c r="EA824" s="380"/>
      <c r="EH824" s="380"/>
      <c r="EO824" s="380"/>
      <c r="EV824" s="380"/>
      <c r="FC824" s="380"/>
      <c r="FJ824" s="380"/>
      <c r="FQ824" s="380"/>
      <c r="FX824" s="380"/>
      <c r="GE824" s="380"/>
      <c r="HA824" s="380"/>
      <c r="HH824" s="380"/>
    </row>
    <row r="825" spans="1:216" ht="19.5" customHeight="1" thickBot="1">
      <c r="A825" s="626">
        <v>46</v>
      </c>
      <c r="B825" s="426">
        <v>4601</v>
      </c>
      <c r="C825" s="427"/>
      <c r="D825" s="428">
        <v>1</v>
      </c>
      <c r="E825" s="404"/>
      <c r="F825" s="34"/>
      <c r="G825" s="35"/>
      <c r="H825" s="405"/>
      <c r="I825" s="406"/>
      <c r="J825" s="629"/>
      <c r="S825" s="380"/>
      <c r="Z825" s="380"/>
      <c r="AG825" s="380"/>
      <c r="AN825" s="380"/>
      <c r="AU825" s="380"/>
      <c r="BB825" s="380"/>
      <c r="BI825" s="380"/>
      <c r="BP825" s="380"/>
      <c r="BW825" s="380"/>
      <c r="CD825" s="380"/>
      <c r="CK825" s="380"/>
      <c r="CR825" s="380"/>
      <c r="CY825" s="380"/>
      <c r="DF825" s="380"/>
      <c r="DM825" s="380"/>
      <c r="DT825" s="380"/>
      <c r="EA825" s="380"/>
      <c r="EH825" s="380"/>
      <c r="EO825" s="380"/>
      <c r="EV825" s="380"/>
      <c r="FC825" s="380"/>
      <c r="FJ825" s="380"/>
      <c r="FQ825" s="380"/>
      <c r="FX825" s="380"/>
      <c r="GE825" s="380"/>
      <c r="HA825" s="380"/>
      <c r="HH825" s="380"/>
    </row>
    <row r="826" spans="1:216" ht="19.5" customHeight="1">
      <c r="A826" s="627"/>
      <c r="B826" s="380">
        <v>4602</v>
      </c>
      <c r="C826" s="403"/>
      <c r="D826" s="429">
        <v>2</v>
      </c>
      <c r="E826" s="407"/>
      <c r="F826" s="32"/>
      <c r="G826" s="33"/>
      <c r="H826" s="408"/>
      <c r="I826" s="403"/>
      <c r="J826" s="629"/>
      <c r="S826" s="380"/>
      <c r="Z826" s="380"/>
      <c r="AG826" s="380"/>
      <c r="AN826" s="380"/>
      <c r="AU826" s="380"/>
      <c r="BB826" s="380"/>
      <c r="BI826" s="380"/>
      <c r="BP826" s="380"/>
      <c r="BW826" s="380"/>
      <c r="CD826" s="380"/>
      <c r="CK826" s="380"/>
      <c r="CR826" s="380"/>
      <c r="CY826" s="380"/>
      <c r="DF826" s="380"/>
      <c r="DM826" s="380"/>
      <c r="DT826" s="380"/>
      <c r="EA826" s="380"/>
      <c r="EH826" s="380"/>
      <c r="EO826" s="380"/>
      <c r="EV826" s="380"/>
      <c r="FC826" s="380"/>
      <c r="FJ826" s="380"/>
      <c r="FQ826" s="380"/>
      <c r="FX826" s="380"/>
      <c r="GE826" s="380"/>
      <c r="HA826" s="380"/>
      <c r="HH826" s="380"/>
    </row>
    <row r="827" spans="1:216" ht="19.5" customHeight="1">
      <c r="A827" s="627"/>
      <c r="B827" s="380">
        <v>4603</v>
      </c>
      <c r="C827" s="403"/>
      <c r="D827" s="429">
        <v>3</v>
      </c>
      <c r="E827" s="407"/>
      <c r="F827" s="32"/>
      <c r="G827" s="33"/>
      <c r="H827" s="409"/>
      <c r="I827" s="403"/>
      <c r="J827" s="629"/>
      <c r="S827" s="380"/>
      <c r="Z827" s="380"/>
      <c r="AG827" s="380"/>
      <c r="AN827" s="380"/>
      <c r="AU827" s="380"/>
      <c r="BB827" s="380"/>
      <c r="BI827" s="380"/>
      <c r="BP827" s="380"/>
      <c r="BW827" s="380"/>
      <c r="CD827" s="380"/>
      <c r="CK827" s="380"/>
      <c r="CR827" s="380"/>
      <c r="CY827" s="380"/>
      <c r="DF827" s="380"/>
      <c r="DM827" s="380"/>
      <c r="DT827" s="380"/>
      <c r="EA827" s="380"/>
      <c r="EH827" s="380"/>
      <c r="EO827" s="380"/>
      <c r="EV827" s="380"/>
      <c r="FC827" s="380"/>
      <c r="FJ827" s="380"/>
      <c r="FQ827" s="380"/>
      <c r="FX827" s="380"/>
      <c r="GE827" s="380"/>
      <c r="HA827" s="380"/>
      <c r="HH827" s="380"/>
    </row>
    <row r="828" spans="1:216" ht="19.5" customHeight="1">
      <c r="A828" s="627"/>
      <c r="B828" s="380">
        <v>4604</v>
      </c>
      <c r="C828" s="403"/>
      <c r="D828" s="429">
        <v>4</v>
      </c>
      <c r="E828" s="410"/>
      <c r="F828" s="32"/>
      <c r="G828" s="33"/>
      <c r="H828" s="409"/>
      <c r="I828" s="403"/>
      <c r="J828" s="629"/>
      <c r="S828" s="380"/>
      <c r="Z828" s="380"/>
      <c r="AG828" s="380"/>
      <c r="AN828" s="380"/>
      <c r="AU828" s="380"/>
      <c r="BB828" s="380"/>
      <c r="BI828" s="380"/>
      <c r="BP828" s="380"/>
      <c r="BW828" s="380"/>
      <c r="CD828" s="380"/>
      <c r="CK828" s="380"/>
      <c r="CR828" s="380"/>
      <c r="CY828" s="380"/>
      <c r="DF828" s="380"/>
      <c r="DM828" s="380"/>
      <c r="DT828" s="380"/>
      <c r="EA828" s="380"/>
      <c r="EH828" s="380"/>
      <c r="EO828" s="380"/>
      <c r="EV828" s="380"/>
      <c r="FC828" s="380"/>
      <c r="FJ828" s="380"/>
      <c r="FQ828" s="380"/>
      <c r="FX828" s="380"/>
      <c r="GE828" s="380"/>
      <c r="HA828" s="380"/>
      <c r="HH828" s="380"/>
    </row>
    <row r="829" spans="1:216" ht="19.5" customHeight="1">
      <c r="A829" s="627"/>
      <c r="B829" s="380">
        <v>4605</v>
      </c>
      <c r="C829" s="403"/>
      <c r="D829" s="429">
        <v>5</v>
      </c>
      <c r="E829" s="407"/>
      <c r="F829" s="36"/>
      <c r="G829" s="37"/>
      <c r="H829" s="409"/>
      <c r="I829" s="403"/>
      <c r="J829" s="629"/>
      <c r="S829" s="380"/>
      <c r="Z829" s="380"/>
      <c r="AG829" s="380"/>
      <c r="AN829" s="380"/>
      <c r="AU829" s="380"/>
      <c r="BB829" s="380"/>
      <c r="BI829" s="380"/>
      <c r="BP829" s="380"/>
      <c r="BW829" s="380"/>
      <c r="CD829" s="380"/>
      <c r="CK829" s="380"/>
      <c r="CR829" s="380"/>
      <c r="CY829" s="380"/>
      <c r="DF829" s="380"/>
      <c r="DM829" s="380"/>
      <c r="DT829" s="380"/>
      <c r="EA829" s="380"/>
      <c r="EH829" s="380"/>
      <c r="EO829" s="380"/>
      <c r="EV829" s="380"/>
      <c r="FC829" s="380"/>
      <c r="FJ829" s="380"/>
      <c r="FQ829" s="380"/>
      <c r="FX829" s="380"/>
      <c r="GE829" s="380"/>
      <c r="HA829" s="380"/>
      <c r="HH829" s="380"/>
    </row>
    <row r="830" spans="1:216" ht="19.5" customHeight="1">
      <c r="A830" s="627"/>
      <c r="B830" s="380">
        <v>4606</v>
      </c>
      <c r="C830" s="403"/>
      <c r="D830" s="429">
        <v>6</v>
      </c>
      <c r="E830" s="407"/>
      <c r="F830" s="32"/>
      <c r="G830" s="33"/>
      <c r="H830" s="409"/>
      <c r="I830" s="403"/>
      <c r="J830" s="629"/>
      <c r="S830" s="380"/>
      <c r="Z830" s="380"/>
      <c r="AG830" s="380"/>
      <c r="AN830" s="380"/>
      <c r="AU830" s="380"/>
      <c r="BB830" s="380"/>
      <c r="BI830" s="380"/>
      <c r="BP830" s="380"/>
      <c r="BW830" s="380"/>
      <c r="CD830" s="380"/>
      <c r="CK830" s="380"/>
      <c r="CR830" s="380"/>
      <c r="CY830" s="380"/>
      <c r="DF830" s="380"/>
      <c r="DM830" s="380"/>
      <c r="DT830" s="380"/>
      <c r="EA830" s="380"/>
      <c r="EH830" s="380"/>
      <c r="EO830" s="380"/>
      <c r="EV830" s="380"/>
      <c r="FC830" s="380"/>
      <c r="FJ830" s="380"/>
      <c r="FQ830" s="380"/>
      <c r="FX830" s="380"/>
      <c r="GE830" s="380"/>
      <c r="HA830" s="380"/>
      <c r="HH830" s="380"/>
    </row>
    <row r="831" spans="1:216" ht="19.5" customHeight="1">
      <c r="A831" s="627"/>
      <c r="B831" s="380">
        <v>4607</v>
      </c>
      <c r="C831" s="403"/>
      <c r="D831" s="429">
        <v>7</v>
      </c>
      <c r="E831" s="410"/>
      <c r="F831" s="32"/>
      <c r="G831" s="33"/>
      <c r="H831" s="409"/>
      <c r="I831" s="403"/>
      <c r="J831" s="629"/>
      <c r="S831" s="380"/>
      <c r="Z831" s="380"/>
      <c r="AG831" s="380"/>
      <c r="AN831" s="380"/>
      <c r="AU831" s="380"/>
      <c r="BB831" s="380"/>
      <c r="BI831" s="380"/>
      <c r="BP831" s="380"/>
      <c r="BW831" s="380"/>
      <c r="CD831" s="380"/>
      <c r="CK831" s="380"/>
      <c r="CR831" s="380"/>
      <c r="CY831" s="380"/>
      <c r="DF831" s="380"/>
      <c r="DM831" s="380"/>
      <c r="DT831" s="380"/>
      <c r="EA831" s="380"/>
      <c r="EH831" s="380"/>
      <c r="EO831" s="380"/>
      <c r="EV831" s="380"/>
      <c r="FC831" s="380"/>
      <c r="FJ831" s="380"/>
      <c r="FQ831" s="380"/>
      <c r="FX831" s="380"/>
      <c r="GE831" s="380"/>
      <c r="HA831" s="380"/>
      <c r="HH831" s="380"/>
    </row>
    <row r="832" spans="1:216" ht="19.5" customHeight="1">
      <c r="A832" s="627"/>
      <c r="B832" s="380">
        <v>4608</v>
      </c>
      <c r="C832" s="403"/>
      <c r="D832" s="429">
        <v>8</v>
      </c>
      <c r="E832" s="407"/>
      <c r="F832" s="32"/>
      <c r="G832" s="33"/>
      <c r="H832" s="409"/>
      <c r="I832" s="403"/>
      <c r="J832" s="629"/>
      <c r="S832" s="380"/>
      <c r="Z832" s="380"/>
      <c r="AG832" s="380"/>
      <c r="AN832" s="380"/>
      <c r="AU832" s="380"/>
      <c r="BB832" s="380"/>
      <c r="BI832" s="380"/>
      <c r="BP832" s="380"/>
      <c r="BW832" s="380"/>
      <c r="CD832" s="380"/>
      <c r="CK832" s="380"/>
      <c r="CR832" s="380"/>
      <c r="CY832" s="380"/>
      <c r="DF832" s="380"/>
      <c r="DM832" s="380"/>
      <c r="DT832" s="380"/>
      <c r="EA832" s="380"/>
      <c r="EH832" s="380"/>
      <c r="EO832" s="380"/>
      <c r="EV832" s="380"/>
      <c r="FC832" s="380"/>
      <c r="FJ832" s="380"/>
      <c r="FQ832" s="380"/>
      <c r="FX832" s="380"/>
      <c r="GE832" s="380"/>
      <c r="HA832" s="380"/>
      <c r="HH832" s="380"/>
    </row>
    <row r="833" spans="1:216" ht="19.5" customHeight="1">
      <c r="A833" s="627"/>
      <c r="B833" s="380">
        <v>4609</v>
      </c>
      <c r="C833" s="403"/>
      <c r="D833" s="429">
        <v>9</v>
      </c>
      <c r="E833" s="407"/>
      <c r="F833" s="32"/>
      <c r="G833" s="33"/>
      <c r="H833" s="409"/>
      <c r="I833" s="403"/>
      <c r="J833" s="629"/>
      <c r="S833" s="380"/>
      <c r="Z833" s="380"/>
      <c r="AG833" s="380"/>
      <c r="AN833" s="380"/>
      <c r="AU833" s="380"/>
      <c r="BB833" s="380"/>
      <c r="BI833" s="380"/>
      <c r="BP833" s="380"/>
      <c r="BW833" s="380"/>
      <c r="CD833" s="380"/>
      <c r="CK833" s="380"/>
      <c r="CR833" s="380"/>
      <c r="CY833" s="380"/>
      <c r="DF833" s="380"/>
      <c r="DM833" s="380"/>
      <c r="DT833" s="380"/>
      <c r="EA833" s="380"/>
      <c r="EH833" s="380"/>
      <c r="EO833" s="380"/>
      <c r="EV833" s="380"/>
      <c r="FC833" s="380"/>
      <c r="FJ833" s="380"/>
      <c r="FQ833" s="380"/>
      <c r="FX833" s="380"/>
      <c r="GE833" s="380"/>
      <c r="HA833" s="380"/>
      <c r="HH833" s="380"/>
    </row>
    <row r="834" spans="1:216" ht="19.5" customHeight="1">
      <c r="A834" s="627"/>
      <c r="B834" s="380">
        <v>4610</v>
      </c>
      <c r="C834" s="403"/>
      <c r="D834" s="429">
        <v>10</v>
      </c>
      <c r="E834" s="407"/>
      <c r="F834" s="32"/>
      <c r="G834" s="33"/>
      <c r="H834" s="409"/>
      <c r="I834" s="403"/>
      <c r="J834" s="629"/>
      <c r="S834" s="380"/>
      <c r="Z834" s="380"/>
      <c r="AG834" s="380"/>
      <c r="AN834" s="380"/>
      <c r="AU834" s="380"/>
      <c r="BB834" s="380"/>
      <c r="BI834" s="380"/>
      <c r="BP834" s="380"/>
      <c r="BW834" s="380"/>
      <c r="CD834" s="380"/>
      <c r="CK834" s="380"/>
      <c r="CR834" s="380"/>
      <c r="CY834" s="380"/>
      <c r="DF834" s="380"/>
      <c r="DM834" s="380"/>
      <c r="DT834" s="380"/>
      <c r="EA834" s="380"/>
      <c r="EH834" s="380"/>
      <c r="EO834" s="380"/>
      <c r="EV834" s="380"/>
      <c r="FC834" s="380"/>
      <c r="FJ834" s="380"/>
      <c r="FQ834" s="380"/>
      <c r="FX834" s="380"/>
      <c r="GE834" s="380"/>
      <c r="HA834" s="380"/>
      <c r="HH834" s="380"/>
    </row>
    <row r="835" spans="1:216" ht="19.5" customHeight="1">
      <c r="A835" s="627"/>
      <c r="B835" s="380">
        <v>4611</v>
      </c>
      <c r="C835" s="403"/>
      <c r="D835" s="429">
        <v>11</v>
      </c>
      <c r="E835" s="407"/>
      <c r="F835" s="32"/>
      <c r="G835" s="33"/>
      <c r="H835" s="409"/>
      <c r="I835" s="403"/>
      <c r="J835" s="629"/>
      <c r="S835" s="380"/>
      <c r="Z835" s="380"/>
      <c r="AG835" s="380"/>
      <c r="AN835" s="380"/>
      <c r="AU835" s="380"/>
      <c r="BB835" s="380"/>
      <c r="BI835" s="380"/>
      <c r="BP835" s="380"/>
      <c r="BW835" s="380"/>
      <c r="CD835" s="380"/>
      <c r="CK835" s="380"/>
      <c r="CR835" s="380"/>
      <c r="CY835" s="380"/>
      <c r="DF835" s="380"/>
      <c r="DM835" s="380"/>
      <c r="DT835" s="380"/>
      <c r="EA835" s="380"/>
      <c r="EH835" s="380"/>
      <c r="EO835" s="380"/>
      <c r="EV835" s="380"/>
      <c r="FC835" s="380"/>
      <c r="FJ835" s="380"/>
      <c r="FQ835" s="380"/>
      <c r="FX835" s="380"/>
      <c r="GE835" s="380"/>
      <c r="HA835" s="380"/>
      <c r="HH835" s="380"/>
    </row>
    <row r="836" spans="1:216" ht="19.5" customHeight="1">
      <c r="A836" s="627"/>
      <c r="B836" s="380">
        <v>4612</v>
      </c>
      <c r="C836" s="403"/>
      <c r="D836" s="429">
        <v>12</v>
      </c>
      <c r="E836" s="407"/>
      <c r="F836" s="32"/>
      <c r="G836" s="33"/>
      <c r="H836" s="409"/>
      <c r="I836" s="403"/>
      <c r="J836" s="629"/>
      <c r="S836" s="380"/>
      <c r="Z836" s="380"/>
      <c r="AG836" s="380"/>
      <c r="AN836" s="380"/>
      <c r="AU836" s="380"/>
      <c r="BB836" s="380"/>
      <c r="BI836" s="380"/>
      <c r="BP836" s="380"/>
      <c r="BW836" s="380"/>
      <c r="CD836" s="380"/>
      <c r="CK836" s="380"/>
      <c r="CR836" s="380"/>
      <c r="CY836" s="380"/>
      <c r="DF836" s="380"/>
      <c r="DM836" s="380"/>
      <c r="DT836" s="380"/>
      <c r="EA836" s="380"/>
      <c r="EH836" s="380"/>
      <c r="EO836" s="380"/>
      <c r="EV836" s="380"/>
      <c r="FC836" s="380"/>
      <c r="FJ836" s="380"/>
      <c r="FQ836" s="380"/>
      <c r="FX836" s="380"/>
      <c r="GE836" s="380"/>
      <c r="HA836" s="380"/>
      <c r="HH836" s="380"/>
    </row>
    <row r="837" spans="1:216" ht="19.5" customHeight="1">
      <c r="A837" s="627"/>
      <c r="B837" s="380">
        <v>4613</v>
      </c>
      <c r="C837" s="403"/>
      <c r="D837" s="429">
        <v>13</v>
      </c>
      <c r="E837" s="407"/>
      <c r="F837" s="32"/>
      <c r="G837" s="33"/>
      <c r="H837" s="409"/>
      <c r="I837" s="403"/>
      <c r="J837" s="629"/>
      <c r="S837" s="380"/>
      <c r="Z837" s="380"/>
      <c r="AG837" s="380"/>
      <c r="AN837" s="380"/>
      <c r="AU837" s="380"/>
      <c r="BB837" s="380"/>
      <c r="BI837" s="380"/>
      <c r="BP837" s="380"/>
      <c r="BW837" s="380"/>
      <c r="CD837" s="380"/>
      <c r="CK837" s="380"/>
      <c r="CR837" s="380"/>
      <c r="CY837" s="380"/>
      <c r="DF837" s="380"/>
      <c r="DM837" s="380"/>
      <c r="DT837" s="380"/>
      <c r="EA837" s="380"/>
      <c r="EH837" s="380"/>
      <c r="EO837" s="380"/>
      <c r="EV837" s="380"/>
      <c r="FC837" s="380"/>
      <c r="FJ837" s="380"/>
      <c r="FQ837" s="380"/>
      <c r="FX837" s="380"/>
      <c r="GE837" s="380"/>
      <c r="HA837" s="380"/>
      <c r="HH837" s="380"/>
    </row>
    <row r="838" spans="1:216" ht="19.5" customHeight="1">
      <c r="A838" s="627"/>
      <c r="B838" s="380">
        <v>4614</v>
      </c>
      <c r="C838" s="403"/>
      <c r="D838" s="429">
        <v>14</v>
      </c>
      <c r="E838" s="407"/>
      <c r="F838" s="32"/>
      <c r="G838" s="33"/>
      <c r="H838" s="409"/>
      <c r="I838" s="403"/>
      <c r="J838" s="629"/>
      <c r="S838" s="380"/>
      <c r="Z838" s="380"/>
      <c r="AG838" s="380"/>
      <c r="AN838" s="380"/>
      <c r="AU838" s="380"/>
      <c r="BB838" s="380"/>
      <c r="BI838" s="380"/>
      <c r="BP838" s="380"/>
      <c r="BW838" s="380"/>
      <c r="CD838" s="380"/>
      <c r="CK838" s="380"/>
      <c r="CR838" s="380"/>
      <c r="CY838" s="380"/>
      <c r="DF838" s="380"/>
      <c r="DM838" s="380"/>
      <c r="DT838" s="380"/>
      <c r="EA838" s="380"/>
      <c r="EH838" s="380"/>
      <c r="EO838" s="380"/>
      <c r="EV838" s="380"/>
      <c r="FC838" s="380"/>
      <c r="FJ838" s="380"/>
      <c r="FQ838" s="380"/>
      <c r="FX838" s="380"/>
      <c r="GE838" s="380"/>
      <c r="HA838" s="380"/>
      <c r="HH838" s="380"/>
    </row>
    <row r="839" spans="1:216" ht="19.5" customHeight="1" thickBot="1">
      <c r="A839" s="627"/>
      <c r="B839" s="380">
        <v>4615</v>
      </c>
      <c r="C839" s="403"/>
      <c r="D839" s="429">
        <v>15</v>
      </c>
      <c r="E839" s="411"/>
      <c r="F839" s="36"/>
      <c r="G839" s="37"/>
      <c r="H839" s="409"/>
      <c r="I839" s="403"/>
      <c r="J839" s="629"/>
      <c r="S839" s="380"/>
      <c r="Z839" s="380"/>
      <c r="AG839" s="380"/>
      <c r="AN839" s="380"/>
      <c r="AU839" s="380"/>
      <c r="BB839" s="380"/>
      <c r="BI839" s="380"/>
      <c r="BP839" s="380"/>
      <c r="BW839" s="380"/>
      <c r="CD839" s="380"/>
      <c r="CK839" s="380"/>
      <c r="CR839" s="380"/>
      <c r="CY839" s="380"/>
      <c r="DF839" s="380"/>
      <c r="DM839" s="380"/>
      <c r="DT839" s="380"/>
      <c r="EA839" s="380"/>
      <c r="EH839" s="380"/>
      <c r="EO839" s="380"/>
      <c r="EV839" s="380"/>
      <c r="FC839" s="380"/>
      <c r="FJ839" s="380"/>
      <c r="FQ839" s="380"/>
      <c r="FX839" s="380"/>
      <c r="GE839" s="380"/>
      <c r="HA839" s="380"/>
      <c r="HH839" s="380"/>
    </row>
    <row r="840" spans="1:216" ht="19.5" customHeight="1" thickBot="1">
      <c r="A840" s="627"/>
      <c r="B840" s="380">
        <v>4616</v>
      </c>
      <c r="C840" s="403"/>
      <c r="D840" s="429" t="s">
        <v>634</v>
      </c>
      <c r="E840" s="421"/>
      <c r="F840" s="419"/>
      <c r="G840" s="420"/>
      <c r="H840" s="409"/>
      <c r="I840" s="403"/>
      <c r="J840" s="629"/>
      <c r="S840" s="380"/>
      <c r="Z840" s="380"/>
      <c r="AG840" s="380"/>
      <c r="AN840" s="380"/>
      <c r="AU840" s="380"/>
      <c r="BB840" s="380"/>
      <c r="BI840" s="380"/>
      <c r="BP840" s="380"/>
      <c r="BW840" s="380"/>
      <c r="CD840" s="380"/>
      <c r="CK840" s="380"/>
      <c r="CR840" s="380"/>
      <c r="CY840" s="380"/>
      <c r="DF840" s="380"/>
      <c r="DM840" s="380"/>
      <c r="DT840" s="380"/>
      <c r="EA840" s="380"/>
      <c r="EH840" s="380"/>
      <c r="EO840" s="380"/>
      <c r="EV840" s="380"/>
      <c r="FC840" s="380"/>
      <c r="FJ840" s="380"/>
      <c r="FQ840" s="380"/>
      <c r="FX840" s="380"/>
      <c r="GE840" s="380"/>
      <c r="HA840" s="380"/>
      <c r="HH840" s="380"/>
    </row>
    <row r="841" spans="1:216" ht="19.5" customHeight="1">
      <c r="A841" s="627"/>
      <c r="B841" s="380">
        <v>4617</v>
      </c>
      <c r="D841" s="429" t="s">
        <v>864</v>
      </c>
      <c r="E841" s="422"/>
      <c r="F841" s="34"/>
      <c r="G841" s="35"/>
      <c r="H841" s="409"/>
      <c r="I841" s="403"/>
      <c r="S841" s="380"/>
      <c r="Z841" s="380"/>
      <c r="AG841" s="380"/>
      <c r="AN841" s="380"/>
      <c r="AU841" s="380"/>
      <c r="BB841" s="380"/>
      <c r="BI841" s="380"/>
      <c r="BP841" s="380"/>
      <c r="BW841" s="380"/>
      <c r="CD841" s="380"/>
      <c r="CK841" s="380"/>
      <c r="CR841" s="380"/>
      <c r="CY841" s="380"/>
      <c r="DF841" s="380"/>
      <c r="DM841" s="380"/>
      <c r="DT841" s="380"/>
      <c r="EA841" s="380"/>
      <c r="EH841" s="380"/>
      <c r="EO841" s="380"/>
      <c r="EV841" s="380"/>
      <c r="FC841" s="380"/>
      <c r="FJ841" s="380"/>
      <c r="FQ841" s="380"/>
      <c r="FX841" s="380"/>
      <c r="GE841" s="380"/>
      <c r="HA841" s="380"/>
      <c r="HH841" s="380"/>
    </row>
    <row r="842" spans="1:216" ht="19.5" customHeight="1">
      <c r="A842" s="627"/>
      <c r="B842" s="380">
        <v>4618</v>
      </c>
      <c r="D842" s="429" t="s">
        <v>864</v>
      </c>
      <c r="E842" s="423"/>
      <c r="F842" s="32"/>
      <c r="G842" s="33"/>
      <c r="H842" s="409"/>
      <c r="I842" s="403"/>
      <c r="S842" s="380"/>
      <c r="Z842" s="380"/>
      <c r="AG842" s="380"/>
      <c r="AN842" s="380"/>
      <c r="AU842" s="380"/>
      <c r="BB842" s="380"/>
      <c r="BI842" s="380"/>
      <c r="BP842" s="380"/>
      <c r="BW842" s="380"/>
      <c r="CD842" s="380"/>
      <c r="CK842" s="380"/>
      <c r="CR842" s="380"/>
      <c r="CY842" s="380"/>
      <c r="DF842" s="380"/>
      <c r="DM842" s="380"/>
      <c r="DT842" s="380"/>
      <c r="EA842" s="380"/>
      <c r="EH842" s="380"/>
      <c r="EO842" s="380"/>
      <c r="EV842" s="380"/>
      <c r="FC842" s="380"/>
      <c r="FJ842" s="380"/>
      <c r="FQ842" s="380"/>
      <c r="FX842" s="380"/>
      <c r="GE842" s="380"/>
      <c r="HA842" s="380"/>
      <c r="HH842" s="380"/>
    </row>
    <row r="843" spans="1:216" ht="19.5" customHeight="1">
      <c r="A843" s="627"/>
      <c r="B843" s="380">
        <v>4619</v>
      </c>
      <c r="D843" s="430"/>
      <c r="E843" s="423"/>
      <c r="F843" s="32"/>
      <c r="G843" s="33"/>
      <c r="H843" s="409"/>
      <c r="I843" s="403"/>
      <c r="S843" s="380"/>
      <c r="Z843" s="380"/>
      <c r="AG843" s="380"/>
      <c r="AN843" s="380"/>
      <c r="AU843" s="380"/>
      <c r="BB843" s="380"/>
      <c r="BI843" s="380"/>
      <c r="BP843" s="380"/>
      <c r="BW843" s="380"/>
      <c r="CD843" s="380"/>
      <c r="CK843" s="380"/>
      <c r="CR843" s="380"/>
      <c r="CY843" s="380"/>
      <c r="DF843" s="380"/>
      <c r="DM843" s="380"/>
      <c r="DT843" s="380"/>
      <c r="EA843" s="380"/>
      <c r="EH843" s="380"/>
      <c r="EO843" s="380"/>
      <c r="EV843" s="380"/>
      <c r="FC843" s="380"/>
      <c r="FJ843" s="380"/>
      <c r="FQ843" s="380"/>
      <c r="FX843" s="380"/>
      <c r="GE843" s="380"/>
      <c r="HA843" s="380"/>
      <c r="HH843" s="380"/>
    </row>
    <row r="844" spans="1:216" ht="19.5" customHeight="1" thickBot="1">
      <c r="A844" s="628"/>
      <c r="B844" s="431">
        <v>4620</v>
      </c>
      <c r="C844" s="431"/>
      <c r="D844" s="432"/>
      <c r="E844" s="424"/>
      <c r="F844" s="32"/>
      <c r="G844" s="33"/>
      <c r="H844" s="409"/>
      <c r="I844" s="403"/>
      <c r="S844" s="380"/>
      <c r="Z844" s="380"/>
      <c r="AG844" s="380"/>
      <c r="AN844" s="380"/>
      <c r="AU844" s="380"/>
      <c r="BB844" s="380"/>
      <c r="BI844" s="380"/>
      <c r="BP844" s="380"/>
      <c r="BW844" s="380"/>
      <c r="CD844" s="380"/>
      <c r="CK844" s="380"/>
      <c r="CR844" s="380"/>
      <c r="CY844" s="380"/>
      <c r="DF844" s="380"/>
      <c r="DM844" s="380"/>
      <c r="DT844" s="380"/>
      <c r="EA844" s="380"/>
      <c r="EH844" s="380"/>
      <c r="EO844" s="380"/>
      <c r="EV844" s="380"/>
      <c r="FC844" s="380"/>
      <c r="FJ844" s="380"/>
      <c r="FQ844" s="380"/>
      <c r="FX844" s="380"/>
      <c r="GE844" s="380"/>
      <c r="HA844" s="380"/>
      <c r="HH844" s="380"/>
    </row>
    <row r="845" spans="1:216" ht="19.5" customHeight="1" thickBot="1">
      <c r="A845" s="626">
        <v>47</v>
      </c>
      <c r="B845" s="426">
        <v>4701</v>
      </c>
      <c r="C845" s="427"/>
      <c r="D845" s="428">
        <v>1</v>
      </c>
      <c r="E845" s="404"/>
      <c r="F845" s="34"/>
      <c r="G845" s="35"/>
      <c r="H845" s="405"/>
      <c r="I845" s="406"/>
      <c r="J845" s="629"/>
      <c r="S845" s="380"/>
      <c r="Z845" s="380"/>
      <c r="AG845" s="380"/>
      <c r="AN845" s="380"/>
      <c r="AU845" s="380"/>
      <c r="BB845" s="380"/>
      <c r="BI845" s="380"/>
      <c r="BP845" s="380"/>
      <c r="BW845" s="380"/>
      <c r="CD845" s="380"/>
      <c r="CK845" s="380"/>
      <c r="CR845" s="380"/>
      <c r="CY845" s="380"/>
      <c r="DF845" s="380"/>
      <c r="DM845" s="380"/>
      <c r="DT845" s="380"/>
      <c r="EA845" s="380"/>
      <c r="EH845" s="380"/>
      <c r="EO845" s="380"/>
      <c r="EV845" s="380"/>
      <c r="FC845" s="380"/>
      <c r="FJ845" s="380"/>
      <c r="FQ845" s="380"/>
      <c r="FX845" s="380"/>
      <c r="GE845" s="380"/>
      <c r="HA845" s="380"/>
      <c r="HH845" s="380"/>
    </row>
    <row r="846" spans="1:216" ht="19.5" customHeight="1">
      <c r="A846" s="627"/>
      <c r="B846" s="380">
        <v>4702</v>
      </c>
      <c r="C846" s="403"/>
      <c r="D846" s="429">
        <v>2</v>
      </c>
      <c r="E846" s="407"/>
      <c r="F846" s="32"/>
      <c r="G846" s="33"/>
      <c r="H846" s="408"/>
      <c r="I846" s="403"/>
      <c r="J846" s="629"/>
      <c r="S846" s="380"/>
      <c r="Z846" s="380"/>
      <c r="AG846" s="380"/>
      <c r="AN846" s="380"/>
      <c r="AU846" s="380"/>
      <c r="BB846" s="380"/>
      <c r="BI846" s="380"/>
      <c r="BP846" s="380"/>
      <c r="BW846" s="380"/>
      <c r="CD846" s="380"/>
      <c r="CK846" s="380"/>
      <c r="CR846" s="380"/>
      <c r="CY846" s="380"/>
      <c r="DF846" s="380"/>
      <c r="DM846" s="380"/>
      <c r="DT846" s="380"/>
      <c r="EA846" s="380"/>
      <c r="EH846" s="380"/>
      <c r="EO846" s="380"/>
      <c r="EV846" s="380"/>
      <c r="FC846" s="380"/>
      <c r="FJ846" s="380"/>
      <c r="FQ846" s="380"/>
      <c r="FX846" s="380"/>
      <c r="GE846" s="380"/>
      <c r="HA846" s="380"/>
      <c r="HH846" s="380"/>
    </row>
    <row r="847" spans="1:216" ht="19.5" customHeight="1">
      <c r="A847" s="627"/>
      <c r="B847" s="380">
        <v>4703</v>
      </c>
      <c r="C847" s="403"/>
      <c r="D847" s="429">
        <v>3</v>
      </c>
      <c r="E847" s="407"/>
      <c r="F847" s="32"/>
      <c r="G847" s="33"/>
      <c r="H847" s="409"/>
      <c r="I847" s="403"/>
      <c r="J847" s="629"/>
      <c r="S847" s="380"/>
      <c r="Z847" s="380"/>
      <c r="AG847" s="380"/>
      <c r="AN847" s="380"/>
      <c r="AU847" s="380"/>
      <c r="BB847" s="380"/>
      <c r="BI847" s="380"/>
      <c r="BP847" s="380"/>
      <c r="BW847" s="380"/>
      <c r="CD847" s="380"/>
      <c r="CK847" s="380"/>
      <c r="CR847" s="380"/>
      <c r="CY847" s="380"/>
      <c r="DF847" s="380"/>
      <c r="DM847" s="380"/>
      <c r="DT847" s="380"/>
      <c r="EA847" s="380"/>
      <c r="EH847" s="380"/>
      <c r="EO847" s="380"/>
      <c r="EV847" s="380"/>
      <c r="FC847" s="380"/>
      <c r="FJ847" s="380"/>
      <c r="FQ847" s="380"/>
      <c r="FX847" s="380"/>
      <c r="GE847" s="380"/>
      <c r="HA847" s="380"/>
      <c r="HH847" s="380"/>
    </row>
    <row r="848" spans="1:216" ht="19.5" customHeight="1">
      <c r="A848" s="627"/>
      <c r="B848" s="380">
        <v>4704</v>
      </c>
      <c r="C848" s="403"/>
      <c r="D848" s="429">
        <v>4</v>
      </c>
      <c r="E848" s="410"/>
      <c r="F848" s="32"/>
      <c r="G848" s="33"/>
      <c r="H848" s="409"/>
      <c r="I848" s="403"/>
      <c r="J848" s="629"/>
      <c r="S848" s="380"/>
      <c r="Z848" s="380"/>
      <c r="AG848" s="380"/>
      <c r="AN848" s="380"/>
      <c r="AU848" s="380"/>
      <c r="BB848" s="380"/>
      <c r="BI848" s="380"/>
      <c r="BP848" s="380"/>
      <c r="BW848" s="380"/>
      <c r="CD848" s="380"/>
      <c r="CK848" s="380"/>
      <c r="CR848" s="380"/>
      <c r="CY848" s="380"/>
      <c r="DF848" s="380"/>
      <c r="DM848" s="380"/>
      <c r="DT848" s="380"/>
      <c r="EA848" s="380"/>
      <c r="EH848" s="380"/>
      <c r="EO848" s="380"/>
      <c r="EV848" s="380"/>
      <c r="FC848" s="380"/>
      <c r="FJ848" s="380"/>
      <c r="FQ848" s="380"/>
      <c r="FX848" s="380"/>
      <c r="GE848" s="380"/>
      <c r="HA848" s="380"/>
      <c r="HH848" s="380"/>
    </row>
    <row r="849" spans="1:216" ht="19.5" customHeight="1">
      <c r="A849" s="627"/>
      <c r="B849" s="380">
        <v>4705</v>
      </c>
      <c r="C849" s="403"/>
      <c r="D849" s="429">
        <v>5</v>
      </c>
      <c r="E849" s="407"/>
      <c r="F849" s="36"/>
      <c r="G849" s="37"/>
      <c r="H849" s="409"/>
      <c r="I849" s="403"/>
      <c r="J849" s="629"/>
      <c r="S849" s="380"/>
      <c r="Z849" s="380"/>
      <c r="AG849" s="380"/>
      <c r="AN849" s="380"/>
      <c r="AU849" s="380"/>
      <c r="BB849" s="380"/>
      <c r="BI849" s="380"/>
      <c r="BP849" s="380"/>
      <c r="BW849" s="380"/>
      <c r="CD849" s="380"/>
      <c r="CK849" s="380"/>
      <c r="CR849" s="380"/>
      <c r="CY849" s="380"/>
      <c r="DF849" s="380"/>
      <c r="DM849" s="380"/>
      <c r="DT849" s="380"/>
      <c r="EA849" s="380"/>
      <c r="EH849" s="380"/>
      <c r="EO849" s="380"/>
      <c r="EV849" s="380"/>
      <c r="FC849" s="380"/>
      <c r="FJ849" s="380"/>
      <c r="FQ849" s="380"/>
      <c r="FX849" s="380"/>
      <c r="GE849" s="380"/>
      <c r="HA849" s="380"/>
      <c r="HH849" s="380"/>
    </row>
    <row r="850" spans="1:216" ht="19.5" customHeight="1">
      <c r="A850" s="627"/>
      <c r="B850" s="380">
        <v>4706</v>
      </c>
      <c r="C850" s="403"/>
      <c r="D850" s="429">
        <v>6</v>
      </c>
      <c r="E850" s="407"/>
      <c r="F850" s="32"/>
      <c r="G850" s="33"/>
      <c r="H850" s="409"/>
      <c r="I850" s="403"/>
      <c r="J850" s="629"/>
      <c r="S850" s="380"/>
      <c r="Z850" s="380"/>
      <c r="AG850" s="380"/>
      <c r="AN850" s="380"/>
      <c r="AU850" s="380"/>
      <c r="BB850" s="380"/>
      <c r="BI850" s="380"/>
      <c r="BP850" s="380"/>
      <c r="BW850" s="380"/>
      <c r="CD850" s="380"/>
      <c r="CK850" s="380"/>
      <c r="CR850" s="380"/>
      <c r="CY850" s="380"/>
      <c r="DF850" s="380"/>
      <c r="DM850" s="380"/>
      <c r="DT850" s="380"/>
      <c r="EA850" s="380"/>
      <c r="EH850" s="380"/>
      <c r="EO850" s="380"/>
      <c r="EV850" s="380"/>
      <c r="FC850" s="380"/>
      <c r="FJ850" s="380"/>
      <c r="FQ850" s="380"/>
      <c r="FX850" s="380"/>
      <c r="GE850" s="380"/>
      <c r="HA850" s="380"/>
      <c r="HH850" s="380"/>
    </row>
    <row r="851" spans="1:216" ht="19.5" customHeight="1">
      <c r="A851" s="627"/>
      <c r="B851" s="380">
        <v>4707</v>
      </c>
      <c r="C851" s="403"/>
      <c r="D851" s="429">
        <v>7</v>
      </c>
      <c r="E851" s="410"/>
      <c r="F851" s="32"/>
      <c r="G851" s="33"/>
      <c r="H851" s="409"/>
      <c r="I851" s="403"/>
      <c r="J851" s="629"/>
      <c r="S851" s="380"/>
      <c r="Z851" s="380"/>
      <c r="AG851" s="380"/>
      <c r="AN851" s="380"/>
      <c r="AU851" s="380"/>
      <c r="BB851" s="380"/>
      <c r="BI851" s="380"/>
      <c r="BP851" s="380"/>
      <c r="BW851" s="380"/>
      <c r="CD851" s="380"/>
      <c r="CK851" s="380"/>
      <c r="CR851" s="380"/>
      <c r="CY851" s="380"/>
      <c r="DF851" s="380"/>
      <c r="DM851" s="380"/>
      <c r="DT851" s="380"/>
      <c r="EA851" s="380"/>
      <c r="EH851" s="380"/>
      <c r="EO851" s="380"/>
      <c r="EV851" s="380"/>
      <c r="FC851" s="380"/>
      <c r="FJ851" s="380"/>
      <c r="FQ851" s="380"/>
      <c r="FX851" s="380"/>
      <c r="GE851" s="380"/>
      <c r="HA851" s="380"/>
      <c r="HH851" s="380"/>
    </row>
    <row r="852" spans="1:216" ht="19.5" customHeight="1">
      <c r="A852" s="627"/>
      <c r="B852" s="380">
        <v>4708</v>
      </c>
      <c r="C852" s="403"/>
      <c r="D852" s="429">
        <v>8</v>
      </c>
      <c r="E852" s="407"/>
      <c r="F852" s="32"/>
      <c r="G852" s="33"/>
      <c r="H852" s="409"/>
      <c r="I852" s="403"/>
      <c r="J852" s="629"/>
      <c r="S852" s="380"/>
      <c r="Z852" s="380"/>
      <c r="AG852" s="380"/>
      <c r="AN852" s="380"/>
      <c r="AU852" s="380"/>
      <c r="BB852" s="380"/>
      <c r="BI852" s="380"/>
      <c r="BP852" s="380"/>
      <c r="BW852" s="380"/>
      <c r="CD852" s="380"/>
      <c r="CK852" s="380"/>
      <c r="CR852" s="380"/>
      <c r="CY852" s="380"/>
      <c r="DF852" s="380"/>
      <c r="DM852" s="380"/>
      <c r="DT852" s="380"/>
      <c r="EA852" s="380"/>
      <c r="EH852" s="380"/>
      <c r="EO852" s="380"/>
      <c r="EV852" s="380"/>
      <c r="FC852" s="380"/>
      <c r="FJ852" s="380"/>
      <c r="FQ852" s="380"/>
      <c r="FX852" s="380"/>
      <c r="GE852" s="380"/>
      <c r="HA852" s="380"/>
      <c r="HH852" s="380"/>
    </row>
    <row r="853" spans="1:216" ht="19.5" customHeight="1">
      <c r="A853" s="627"/>
      <c r="B853" s="380">
        <v>4709</v>
      </c>
      <c r="C853" s="403"/>
      <c r="D853" s="429">
        <v>9</v>
      </c>
      <c r="E853" s="407"/>
      <c r="F853" s="32"/>
      <c r="G853" s="33"/>
      <c r="H853" s="409"/>
      <c r="I853" s="403"/>
      <c r="J853" s="629"/>
      <c r="S853" s="380"/>
      <c r="Z853" s="380"/>
      <c r="AG853" s="380"/>
      <c r="AN853" s="380"/>
      <c r="AU853" s="380"/>
      <c r="BB853" s="380"/>
      <c r="BI853" s="380"/>
      <c r="BP853" s="380"/>
      <c r="BW853" s="380"/>
      <c r="CD853" s="380"/>
      <c r="CK853" s="380"/>
      <c r="CR853" s="380"/>
      <c r="CY853" s="380"/>
      <c r="DF853" s="380"/>
      <c r="DM853" s="380"/>
      <c r="DT853" s="380"/>
      <c r="EA853" s="380"/>
      <c r="EH853" s="380"/>
      <c r="EO853" s="380"/>
      <c r="EV853" s="380"/>
      <c r="FC853" s="380"/>
      <c r="FJ853" s="380"/>
      <c r="FQ853" s="380"/>
      <c r="FX853" s="380"/>
      <c r="GE853" s="380"/>
      <c r="HA853" s="380"/>
      <c r="HH853" s="380"/>
    </row>
    <row r="854" spans="1:216" ht="19.5" customHeight="1">
      <c r="A854" s="627"/>
      <c r="B854" s="380">
        <v>4710</v>
      </c>
      <c r="C854" s="403"/>
      <c r="D854" s="429">
        <v>10</v>
      </c>
      <c r="E854" s="407"/>
      <c r="F854" s="32"/>
      <c r="G854" s="33"/>
      <c r="H854" s="409"/>
      <c r="I854" s="403"/>
      <c r="J854" s="629"/>
      <c r="S854" s="380"/>
      <c r="Z854" s="380"/>
      <c r="AG854" s="380"/>
      <c r="AN854" s="380"/>
      <c r="AU854" s="380"/>
      <c r="BB854" s="380"/>
      <c r="BI854" s="380"/>
      <c r="BP854" s="380"/>
      <c r="BW854" s="380"/>
      <c r="CD854" s="380"/>
      <c r="CK854" s="380"/>
      <c r="CR854" s="380"/>
      <c r="CY854" s="380"/>
      <c r="DF854" s="380"/>
      <c r="DM854" s="380"/>
      <c r="DT854" s="380"/>
      <c r="EA854" s="380"/>
      <c r="EH854" s="380"/>
      <c r="EO854" s="380"/>
      <c r="EV854" s="380"/>
      <c r="FC854" s="380"/>
      <c r="FJ854" s="380"/>
      <c r="FQ854" s="380"/>
      <c r="FX854" s="380"/>
      <c r="GE854" s="380"/>
      <c r="HA854" s="380"/>
      <c r="HH854" s="380"/>
    </row>
    <row r="855" spans="1:216" ht="19.5" customHeight="1">
      <c r="A855" s="627"/>
      <c r="B855" s="380">
        <v>4711</v>
      </c>
      <c r="C855" s="403"/>
      <c r="D855" s="429">
        <v>11</v>
      </c>
      <c r="E855" s="407"/>
      <c r="F855" s="32"/>
      <c r="G855" s="33"/>
      <c r="H855" s="409"/>
      <c r="I855" s="403"/>
      <c r="J855" s="629"/>
      <c r="S855" s="380"/>
      <c r="Z855" s="380"/>
      <c r="AG855" s="380"/>
      <c r="AN855" s="380"/>
      <c r="AU855" s="380"/>
      <c r="BB855" s="380"/>
      <c r="BI855" s="380"/>
      <c r="BP855" s="380"/>
      <c r="BW855" s="380"/>
      <c r="CD855" s="380"/>
      <c r="CK855" s="380"/>
      <c r="CR855" s="380"/>
      <c r="CY855" s="380"/>
      <c r="DF855" s="380"/>
      <c r="DM855" s="380"/>
      <c r="DT855" s="380"/>
      <c r="EA855" s="380"/>
      <c r="EH855" s="380"/>
      <c r="EO855" s="380"/>
      <c r="EV855" s="380"/>
      <c r="FC855" s="380"/>
      <c r="FJ855" s="380"/>
      <c r="FQ855" s="380"/>
      <c r="FX855" s="380"/>
      <c r="GE855" s="380"/>
      <c r="HA855" s="380"/>
      <c r="HH855" s="380"/>
    </row>
    <row r="856" spans="1:216" ht="19.5" customHeight="1">
      <c r="A856" s="627"/>
      <c r="B856" s="380">
        <v>4712</v>
      </c>
      <c r="C856" s="403"/>
      <c r="D856" s="429">
        <v>12</v>
      </c>
      <c r="E856" s="407"/>
      <c r="F856" s="32"/>
      <c r="G856" s="33"/>
      <c r="H856" s="409"/>
      <c r="I856" s="403"/>
      <c r="J856" s="629"/>
      <c r="S856" s="380"/>
      <c r="Z856" s="380"/>
      <c r="AG856" s="380"/>
      <c r="AN856" s="380"/>
      <c r="AU856" s="380"/>
      <c r="BB856" s="380"/>
      <c r="BI856" s="380"/>
      <c r="BP856" s="380"/>
      <c r="BW856" s="380"/>
      <c r="CD856" s="380"/>
      <c r="CK856" s="380"/>
      <c r="CR856" s="380"/>
      <c r="CY856" s="380"/>
      <c r="DF856" s="380"/>
      <c r="DM856" s="380"/>
      <c r="DT856" s="380"/>
      <c r="EA856" s="380"/>
      <c r="EH856" s="380"/>
      <c r="EO856" s="380"/>
      <c r="EV856" s="380"/>
      <c r="FC856" s="380"/>
      <c r="FJ856" s="380"/>
      <c r="FQ856" s="380"/>
      <c r="FX856" s="380"/>
      <c r="GE856" s="380"/>
      <c r="HA856" s="380"/>
      <c r="HH856" s="380"/>
    </row>
    <row r="857" spans="1:216" ht="19.5" customHeight="1">
      <c r="A857" s="627"/>
      <c r="B857" s="380">
        <v>4713</v>
      </c>
      <c r="C857" s="403"/>
      <c r="D857" s="429">
        <v>13</v>
      </c>
      <c r="E857" s="407"/>
      <c r="F857" s="32"/>
      <c r="G857" s="33"/>
      <c r="H857" s="409"/>
      <c r="I857" s="403"/>
      <c r="J857" s="629"/>
      <c r="S857" s="380"/>
      <c r="Z857" s="380"/>
      <c r="AG857" s="380"/>
      <c r="AN857" s="380"/>
      <c r="AU857" s="380"/>
      <c r="BB857" s="380"/>
      <c r="BI857" s="380"/>
      <c r="BP857" s="380"/>
      <c r="BW857" s="380"/>
      <c r="CD857" s="380"/>
      <c r="CK857" s="380"/>
      <c r="CR857" s="380"/>
      <c r="CY857" s="380"/>
      <c r="DF857" s="380"/>
      <c r="DM857" s="380"/>
      <c r="DT857" s="380"/>
      <c r="EA857" s="380"/>
      <c r="EH857" s="380"/>
      <c r="EO857" s="380"/>
      <c r="EV857" s="380"/>
      <c r="FC857" s="380"/>
      <c r="FJ857" s="380"/>
      <c r="FQ857" s="380"/>
      <c r="FX857" s="380"/>
      <c r="GE857" s="380"/>
      <c r="HA857" s="380"/>
      <c r="HH857" s="380"/>
    </row>
    <row r="858" spans="1:216" ht="19.5" customHeight="1">
      <c r="A858" s="627"/>
      <c r="B858" s="380">
        <v>4714</v>
      </c>
      <c r="C858" s="403"/>
      <c r="D858" s="429">
        <v>14</v>
      </c>
      <c r="E858" s="407"/>
      <c r="F858" s="32"/>
      <c r="G858" s="33"/>
      <c r="H858" s="409"/>
      <c r="I858" s="403"/>
      <c r="J858" s="629"/>
      <c r="S858" s="380"/>
      <c r="Z858" s="380"/>
      <c r="AG858" s="380"/>
      <c r="AN858" s="380"/>
      <c r="AU858" s="380"/>
      <c r="BB858" s="380"/>
      <c r="BI858" s="380"/>
      <c r="BP858" s="380"/>
      <c r="BW858" s="380"/>
      <c r="CD858" s="380"/>
      <c r="CK858" s="380"/>
      <c r="CR858" s="380"/>
      <c r="CY858" s="380"/>
      <c r="DF858" s="380"/>
      <c r="DM858" s="380"/>
      <c r="DT858" s="380"/>
      <c r="EA858" s="380"/>
      <c r="EH858" s="380"/>
      <c r="EO858" s="380"/>
      <c r="EV858" s="380"/>
      <c r="FC858" s="380"/>
      <c r="FJ858" s="380"/>
      <c r="FQ858" s="380"/>
      <c r="FX858" s="380"/>
      <c r="GE858" s="380"/>
      <c r="HA858" s="380"/>
      <c r="HH858" s="380"/>
    </row>
    <row r="859" spans="1:216" ht="19.5" customHeight="1" thickBot="1">
      <c r="A859" s="627"/>
      <c r="B859" s="380">
        <v>4715</v>
      </c>
      <c r="C859" s="403"/>
      <c r="D859" s="429">
        <v>15</v>
      </c>
      <c r="E859" s="411"/>
      <c r="F859" s="36"/>
      <c r="G859" s="37"/>
      <c r="H859" s="409"/>
      <c r="I859" s="403"/>
      <c r="J859" s="629"/>
      <c r="S859" s="380"/>
      <c r="Z859" s="380"/>
      <c r="AG859" s="380"/>
      <c r="AN859" s="380"/>
      <c r="AU859" s="380"/>
      <c r="BB859" s="380"/>
      <c r="BI859" s="380"/>
      <c r="BP859" s="380"/>
      <c r="BW859" s="380"/>
      <c r="CD859" s="380"/>
      <c r="CK859" s="380"/>
      <c r="CR859" s="380"/>
      <c r="CY859" s="380"/>
      <c r="DF859" s="380"/>
      <c r="DM859" s="380"/>
      <c r="DT859" s="380"/>
      <c r="EA859" s="380"/>
      <c r="EH859" s="380"/>
      <c r="EO859" s="380"/>
      <c r="EV859" s="380"/>
      <c r="FC859" s="380"/>
      <c r="FJ859" s="380"/>
      <c r="FQ859" s="380"/>
      <c r="FX859" s="380"/>
      <c r="GE859" s="380"/>
      <c r="HA859" s="380"/>
      <c r="HH859" s="380"/>
    </row>
    <row r="860" spans="1:216" ht="19.5" customHeight="1" thickBot="1">
      <c r="A860" s="627"/>
      <c r="B860" s="380">
        <v>4716</v>
      </c>
      <c r="C860" s="403"/>
      <c r="D860" s="429" t="s">
        <v>634</v>
      </c>
      <c r="E860" s="421"/>
      <c r="F860" s="419"/>
      <c r="G860" s="420"/>
      <c r="H860" s="409"/>
      <c r="I860" s="403"/>
      <c r="J860" s="629"/>
      <c r="S860" s="380"/>
      <c r="Z860" s="380"/>
      <c r="AG860" s="380"/>
      <c r="AN860" s="380"/>
      <c r="AU860" s="380"/>
      <c r="BB860" s="380"/>
      <c r="BI860" s="380"/>
      <c r="BP860" s="380"/>
      <c r="BW860" s="380"/>
      <c r="CD860" s="380"/>
      <c r="CK860" s="380"/>
      <c r="CR860" s="380"/>
      <c r="CY860" s="380"/>
      <c r="DF860" s="380"/>
      <c r="DM860" s="380"/>
      <c r="DT860" s="380"/>
      <c r="EA860" s="380"/>
      <c r="EH860" s="380"/>
      <c r="EO860" s="380"/>
      <c r="EV860" s="380"/>
      <c r="FC860" s="380"/>
      <c r="FJ860" s="380"/>
      <c r="FQ860" s="380"/>
      <c r="FX860" s="380"/>
      <c r="GE860" s="380"/>
      <c r="HA860" s="380"/>
      <c r="HH860" s="380"/>
    </row>
    <row r="861" spans="1:216" ht="19.5" customHeight="1">
      <c r="A861" s="627"/>
      <c r="B861" s="380">
        <v>4717</v>
      </c>
      <c r="D861" s="429" t="s">
        <v>864</v>
      </c>
      <c r="E861" s="422"/>
      <c r="F861" s="34"/>
      <c r="G861" s="35"/>
      <c r="H861" s="409"/>
      <c r="I861" s="403"/>
      <c r="S861" s="380"/>
      <c r="Z861" s="380"/>
      <c r="AG861" s="380"/>
      <c r="AN861" s="380"/>
      <c r="AU861" s="380"/>
      <c r="BB861" s="380"/>
      <c r="BI861" s="380"/>
      <c r="BP861" s="380"/>
      <c r="BW861" s="380"/>
      <c r="CD861" s="380"/>
      <c r="CK861" s="380"/>
      <c r="CR861" s="380"/>
      <c r="CY861" s="380"/>
      <c r="DF861" s="380"/>
      <c r="DM861" s="380"/>
      <c r="DT861" s="380"/>
      <c r="EA861" s="380"/>
      <c r="EH861" s="380"/>
      <c r="EO861" s="380"/>
      <c r="EV861" s="380"/>
      <c r="FC861" s="380"/>
      <c r="FJ861" s="380"/>
      <c r="FQ861" s="380"/>
      <c r="FX861" s="380"/>
      <c r="GE861" s="380"/>
      <c r="HA861" s="380"/>
      <c r="HH861" s="380"/>
    </row>
    <row r="862" spans="1:216" ht="19.5" customHeight="1">
      <c r="A862" s="627"/>
      <c r="B862" s="380">
        <v>4718</v>
      </c>
      <c r="D862" s="429" t="s">
        <v>864</v>
      </c>
      <c r="E862" s="423"/>
      <c r="F862" s="32"/>
      <c r="G862" s="33"/>
      <c r="H862" s="409"/>
      <c r="I862" s="403"/>
      <c r="S862" s="380"/>
      <c r="Z862" s="380"/>
      <c r="AG862" s="380"/>
      <c r="AN862" s="380"/>
      <c r="AU862" s="380"/>
      <c r="BB862" s="380"/>
      <c r="BI862" s="380"/>
      <c r="BP862" s="380"/>
      <c r="BW862" s="380"/>
      <c r="CD862" s="380"/>
      <c r="CK862" s="380"/>
      <c r="CR862" s="380"/>
      <c r="CY862" s="380"/>
      <c r="DF862" s="380"/>
      <c r="DM862" s="380"/>
      <c r="DT862" s="380"/>
      <c r="EA862" s="380"/>
      <c r="EH862" s="380"/>
      <c r="EO862" s="380"/>
      <c r="EV862" s="380"/>
      <c r="FC862" s="380"/>
      <c r="FJ862" s="380"/>
      <c r="FQ862" s="380"/>
      <c r="FX862" s="380"/>
      <c r="GE862" s="380"/>
      <c r="HA862" s="380"/>
      <c r="HH862" s="380"/>
    </row>
    <row r="863" spans="1:216" ht="19.5" customHeight="1">
      <c r="A863" s="627"/>
      <c r="B863" s="380">
        <v>4719</v>
      </c>
      <c r="D863" s="430"/>
      <c r="E863" s="423"/>
      <c r="F863" s="32"/>
      <c r="G863" s="33"/>
      <c r="H863" s="409"/>
      <c r="I863" s="403"/>
      <c r="S863" s="380"/>
      <c r="Z863" s="380"/>
      <c r="AG863" s="380"/>
      <c r="AN863" s="380"/>
      <c r="AU863" s="380"/>
      <c r="BB863" s="380"/>
      <c r="BI863" s="380"/>
      <c r="BP863" s="380"/>
      <c r="BW863" s="380"/>
      <c r="CD863" s="380"/>
      <c r="CK863" s="380"/>
      <c r="CR863" s="380"/>
      <c r="CY863" s="380"/>
      <c r="DF863" s="380"/>
      <c r="DM863" s="380"/>
      <c r="DT863" s="380"/>
      <c r="EA863" s="380"/>
      <c r="EH863" s="380"/>
      <c r="EO863" s="380"/>
      <c r="EV863" s="380"/>
      <c r="FC863" s="380"/>
      <c r="FJ863" s="380"/>
      <c r="FQ863" s="380"/>
      <c r="FX863" s="380"/>
      <c r="GE863" s="380"/>
      <c r="HA863" s="380"/>
      <c r="HH863" s="380"/>
    </row>
    <row r="864" spans="1:216" ht="19.5" customHeight="1" thickBot="1">
      <c r="A864" s="628"/>
      <c r="B864" s="431">
        <v>4720</v>
      </c>
      <c r="C864" s="431"/>
      <c r="D864" s="432"/>
      <c r="E864" s="424"/>
      <c r="F864" s="32"/>
      <c r="G864" s="33"/>
      <c r="H864" s="409"/>
      <c r="I864" s="403"/>
      <c r="S864" s="380"/>
      <c r="Z864" s="380"/>
      <c r="AG864" s="380"/>
      <c r="AN864" s="380"/>
      <c r="AU864" s="380"/>
      <c r="BB864" s="380"/>
      <c r="BI864" s="380"/>
      <c r="BP864" s="380"/>
      <c r="BW864" s="380"/>
      <c r="CD864" s="380"/>
      <c r="CK864" s="380"/>
      <c r="CR864" s="380"/>
      <c r="CY864" s="380"/>
      <c r="DF864" s="380"/>
      <c r="DM864" s="380"/>
      <c r="DT864" s="380"/>
      <c r="EA864" s="380"/>
      <c r="EH864" s="380"/>
      <c r="EO864" s="380"/>
      <c r="EV864" s="380"/>
      <c r="FC864" s="380"/>
      <c r="FJ864" s="380"/>
      <c r="FQ864" s="380"/>
      <c r="FX864" s="380"/>
      <c r="GE864" s="380"/>
      <c r="HA864" s="380"/>
      <c r="HH864" s="380"/>
    </row>
    <row r="865" spans="1:216" ht="19.5" customHeight="1" thickBot="1">
      <c r="A865" s="626">
        <v>48</v>
      </c>
      <c r="B865" s="426">
        <v>4801</v>
      </c>
      <c r="C865" s="427"/>
      <c r="D865" s="428">
        <v>1</v>
      </c>
      <c r="E865" s="404"/>
      <c r="F865" s="34"/>
      <c r="G865" s="35"/>
      <c r="H865" s="405"/>
      <c r="I865" s="406"/>
      <c r="J865" s="629"/>
      <c r="S865" s="380"/>
      <c r="Z865" s="380"/>
      <c r="AG865" s="380"/>
      <c r="AN865" s="380"/>
      <c r="AU865" s="380"/>
      <c r="BB865" s="380"/>
      <c r="BI865" s="380"/>
      <c r="BP865" s="380"/>
      <c r="BW865" s="380"/>
      <c r="CD865" s="380"/>
      <c r="CK865" s="380"/>
      <c r="CR865" s="380"/>
      <c r="CY865" s="380"/>
      <c r="DF865" s="380"/>
      <c r="DM865" s="380"/>
      <c r="DT865" s="380"/>
      <c r="EA865" s="380"/>
      <c r="EH865" s="380"/>
      <c r="EO865" s="380"/>
      <c r="EV865" s="380"/>
      <c r="FC865" s="380"/>
      <c r="FJ865" s="380"/>
      <c r="FQ865" s="380"/>
      <c r="FX865" s="380"/>
      <c r="GE865" s="380"/>
      <c r="HA865" s="380"/>
      <c r="HH865" s="380"/>
    </row>
    <row r="866" spans="1:216" ht="19.5" customHeight="1">
      <c r="A866" s="627"/>
      <c r="B866" s="380">
        <v>4802</v>
      </c>
      <c r="C866" s="403"/>
      <c r="D866" s="429">
        <v>2</v>
      </c>
      <c r="E866" s="407"/>
      <c r="F866" s="32"/>
      <c r="G866" s="33"/>
      <c r="H866" s="408"/>
      <c r="I866" s="403"/>
      <c r="J866" s="629"/>
      <c r="S866" s="380"/>
      <c r="Z866" s="380"/>
      <c r="AG866" s="380"/>
      <c r="AN866" s="380"/>
      <c r="AU866" s="380"/>
      <c r="BB866" s="380"/>
      <c r="BI866" s="380"/>
      <c r="BP866" s="380"/>
      <c r="BW866" s="380"/>
      <c r="CD866" s="380"/>
      <c r="CK866" s="380"/>
      <c r="CR866" s="380"/>
      <c r="CY866" s="380"/>
      <c r="DF866" s="380"/>
      <c r="DM866" s="380"/>
      <c r="DT866" s="380"/>
      <c r="EA866" s="380"/>
      <c r="EH866" s="380"/>
      <c r="EO866" s="380"/>
      <c r="EV866" s="380"/>
      <c r="FC866" s="380"/>
      <c r="FJ866" s="380"/>
      <c r="FQ866" s="380"/>
      <c r="FX866" s="380"/>
      <c r="GE866" s="380"/>
      <c r="HA866" s="380"/>
      <c r="HH866" s="380"/>
    </row>
    <row r="867" spans="1:216" ht="19.5" customHeight="1">
      <c r="A867" s="627"/>
      <c r="B867" s="380">
        <v>4803</v>
      </c>
      <c r="C867" s="403"/>
      <c r="D867" s="429">
        <v>3</v>
      </c>
      <c r="E867" s="407"/>
      <c r="F867" s="32"/>
      <c r="G867" s="33"/>
      <c r="H867" s="409"/>
      <c r="I867" s="403"/>
      <c r="J867" s="629"/>
      <c r="S867" s="380"/>
      <c r="Z867" s="380"/>
      <c r="AG867" s="380"/>
      <c r="AN867" s="380"/>
      <c r="AU867" s="380"/>
      <c r="BB867" s="380"/>
      <c r="BI867" s="380"/>
      <c r="BP867" s="380"/>
      <c r="BW867" s="380"/>
      <c r="CD867" s="380"/>
      <c r="CK867" s="380"/>
      <c r="CR867" s="380"/>
      <c r="CY867" s="380"/>
      <c r="DF867" s="380"/>
      <c r="DM867" s="380"/>
      <c r="DT867" s="380"/>
      <c r="EA867" s="380"/>
      <c r="EH867" s="380"/>
      <c r="EO867" s="380"/>
      <c r="EV867" s="380"/>
      <c r="FC867" s="380"/>
      <c r="FJ867" s="380"/>
      <c r="FQ867" s="380"/>
      <c r="FX867" s="380"/>
      <c r="GE867" s="380"/>
      <c r="HA867" s="380"/>
      <c r="HH867" s="380"/>
    </row>
    <row r="868" spans="1:216" ht="19.5" customHeight="1">
      <c r="A868" s="627"/>
      <c r="B868" s="380">
        <v>4804</v>
      </c>
      <c r="C868" s="403"/>
      <c r="D868" s="429">
        <v>4</v>
      </c>
      <c r="E868" s="410"/>
      <c r="F868" s="32"/>
      <c r="G868" s="33"/>
      <c r="H868" s="409"/>
      <c r="I868" s="403"/>
      <c r="J868" s="629"/>
      <c r="S868" s="380"/>
      <c r="Z868" s="380"/>
      <c r="AG868" s="380"/>
      <c r="AN868" s="380"/>
      <c r="AU868" s="380"/>
      <c r="BB868" s="380"/>
      <c r="BI868" s="380"/>
      <c r="BP868" s="380"/>
      <c r="BW868" s="380"/>
      <c r="CD868" s="380"/>
      <c r="CK868" s="380"/>
      <c r="CR868" s="380"/>
      <c r="CY868" s="380"/>
      <c r="DF868" s="380"/>
      <c r="DM868" s="380"/>
      <c r="DT868" s="380"/>
      <c r="EA868" s="380"/>
      <c r="EH868" s="380"/>
      <c r="EO868" s="380"/>
      <c r="EV868" s="380"/>
      <c r="FC868" s="380"/>
      <c r="FJ868" s="380"/>
      <c r="FQ868" s="380"/>
      <c r="FX868" s="380"/>
      <c r="GE868" s="380"/>
      <c r="HA868" s="380"/>
      <c r="HH868" s="380"/>
    </row>
    <row r="869" spans="1:216" ht="19.5" customHeight="1">
      <c r="A869" s="627"/>
      <c r="B869" s="380">
        <v>4805</v>
      </c>
      <c r="C869" s="403"/>
      <c r="D869" s="429">
        <v>5</v>
      </c>
      <c r="E869" s="407"/>
      <c r="F869" s="36"/>
      <c r="G869" s="37"/>
      <c r="H869" s="409"/>
      <c r="I869" s="403"/>
      <c r="J869" s="629"/>
      <c r="S869" s="380"/>
      <c r="Z869" s="380"/>
      <c r="AG869" s="380"/>
      <c r="AN869" s="380"/>
      <c r="AU869" s="380"/>
      <c r="BB869" s="380"/>
      <c r="BI869" s="380"/>
      <c r="BP869" s="380"/>
      <c r="BW869" s="380"/>
      <c r="CD869" s="380"/>
      <c r="CK869" s="380"/>
      <c r="CR869" s="380"/>
      <c r="CY869" s="380"/>
      <c r="DF869" s="380"/>
      <c r="DM869" s="380"/>
      <c r="DT869" s="380"/>
      <c r="EA869" s="380"/>
      <c r="EH869" s="380"/>
      <c r="EO869" s="380"/>
      <c r="EV869" s="380"/>
      <c r="FC869" s="380"/>
      <c r="FJ869" s="380"/>
      <c r="FQ869" s="380"/>
      <c r="FX869" s="380"/>
      <c r="GE869" s="380"/>
      <c r="HA869" s="380"/>
      <c r="HH869" s="380"/>
    </row>
    <row r="870" spans="1:216" ht="19.5" customHeight="1">
      <c r="A870" s="627"/>
      <c r="B870" s="380">
        <v>4806</v>
      </c>
      <c r="C870" s="403"/>
      <c r="D870" s="429">
        <v>6</v>
      </c>
      <c r="E870" s="407"/>
      <c r="F870" s="32"/>
      <c r="G870" s="33"/>
      <c r="H870" s="409"/>
      <c r="I870" s="403"/>
      <c r="J870" s="629"/>
      <c r="S870" s="380"/>
      <c r="Z870" s="380"/>
      <c r="AG870" s="380"/>
      <c r="AN870" s="380"/>
      <c r="AU870" s="380"/>
      <c r="BB870" s="380"/>
      <c r="BI870" s="380"/>
      <c r="BP870" s="380"/>
      <c r="BW870" s="380"/>
      <c r="CD870" s="380"/>
      <c r="CK870" s="380"/>
      <c r="CR870" s="380"/>
      <c r="CY870" s="380"/>
      <c r="DF870" s="380"/>
      <c r="DM870" s="380"/>
      <c r="DT870" s="380"/>
      <c r="EA870" s="380"/>
      <c r="EH870" s="380"/>
      <c r="EO870" s="380"/>
      <c r="EV870" s="380"/>
      <c r="FC870" s="380"/>
      <c r="FJ870" s="380"/>
      <c r="FQ870" s="380"/>
      <c r="FX870" s="380"/>
      <c r="GE870" s="380"/>
      <c r="HA870" s="380"/>
      <c r="HH870" s="380"/>
    </row>
    <row r="871" spans="1:216" ht="19.5" customHeight="1">
      <c r="A871" s="627"/>
      <c r="B871" s="380">
        <v>4807</v>
      </c>
      <c r="C871" s="403"/>
      <c r="D871" s="429">
        <v>7</v>
      </c>
      <c r="E871" s="410"/>
      <c r="F871" s="32"/>
      <c r="G871" s="33"/>
      <c r="H871" s="409"/>
      <c r="I871" s="403"/>
      <c r="J871" s="629"/>
      <c r="S871" s="380"/>
      <c r="Z871" s="380"/>
      <c r="AG871" s="380"/>
      <c r="AN871" s="380"/>
      <c r="AU871" s="380"/>
      <c r="BB871" s="380"/>
      <c r="BI871" s="380"/>
      <c r="BP871" s="380"/>
      <c r="BW871" s="380"/>
      <c r="CD871" s="380"/>
      <c r="CK871" s="380"/>
      <c r="CR871" s="380"/>
      <c r="CY871" s="380"/>
      <c r="DF871" s="380"/>
      <c r="DM871" s="380"/>
      <c r="DT871" s="380"/>
      <c r="EA871" s="380"/>
      <c r="EH871" s="380"/>
      <c r="EO871" s="380"/>
      <c r="EV871" s="380"/>
      <c r="FC871" s="380"/>
      <c r="FJ871" s="380"/>
      <c r="FQ871" s="380"/>
      <c r="FX871" s="380"/>
      <c r="GE871" s="380"/>
      <c r="HA871" s="380"/>
      <c r="HH871" s="380"/>
    </row>
    <row r="872" spans="1:216" ht="19.5" customHeight="1">
      <c r="A872" s="627"/>
      <c r="B872" s="380">
        <v>4808</v>
      </c>
      <c r="C872" s="403"/>
      <c r="D872" s="429">
        <v>8</v>
      </c>
      <c r="E872" s="407"/>
      <c r="F872" s="32"/>
      <c r="G872" s="33"/>
      <c r="H872" s="409"/>
      <c r="I872" s="403"/>
      <c r="J872" s="629"/>
      <c r="S872" s="380"/>
      <c r="Z872" s="380"/>
      <c r="AG872" s="380"/>
      <c r="AN872" s="380"/>
      <c r="AU872" s="380"/>
      <c r="BB872" s="380"/>
      <c r="BI872" s="380"/>
      <c r="BP872" s="380"/>
      <c r="BW872" s="380"/>
      <c r="CD872" s="380"/>
      <c r="CK872" s="380"/>
      <c r="CR872" s="380"/>
      <c r="CY872" s="380"/>
      <c r="DF872" s="380"/>
      <c r="DM872" s="380"/>
      <c r="DT872" s="380"/>
      <c r="EA872" s="380"/>
      <c r="EH872" s="380"/>
      <c r="EO872" s="380"/>
      <c r="EV872" s="380"/>
      <c r="FC872" s="380"/>
      <c r="FJ872" s="380"/>
      <c r="FQ872" s="380"/>
      <c r="FX872" s="380"/>
      <c r="GE872" s="380"/>
      <c r="HA872" s="380"/>
      <c r="HH872" s="380"/>
    </row>
    <row r="873" spans="1:216" ht="19.5" customHeight="1">
      <c r="A873" s="627"/>
      <c r="B873" s="380">
        <v>4809</v>
      </c>
      <c r="C873" s="403"/>
      <c r="D873" s="429">
        <v>9</v>
      </c>
      <c r="E873" s="407"/>
      <c r="F873" s="32"/>
      <c r="G873" s="33"/>
      <c r="H873" s="409"/>
      <c r="I873" s="403"/>
      <c r="J873" s="629"/>
      <c r="S873" s="380"/>
      <c r="Z873" s="380"/>
      <c r="AG873" s="380"/>
      <c r="AN873" s="380"/>
      <c r="AU873" s="380"/>
      <c r="BB873" s="380"/>
      <c r="BI873" s="380"/>
      <c r="BP873" s="380"/>
      <c r="BW873" s="380"/>
      <c r="CD873" s="380"/>
      <c r="CK873" s="380"/>
      <c r="CR873" s="380"/>
      <c r="CY873" s="380"/>
      <c r="DF873" s="380"/>
      <c r="DM873" s="380"/>
      <c r="DT873" s="380"/>
      <c r="EA873" s="380"/>
      <c r="EH873" s="380"/>
      <c r="EO873" s="380"/>
      <c r="EV873" s="380"/>
      <c r="FC873" s="380"/>
      <c r="FJ873" s="380"/>
      <c r="FQ873" s="380"/>
      <c r="FX873" s="380"/>
      <c r="GE873" s="380"/>
      <c r="HA873" s="380"/>
      <c r="HH873" s="380"/>
    </row>
    <row r="874" spans="1:216" ht="19.5" customHeight="1">
      <c r="A874" s="627"/>
      <c r="B874" s="380">
        <v>4810</v>
      </c>
      <c r="C874" s="403"/>
      <c r="D874" s="429">
        <v>10</v>
      </c>
      <c r="E874" s="407"/>
      <c r="F874" s="32"/>
      <c r="G874" s="33"/>
      <c r="H874" s="409"/>
      <c r="I874" s="403"/>
      <c r="J874" s="629"/>
      <c r="S874" s="380"/>
      <c r="Z874" s="380"/>
      <c r="AG874" s="380"/>
      <c r="AN874" s="380"/>
      <c r="AU874" s="380"/>
      <c r="BB874" s="380"/>
      <c r="BI874" s="380"/>
      <c r="BP874" s="380"/>
      <c r="BW874" s="380"/>
      <c r="CD874" s="380"/>
      <c r="CK874" s="380"/>
      <c r="CR874" s="380"/>
      <c r="CY874" s="380"/>
      <c r="DF874" s="380"/>
      <c r="DM874" s="380"/>
      <c r="DT874" s="380"/>
      <c r="EA874" s="380"/>
      <c r="EH874" s="380"/>
      <c r="EO874" s="380"/>
      <c r="EV874" s="380"/>
      <c r="FC874" s="380"/>
      <c r="FJ874" s="380"/>
      <c r="FQ874" s="380"/>
      <c r="FX874" s="380"/>
      <c r="GE874" s="380"/>
      <c r="HA874" s="380"/>
      <c r="HH874" s="380"/>
    </row>
    <row r="875" spans="1:216" ht="19.5" customHeight="1">
      <c r="A875" s="627"/>
      <c r="B875" s="380">
        <v>4811</v>
      </c>
      <c r="C875" s="403"/>
      <c r="D875" s="429">
        <v>11</v>
      </c>
      <c r="E875" s="407"/>
      <c r="F875" s="32"/>
      <c r="G875" s="33"/>
      <c r="H875" s="409"/>
      <c r="I875" s="403"/>
      <c r="J875" s="629"/>
      <c r="S875" s="380"/>
      <c r="Z875" s="380"/>
      <c r="AG875" s="380"/>
      <c r="AN875" s="380"/>
      <c r="AU875" s="380"/>
      <c r="BB875" s="380"/>
      <c r="BI875" s="380"/>
      <c r="BP875" s="380"/>
      <c r="BW875" s="380"/>
      <c r="CD875" s="380"/>
      <c r="CK875" s="380"/>
      <c r="CR875" s="380"/>
      <c r="CY875" s="380"/>
      <c r="DF875" s="380"/>
      <c r="DM875" s="380"/>
      <c r="DT875" s="380"/>
      <c r="EA875" s="380"/>
      <c r="EH875" s="380"/>
      <c r="EO875" s="380"/>
      <c r="EV875" s="380"/>
      <c r="FC875" s="380"/>
      <c r="FJ875" s="380"/>
      <c r="FQ875" s="380"/>
      <c r="FX875" s="380"/>
      <c r="GE875" s="380"/>
      <c r="HA875" s="380"/>
      <c r="HH875" s="380"/>
    </row>
    <row r="876" spans="1:216" ht="19.5" customHeight="1">
      <c r="A876" s="627"/>
      <c r="B876" s="380">
        <v>4812</v>
      </c>
      <c r="C876" s="403"/>
      <c r="D876" s="429">
        <v>12</v>
      </c>
      <c r="E876" s="407"/>
      <c r="F876" s="32"/>
      <c r="G876" s="33"/>
      <c r="H876" s="409"/>
      <c r="I876" s="403"/>
      <c r="J876" s="629"/>
      <c r="S876" s="380"/>
      <c r="Z876" s="380"/>
      <c r="AG876" s="380"/>
      <c r="AN876" s="380"/>
      <c r="AU876" s="380"/>
      <c r="BB876" s="380"/>
      <c r="BI876" s="380"/>
      <c r="BP876" s="380"/>
      <c r="BW876" s="380"/>
      <c r="CD876" s="380"/>
      <c r="CK876" s="380"/>
      <c r="CR876" s="380"/>
      <c r="CY876" s="380"/>
      <c r="DF876" s="380"/>
      <c r="DM876" s="380"/>
      <c r="DT876" s="380"/>
      <c r="EA876" s="380"/>
      <c r="EH876" s="380"/>
      <c r="EO876" s="380"/>
      <c r="EV876" s="380"/>
      <c r="FC876" s="380"/>
      <c r="FJ876" s="380"/>
      <c r="FQ876" s="380"/>
      <c r="FX876" s="380"/>
      <c r="GE876" s="380"/>
      <c r="HA876" s="380"/>
      <c r="HH876" s="380"/>
    </row>
    <row r="877" spans="1:216" ht="19.5" customHeight="1">
      <c r="A877" s="627"/>
      <c r="B877" s="380">
        <v>4813</v>
      </c>
      <c r="C877" s="403"/>
      <c r="D877" s="429">
        <v>13</v>
      </c>
      <c r="E877" s="407"/>
      <c r="F877" s="32"/>
      <c r="G877" s="33"/>
      <c r="H877" s="409"/>
      <c r="I877" s="403"/>
      <c r="J877" s="629"/>
      <c r="S877" s="380"/>
      <c r="Z877" s="380"/>
      <c r="AG877" s="380"/>
      <c r="AN877" s="380"/>
      <c r="AU877" s="380"/>
      <c r="BB877" s="380"/>
      <c r="BI877" s="380"/>
      <c r="BP877" s="380"/>
      <c r="BW877" s="380"/>
      <c r="CD877" s="380"/>
      <c r="CK877" s="380"/>
      <c r="CR877" s="380"/>
      <c r="CY877" s="380"/>
      <c r="DF877" s="380"/>
      <c r="DM877" s="380"/>
      <c r="DT877" s="380"/>
      <c r="EA877" s="380"/>
      <c r="EH877" s="380"/>
      <c r="EO877" s="380"/>
      <c r="EV877" s="380"/>
      <c r="FC877" s="380"/>
      <c r="FJ877" s="380"/>
      <c r="FQ877" s="380"/>
      <c r="FX877" s="380"/>
      <c r="GE877" s="380"/>
      <c r="HA877" s="380"/>
      <c r="HH877" s="380"/>
    </row>
    <row r="878" spans="1:216" ht="19.5" customHeight="1">
      <c r="A878" s="627"/>
      <c r="B878" s="380">
        <v>4814</v>
      </c>
      <c r="C878" s="403"/>
      <c r="D878" s="429">
        <v>14</v>
      </c>
      <c r="E878" s="407"/>
      <c r="F878" s="32"/>
      <c r="G878" s="33"/>
      <c r="H878" s="409"/>
      <c r="I878" s="403"/>
      <c r="J878" s="629"/>
      <c r="S878" s="380"/>
      <c r="Z878" s="380"/>
      <c r="AG878" s="380"/>
      <c r="AN878" s="380"/>
      <c r="AU878" s="380"/>
      <c r="BB878" s="380"/>
      <c r="BI878" s="380"/>
      <c r="BP878" s="380"/>
      <c r="BW878" s="380"/>
      <c r="CD878" s="380"/>
      <c r="CK878" s="380"/>
      <c r="CR878" s="380"/>
      <c r="CY878" s="380"/>
      <c r="DF878" s="380"/>
      <c r="DM878" s="380"/>
      <c r="DT878" s="380"/>
      <c r="EA878" s="380"/>
      <c r="EH878" s="380"/>
      <c r="EO878" s="380"/>
      <c r="EV878" s="380"/>
      <c r="FC878" s="380"/>
      <c r="FJ878" s="380"/>
      <c r="FQ878" s="380"/>
      <c r="FX878" s="380"/>
      <c r="GE878" s="380"/>
      <c r="HA878" s="380"/>
      <c r="HH878" s="380"/>
    </row>
    <row r="879" spans="1:216" ht="19.5" customHeight="1" thickBot="1">
      <c r="A879" s="627"/>
      <c r="B879" s="380">
        <v>4815</v>
      </c>
      <c r="C879" s="403"/>
      <c r="D879" s="429">
        <v>15</v>
      </c>
      <c r="E879" s="411"/>
      <c r="F879" s="36"/>
      <c r="G879" s="37"/>
      <c r="H879" s="409"/>
      <c r="I879" s="403"/>
      <c r="J879" s="629"/>
      <c r="S879" s="380"/>
      <c r="Z879" s="380"/>
      <c r="AG879" s="380"/>
      <c r="AN879" s="380"/>
      <c r="AU879" s="380"/>
      <c r="BB879" s="380"/>
      <c r="BI879" s="380"/>
      <c r="BP879" s="380"/>
      <c r="BW879" s="380"/>
      <c r="CD879" s="380"/>
      <c r="CK879" s="380"/>
      <c r="CR879" s="380"/>
      <c r="CY879" s="380"/>
      <c r="DF879" s="380"/>
      <c r="DM879" s="380"/>
      <c r="DT879" s="380"/>
      <c r="EA879" s="380"/>
      <c r="EH879" s="380"/>
      <c r="EO879" s="380"/>
      <c r="EV879" s="380"/>
      <c r="FC879" s="380"/>
      <c r="FJ879" s="380"/>
      <c r="FQ879" s="380"/>
      <c r="FX879" s="380"/>
      <c r="GE879" s="380"/>
      <c r="HA879" s="380"/>
      <c r="HH879" s="380"/>
    </row>
    <row r="880" spans="1:216" ht="19.5" customHeight="1" thickBot="1">
      <c r="A880" s="627"/>
      <c r="B880" s="380">
        <v>4816</v>
      </c>
      <c r="C880" s="403"/>
      <c r="D880" s="429" t="s">
        <v>634</v>
      </c>
      <c r="E880" s="421"/>
      <c r="F880" s="419"/>
      <c r="G880" s="420"/>
      <c r="H880" s="409"/>
      <c r="I880" s="403"/>
      <c r="J880" s="629"/>
      <c r="S880" s="380"/>
      <c r="Z880" s="380"/>
      <c r="AG880" s="380"/>
      <c r="AN880" s="380"/>
      <c r="AU880" s="380"/>
      <c r="BB880" s="380"/>
      <c r="BI880" s="380"/>
      <c r="BP880" s="380"/>
      <c r="BW880" s="380"/>
      <c r="CD880" s="380"/>
      <c r="CK880" s="380"/>
      <c r="CR880" s="380"/>
      <c r="CY880" s="380"/>
      <c r="DF880" s="380"/>
      <c r="DM880" s="380"/>
      <c r="DT880" s="380"/>
      <c r="EA880" s="380"/>
      <c r="EH880" s="380"/>
      <c r="EO880" s="380"/>
      <c r="EV880" s="380"/>
      <c r="FC880" s="380"/>
      <c r="FJ880" s="380"/>
      <c r="FQ880" s="380"/>
      <c r="FX880" s="380"/>
      <c r="GE880" s="380"/>
      <c r="HA880" s="380"/>
      <c r="HH880" s="380"/>
    </row>
    <row r="881" spans="1:216" ht="19.5" customHeight="1">
      <c r="A881" s="627"/>
      <c r="B881" s="380">
        <v>4817</v>
      </c>
      <c r="D881" s="429" t="s">
        <v>864</v>
      </c>
      <c r="E881" s="422"/>
      <c r="F881" s="34"/>
      <c r="G881" s="35"/>
      <c r="H881" s="409"/>
      <c r="I881" s="403"/>
      <c r="S881" s="380"/>
      <c r="Z881" s="380"/>
      <c r="AG881" s="380"/>
      <c r="AN881" s="380"/>
      <c r="AU881" s="380"/>
      <c r="BB881" s="380"/>
      <c r="BI881" s="380"/>
      <c r="BP881" s="380"/>
      <c r="BW881" s="380"/>
      <c r="CD881" s="380"/>
      <c r="CK881" s="380"/>
      <c r="CR881" s="380"/>
      <c r="CY881" s="380"/>
      <c r="DF881" s="380"/>
      <c r="DM881" s="380"/>
      <c r="DT881" s="380"/>
      <c r="EA881" s="380"/>
      <c r="EH881" s="380"/>
      <c r="EO881" s="380"/>
      <c r="EV881" s="380"/>
      <c r="FC881" s="380"/>
      <c r="FJ881" s="380"/>
      <c r="FQ881" s="380"/>
      <c r="FX881" s="380"/>
      <c r="GE881" s="380"/>
      <c r="HA881" s="380"/>
      <c r="HH881" s="380"/>
    </row>
    <row r="882" spans="1:216" ht="19.5" customHeight="1">
      <c r="A882" s="627"/>
      <c r="B882" s="380">
        <v>4818</v>
      </c>
      <c r="D882" s="429" t="s">
        <v>864</v>
      </c>
      <c r="E882" s="423"/>
      <c r="F882" s="32"/>
      <c r="G882" s="33"/>
      <c r="H882" s="409"/>
      <c r="I882" s="403"/>
      <c r="S882" s="380"/>
      <c r="Z882" s="380"/>
      <c r="AG882" s="380"/>
      <c r="AN882" s="380"/>
      <c r="AU882" s="380"/>
      <c r="BB882" s="380"/>
      <c r="BI882" s="380"/>
      <c r="BP882" s="380"/>
      <c r="BW882" s="380"/>
      <c r="CD882" s="380"/>
      <c r="CK882" s="380"/>
      <c r="CR882" s="380"/>
      <c r="CY882" s="380"/>
      <c r="DF882" s="380"/>
      <c r="DM882" s="380"/>
      <c r="DT882" s="380"/>
      <c r="EA882" s="380"/>
      <c r="EH882" s="380"/>
      <c r="EO882" s="380"/>
      <c r="EV882" s="380"/>
      <c r="FC882" s="380"/>
      <c r="FJ882" s="380"/>
      <c r="FQ882" s="380"/>
      <c r="FX882" s="380"/>
      <c r="GE882" s="380"/>
      <c r="HA882" s="380"/>
      <c r="HH882" s="380"/>
    </row>
    <row r="883" spans="1:216" ht="19.5" customHeight="1">
      <c r="A883" s="627"/>
      <c r="B883" s="380">
        <v>4819</v>
      </c>
      <c r="D883" s="430"/>
      <c r="E883" s="423"/>
      <c r="F883" s="32"/>
      <c r="G883" s="33"/>
      <c r="H883" s="409"/>
      <c r="I883" s="403"/>
      <c r="S883" s="380"/>
      <c r="Z883" s="380"/>
      <c r="AG883" s="380"/>
      <c r="AN883" s="380"/>
      <c r="AU883" s="380"/>
      <c r="BB883" s="380"/>
      <c r="BI883" s="380"/>
      <c r="BP883" s="380"/>
      <c r="BW883" s="380"/>
      <c r="CD883" s="380"/>
      <c r="CK883" s="380"/>
      <c r="CR883" s="380"/>
      <c r="CY883" s="380"/>
      <c r="DF883" s="380"/>
      <c r="DM883" s="380"/>
      <c r="DT883" s="380"/>
      <c r="EA883" s="380"/>
      <c r="EH883" s="380"/>
      <c r="EO883" s="380"/>
      <c r="EV883" s="380"/>
      <c r="FC883" s="380"/>
      <c r="FJ883" s="380"/>
      <c r="FQ883" s="380"/>
      <c r="FX883" s="380"/>
      <c r="GE883" s="380"/>
      <c r="HA883" s="380"/>
      <c r="HH883" s="380"/>
    </row>
    <row r="884" spans="1:216" ht="19.5" customHeight="1" thickBot="1">
      <c r="A884" s="628"/>
      <c r="B884" s="431">
        <v>4820</v>
      </c>
      <c r="C884" s="431"/>
      <c r="D884" s="432"/>
      <c r="E884" s="424"/>
      <c r="F884" s="32"/>
      <c r="G884" s="33"/>
      <c r="H884" s="409"/>
      <c r="I884" s="403"/>
      <c r="S884" s="380"/>
      <c r="Z884" s="380"/>
      <c r="AG884" s="380"/>
      <c r="AN884" s="380"/>
      <c r="AU884" s="380"/>
      <c r="BB884" s="380"/>
      <c r="BI884" s="380"/>
      <c r="BP884" s="380"/>
      <c r="BW884" s="380"/>
      <c r="CD884" s="380"/>
      <c r="CK884" s="380"/>
      <c r="CR884" s="380"/>
      <c r="CY884" s="380"/>
      <c r="DF884" s="380"/>
      <c r="DM884" s="380"/>
      <c r="DT884" s="380"/>
      <c r="EA884" s="380"/>
      <c r="EH884" s="380"/>
      <c r="EO884" s="380"/>
      <c r="EV884" s="380"/>
      <c r="FC884" s="380"/>
      <c r="FJ884" s="380"/>
      <c r="FQ884" s="380"/>
      <c r="FX884" s="380"/>
      <c r="GE884" s="380"/>
      <c r="HA884" s="380"/>
      <c r="HH884" s="380"/>
    </row>
    <row r="885" spans="1:216" ht="19.5" customHeight="1" thickBot="1">
      <c r="A885" s="626">
        <v>49</v>
      </c>
      <c r="B885" s="426">
        <v>4901</v>
      </c>
      <c r="C885" s="427"/>
      <c r="D885" s="428">
        <v>1</v>
      </c>
      <c r="E885" s="404"/>
      <c r="F885" s="34"/>
      <c r="G885" s="35"/>
      <c r="H885" s="405"/>
      <c r="I885" s="406"/>
      <c r="J885" s="629"/>
      <c r="S885" s="380"/>
      <c r="Z885" s="380"/>
      <c r="AG885" s="380"/>
      <c r="AN885" s="380"/>
      <c r="AU885" s="380"/>
      <c r="BB885" s="380"/>
      <c r="BI885" s="380"/>
      <c r="BP885" s="380"/>
      <c r="BW885" s="380"/>
      <c r="CD885" s="380"/>
      <c r="CK885" s="380"/>
      <c r="CR885" s="380"/>
      <c r="CY885" s="380"/>
      <c r="DF885" s="380"/>
      <c r="DM885" s="380"/>
      <c r="DT885" s="380"/>
      <c r="EA885" s="380"/>
      <c r="EH885" s="380"/>
      <c r="EO885" s="380"/>
      <c r="EV885" s="380"/>
      <c r="FC885" s="380"/>
      <c r="FJ885" s="380"/>
      <c r="FQ885" s="380"/>
      <c r="FX885" s="380"/>
      <c r="GE885" s="380"/>
      <c r="HA885" s="380"/>
      <c r="HH885" s="380"/>
    </row>
    <row r="886" spans="1:216" ht="19.5" customHeight="1">
      <c r="A886" s="627"/>
      <c r="B886" s="380">
        <v>4902</v>
      </c>
      <c r="C886" s="403"/>
      <c r="D886" s="429">
        <v>2</v>
      </c>
      <c r="E886" s="407"/>
      <c r="F886" s="32"/>
      <c r="G886" s="33"/>
      <c r="H886" s="408"/>
      <c r="I886" s="403"/>
      <c r="J886" s="629"/>
      <c r="S886" s="380"/>
      <c r="Z886" s="380"/>
      <c r="AG886" s="380"/>
      <c r="AN886" s="380"/>
      <c r="AU886" s="380"/>
      <c r="BB886" s="380"/>
      <c r="BI886" s="380"/>
      <c r="BP886" s="380"/>
      <c r="BW886" s="380"/>
      <c r="CD886" s="380"/>
      <c r="CK886" s="380"/>
      <c r="CR886" s="380"/>
      <c r="CY886" s="380"/>
      <c r="DF886" s="380"/>
      <c r="DM886" s="380"/>
      <c r="DT886" s="380"/>
      <c r="EA886" s="380"/>
      <c r="EH886" s="380"/>
      <c r="EO886" s="380"/>
      <c r="EV886" s="380"/>
      <c r="FC886" s="380"/>
      <c r="FJ886" s="380"/>
      <c r="FQ886" s="380"/>
      <c r="FX886" s="380"/>
      <c r="GE886" s="380"/>
      <c r="HA886" s="380"/>
      <c r="HH886" s="380"/>
    </row>
    <row r="887" spans="1:216" ht="19.5" customHeight="1">
      <c r="A887" s="627"/>
      <c r="B887" s="380">
        <v>4903</v>
      </c>
      <c r="C887" s="403"/>
      <c r="D887" s="429">
        <v>3</v>
      </c>
      <c r="E887" s="407"/>
      <c r="F887" s="32"/>
      <c r="G887" s="33"/>
      <c r="H887" s="409"/>
      <c r="I887" s="403"/>
      <c r="J887" s="629"/>
      <c r="S887" s="380"/>
      <c r="Z887" s="380"/>
      <c r="AG887" s="380"/>
      <c r="AN887" s="380"/>
      <c r="AU887" s="380"/>
      <c r="BB887" s="380"/>
      <c r="BI887" s="380"/>
      <c r="BP887" s="380"/>
      <c r="BW887" s="380"/>
      <c r="CD887" s="380"/>
      <c r="CK887" s="380"/>
      <c r="CR887" s="380"/>
      <c r="CY887" s="380"/>
      <c r="DF887" s="380"/>
      <c r="DM887" s="380"/>
      <c r="DT887" s="380"/>
      <c r="EA887" s="380"/>
      <c r="EH887" s="380"/>
      <c r="EO887" s="380"/>
      <c r="EV887" s="380"/>
      <c r="FC887" s="380"/>
      <c r="FJ887" s="380"/>
      <c r="FQ887" s="380"/>
      <c r="FX887" s="380"/>
      <c r="GE887" s="380"/>
      <c r="HA887" s="380"/>
      <c r="HH887" s="380"/>
    </row>
    <row r="888" spans="1:216" ht="19.5" customHeight="1">
      <c r="A888" s="627"/>
      <c r="B888" s="380">
        <v>4904</v>
      </c>
      <c r="C888" s="403"/>
      <c r="D888" s="429">
        <v>4</v>
      </c>
      <c r="E888" s="410"/>
      <c r="F888" s="32"/>
      <c r="G888" s="33"/>
      <c r="H888" s="409"/>
      <c r="I888" s="403"/>
      <c r="J888" s="629"/>
      <c r="S888" s="380"/>
      <c r="Z888" s="380"/>
      <c r="AG888" s="380"/>
      <c r="AN888" s="380"/>
      <c r="AU888" s="380"/>
      <c r="BB888" s="380"/>
      <c r="BI888" s="380"/>
      <c r="BP888" s="380"/>
      <c r="BW888" s="380"/>
      <c r="CD888" s="380"/>
      <c r="CK888" s="380"/>
      <c r="CR888" s="380"/>
      <c r="CY888" s="380"/>
      <c r="DF888" s="380"/>
      <c r="DM888" s="380"/>
      <c r="DT888" s="380"/>
      <c r="EA888" s="380"/>
      <c r="EH888" s="380"/>
      <c r="EO888" s="380"/>
      <c r="EV888" s="380"/>
      <c r="FC888" s="380"/>
      <c r="FJ888" s="380"/>
      <c r="FQ888" s="380"/>
      <c r="FX888" s="380"/>
      <c r="GE888" s="380"/>
      <c r="HA888" s="380"/>
      <c r="HH888" s="380"/>
    </row>
    <row r="889" spans="1:216" ht="19.5" customHeight="1">
      <c r="A889" s="627"/>
      <c r="B889" s="380">
        <v>4905</v>
      </c>
      <c r="C889" s="403"/>
      <c r="D889" s="429">
        <v>5</v>
      </c>
      <c r="E889" s="407"/>
      <c r="F889" s="36"/>
      <c r="G889" s="37"/>
      <c r="H889" s="409"/>
      <c r="I889" s="403"/>
      <c r="J889" s="629"/>
      <c r="S889" s="380"/>
      <c r="Z889" s="380"/>
      <c r="AG889" s="380"/>
      <c r="AN889" s="380"/>
      <c r="AU889" s="380"/>
      <c r="BB889" s="380"/>
      <c r="BI889" s="380"/>
      <c r="BP889" s="380"/>
      <c r="BW889" s="380"/>
      <c r="CD889" s="380"/>
      <c r="CK889" s="380"/>
      <c r="CR889" s="380"/>
      <c r="CY889" s="380"/>
      <c r="DF889" s="380"/>
      <c r="DM889" s="380"/>
      <c r="DT889" s="380"/>
      <c r="EA889" s="380"/>
      <c r="EH889" s="380"/>
      <c r="EO889" s="380"/>
      <c r="EV889" s="380"/>
      <c r="FC889" s="380"/>
      <c r="FJ889" s="380"/>
      <c r="FQ889" s="380"/>
      <c r="FX889" s="380"/>
      <c r="GE889" s="380"/>
      <c r="HA889" s="380"/>
      <c r="HH889" s="380"/>
    </row>
    <row r="890" spans="1:216" ht="19.5" customHeight="1">
      <c r="A890" s="627"/>
      <c r="B890" s="380">
        <v>4906</v>
      </c>
      <c r="C890" s="403"/>
      <c r="D890" s="429">
        <v>6</v>
      </c>
      <c r="E890" s="407"/>
      <c r="F890" s="32"/>
      <c r="G890" s="33"/>
      <c r="H890" s="409"/>
      <c r="I890" s="403"/>
      <c r="J890" s="629"/>
      <c r="S890" s="380"/>
      <c r="Z890" s="380"/>
      <c r="AG890" s="380"/>
      <c r="AN890" s="380"/>
      <c r="AU890" s="380"/>
      <c r="BB890" s="380"/>
      <c r="BI890" s="380"/>
      <c r="BP890" s="380"/>
      <c r="BW890" s="380"/>
      <c r="CD890" s="380"/>
      <c r="CK890" s="380"/>
      <c r="CR890" s="380"/>
      <c r="CY890" s="380"/>
      <c r="DF890" s="380"/>
      <c r="DM890" s="380"/>
      <c r="DT890" s="380"/>
      <c r="EA890" s="380"/>
      <c r="EH890" s="380"/>
      <c r="EO890" s="380"/>
      <c r="EV890" s="380"/>
      <c r="FC890" s="380"/>
      <c r="FJ890" s="380"/>
      <c r="FQ890" s="380"/>
      <c r="FX890" s="380"/>
      <c r="GE890" s="380"/>
      <c r="HA890" s="380"/>
      <c r="HH890" s="380"/>
    </row>
    <row r="891" spans="1:216" ht="19.5" customHeight="1">
      <c r="A891" s="627"/>
      <c r="B891" s="380">
        <v>4907</v>
      </c>
      <c r="C891" s="403"/>
      <c r="D891" s="429">
        <v>7</v>
      </c>
      <c r="E891" s="410"/>
      <c r="F891" s="32"/>
      <c r="G891" s="33"/>
      <c r="H891" s="409"/>
      <c r="I891" s="403"/>
      <c r="J891" s="629"/>
      <c r="S891" s="380"/>
      <c r="Z891" s="380"/>
      <c r="AG891" s="380"/>
      <c r="AN891" s="380"/>
      <c r="AU891" s="380"/>
      <c r="BB891" s="380"/>
      <c r="BI891" s="380"/>
      <c r="BP891" s="380"/>
      <c r="BW891" s="380"/>
      <c r="CD891" s="380"/>
      <c r="CK891" s="380"/>
      <c r="CR891" s="380"/>
      <c r="CY891" s="380"/>
      <c r="DF891" s="380"/>
      <c r="DM891" s="380"/>
      <c r="DT891" s="380"/>
      <c r="EA891" s="380"/>
      <c r="EH891" s="380"/>
      <c r="EO891" s="380"/>
      <c r="EV891" s="380"/>
      <c r="FC891" s="380"/>
      <c r="FJ891" s="380"/>
      <c r="FQ891" s="380"/>
      <c r="FX891" s="380"/>
      <c r="GE891" s="380"/>
      <c r="HA891" s="380"/>
      <c r="HH891" s="380"/>
    </row>
    <row r="892" spans="1:216" ht="19.5" customHeight="1">
      <c r="A892" s="627"/>
      <c r="B892" s="380">
        <v>4908</v>
      </c>
      <c r="C892" s="403"/>
      <c r="D892" s="429">
        <v>8</v>
      </c>
      <c r="E892" s="407"/>
      <c r="F892" s="32"/>
      <c r="G892" s="33"/>
      <c r="H892" s="409"/>
      <c r="I892" s="403"/>
      <c r="J892" s="629"/>
      <c r="S892" s="380"/>
      <c r="Z892" s="380"/>
      <c r="AG892" s="380"/>
      <c r="AN892" s="380"/>
      <c r="AU892" s="380"/>
      <c r="BB892" s="380"/>
      <c r="BI892" s="380"/>
      <c r="BP892" s="380"/>
      <c r="BW892" s="380"/>
      <c r="CD892" s="380"/>
      <c r="CK892" s="380"/>
      <c r="CR892" s="380"/>
      <c r="CY892" s="380"/>
      <c r="DF892" s="380"/>
      <c r="DM892" s="380"/>
      <c r="DT892" s="380"/>
      <c r="EA892" s="380"/>
      <c r="EH892" s="380"/>
      <c r="EO892" s="380"/>
      <c r="EV892" s="380"/>
      <c r="FC892" s="380"/>
      <c r="FJ892" s="380"/>
      <c r="FQ892" s="380"/>
      <c r="FX892" s="380"/>
      <c r="GE892" s="380"/>
      <c r="HA892" s="380"/>
      <c r="HH892" s="380"/>
    </row>
    <row r="893" spans="1:216" ht="19.5" customHeight="1">
      <c r="A893" s="627"/>
      <c r="B893" s="380">
        <v>4909</v>
      </c>
      <c r="C893" s="403"/>
      <c r="D893" s="429">
        <v>9</v>
      </c>
      <c r="E893" s="407"/>
      <c r="F893" s="32"/>
      <c r="G893" s="33"/>
      <c r="H893" s="409"/>
      <c r="I893" s="403"/>
      <c r="J893" s="629"/>
      <c r="S893" s="380"/>
      <c r="Z893" s="380"/>
      <c r="AG893" s="380"/>
      <c r="AN893" s="380"/>
      <c r="AU893" s="380"/>
      <c r="BB893" s="380"/>
      <c r="BI893" s="380"/>
      <c r="BP893" s="380"/>
      <c r="BW893" s="380"/>
      <c r="CD893" s="380"/>
      <c r="CK893" s="380"/>
      <c r="CR893" s="380"/>
      <c r="CY893" s="380"/>
      <c r="DF893" s="380"/>
      <c r="DM893" s="380"/>
      <c r="DT893" s="380"/>
      <c r="EA893" s="380"/>
      <c r="EH893" s="380"/>
      <c r="EO893" s="380"/>
      <c r="EV893" s="380"/>
      <c r="FC893" s="380"/>
      <c r="FJ893" s="380"/>
      <c r="FQ893" s="380"/>
      <c r="FX893" s="380"/>
      <c r="GE893" s="380"/>
      <c r="HA893" s="380"/>
      <c r="HH893" s="380"/>
    </row>
    <row r="894" spans="1:216" ht="19.5" customHeight="1">
      <c r="A894" s="627"/>
      <c r="B894" s="380">
        <v>4910</v>
      </c>
      <c r="C894" s="403"/>
      <c r="D894" s="429">
        <v>10</v>
      </c>
      <c r="E894" s="407"/>
      <c r="F894" s="32"/>
      <c r="G894" s="33"/>
      <c r="H894" s="409"/>
      <c r="I894" s="403"/>
      <c r="J894" s="629"/>
      <c r="S894" s="380"/>
      <c r="Z894" s="380"/>
      <c r="AG894" s="380"/>
      <c r="AN894" s="380"/>
      <c r="AU894" s="380"/>
      <c r="BB894" s="380"/>
      <c r="BI894" s="380"/>
      <c r="BP894" s="380"/>
      <c r="BW894" s="380"/>
      <c r="CD894" s="380"/>
      <c r="CK894" s="380"/>
      <c r="CR894" s="380"/>
      <c r="CY894" s="380"/>
      <c r="DF894" s="380"/>
      <c r="DM894" s="380"/>
      <c r="DT894" s="380"/>
      <c r="EA894" s="380"/>
      <c r="EH894" s="380"/>
      <c r="EO894" s="380"/>
      <c r="EV894" s="380"/>
      <c r="FC894" s="380"/>
      <c r="FJ894" s="380"/>
      <c r="FQ894" s="380"/>
      <c r="FX894" s="380"/>
      <c r="GE894" s="380"/>
      <c r="HA894" s="380"/>
      <c r="HH894" s="380"/>
    </row>
    <row r="895" spans="1:216" ht="19.5" customHeight="1">
      <c r="A895" s="627"/>
      <c r="B895" s="380">
        <v>4911</v>
      </c>
      <c r="C895" s="403"/>
      <c r="D895" s="429">
        <v>11</v>
      </c>
      <c r="E895" s="407"/>
      <c r="F895" s="32"/>
      <c r="G895" s="33"/>
      <c r="H895" s="409"/>
      <c r="I895" s="403"/>
      <c r="J895" s="629"/>
      <c r="S895" s="380"/>
      <c r="Z895" s="380"/>
      <c r="AG895" s="380"/>
      <c r="AN895" s="380"/>
      <c r="AU895" s="380"/>
      <c r="BB895" s="380"/>
      <c r="BI895" s="380"/>
      <c r="BP895" s="380"/>
      <c r="BW895" s="380"/>
      <c r="CD895" s="380"/>
      <c r="CK895" s="380"/>
      <c r="CR895" s="380"/>
      <c r="CY895" s="380"/>
      <c r="DF895" s="380"/>
      <c r="DM895" s="380"/>
      <c r="DT895" s="380"/>
      <c r="EA895" s="380"/>
      <c r="EH895" s="380"/>
      <c r="EO895" s="380"/>
      <c r="EV895" s="380"/>
      <c r="FC895" s="380"/>
      <c r="FJ895" s="380"/>
      <c r="FQ895" s="380"/>
      <c r="FX895" s="380"/>
      <c r="GE895" s="380"/>
      <c r="HA895" s="380"/>
      <c r="HH895" s="380"/>
    </row>
    <row r="896" spans="1:216" ht="19.5" customHeight="1">
      <c r="A896" s="627"/>
      <c r="B896" s="380">
        <v>4912</v>
      </c>
      <c r="C896" s="403"/>
      <c r="D896" s="429">
        <v>12</v>
      </c>
      <c r="E896" s="407"/>
      <c r="F896" s="32"/>
      <c r="G896" s="33"/>
      <c r="H896" s="409"/>
      <c r="I896" s="403"/>
      <c r="J896" s="629"/>
      <c r="S896" s="380"/>
      <c r="Z896" s="380"/>
      <c r="AG896" s="380"/>
      <c r="AN896" s="380"/>
      <c r="AU896" s="380"/>
      <c r="BB896" s="380"/>
      <c r="BI896" s="380"/>
      <c r="BP896" s="380"/>
      <c r="BW896" s="380"/>
      <c r="CD896" s="380"/>
      <c r="CK896" s="380"/>
      <c r="CR896" s="380"/>
      <c r="CY896" s="380"/>
      <c r="DF896" s="380"/>
      <c r="DM896" s="380"/>
      <c r="DT896" s="380"/>
      <c r="EA896" s="380"/>
      <c r="EH896" s="380"/>
      <c r="EO896" s="380"/>
      <c r="EV896" s="380"/>
      <c r="FC896" s="380"/>
      <c r="FJ896" s="380"/>
      <c r="FQ896" s="380"/>
      <c r="FX896" s="380"/>
      <c r="GE896" s="380"/>
      <c r="HA896" s="380"/>
      <c r="HH896" s="380"/>
    </row>
    <row r="897" spans="1:216" ht="19.5" customHeight="1">
      <c r="A897" s="627"/>
      <c r="B897" s="380">
        <v>4913</v>
      </c>
      <c r="C897" s="403"/>
      <c r="D897" s="429">
        <v>13</v>
      </c>
      <c r="E897" s="407"/>
      <c r="F897" s="32"/>
      <c r="G897" s="33"/>
      <c r="H897" s="409"/>
      <c r="I897" s="403"/>
      <c r="J897" s="629"/>
      <c r="S897" s="380"/>
      <c r="Z897" s="380"/>
      <c r="AG897" s="380"/>
      <c r="AN897" s="380"/>
      <c r="AU897" s="380"/>
      <c r="BB897" s="380"/>
      <c r="BI897" s="380"/>
      <c r="BP897" s="380"/>
      <c r="BW897" s="380"/>
      <c r="CD897" s="380"/>
      <c r="CK897" s="380"/>
      <c r="CR897" s="380"/>
      <c r="CY897" s="380"/>
      <c r="DF897" s="380"/>
      <c r="DM897" s="380"/>
      <c r="DT897" s="380"/>
      <c r="EA897" s="380"/>
      <c r="EH897" s="380"/>
      <c r="EO897" s="380"/>
      <c r="EV897" s="380"/>
      <c r="FC897" s="380"/>
      <c r="FJ897" s="380"/>
      <c r="FQ897" s="380"/>
      <c r="FX897" s="380"/>
      <c r="GE897" s="380"/>
      <c r="HA897" s="380"/>
      <c r="HH897" s="380"/>
    </row>
    <row r="898" spans="1:216" ht="19.5" customHeight="1">
      <c r="A898" s="627"/>
      <c r="B898" s="380">
        <v>4914</v>
      </c>
      <c r="C898" s="403"/>
      <c r="D898" s="429">
        <v>14</v>
      </c>
      <c r="E898" s="407"/>
      <c r="F898" s="32"/>
      <c r="G898" s="33"/>
      <c r="H898" s="409"/>
      <c r="I898" s="403"/>
      <c r="J898" s="629"/>
      <c r="S898" s="380"/>
      <c r="Z898" s="380"/>
      <c r="AG898" s="380"/>
      <c r="AN898" s="380"/>
      <c r="AU898" s="380"/>
      <c r="BB898" s="380"/>
      <c r="BI898" s="380"/>
      <c r="BP898" s="380"/>
      <c r="BW898" s="380"/>
      <c r="CD898" s="380"/>
      <c r="CK898" s="380"/>
      <c r="CR898" s="380"/>
      <c r="CY898" s="380"/>
      <c r="DF898" s="380"/>
      <c r="DM898" s="380"/>
      <c r="DT898" s="380"/>
      <c r="EA898" s="380"/>
      <c r="EH898" s="380"/>
      <c r="EO898" s="380"/>
      <c r="EV898" s="380"/>
      <c r="FC898" s="380"/>
      <c r="FJ898" s="380"/>
      <c r="FQ898" s="380"/>
      <c r="FX898" s="380"/>
      <c r="GE898" s="380"/>
      <c r="HA898" s="380"/>
      <c r="HH898" s="380"/>
    </row>
    <row r="899" spans="1:216" ht="19.5" customHeight="1" thickBot="1">
      <c r="A899" s="627"/>
      <c r="B899" s="380">
        <v>4915</v>
      </c>
      <c r="C899" s="403"/>
      <c r="D899" s="429">
        <v>15</v>
      </c>
      <c r="E899" s="411"/>
      <c r="F899" s="36"/>
      <c r="G899" s="37"/>
      <c r="H899" s="409"/>
      <c r="I899" s="403"/>
      <c r="J899" s="629"/>
      <c r="S899" s="380"/>
      <c r="Z899" s="380"/>
      <c r="AG899" s="380"/>
      <c r="AN899" s="380"/>
      <c r="AU899" s="380"/>
      <c r="BB899" s="380"/>
      <c r="BI899" s="380"/>
      <c r="BP899" s="380"/>
      <c r="BW899" s="380"/>
      <c r="CD899" s="380"/>
      <c r="CK899" s="380"/>
      <c r="CR899" s="380"/>
      <c r="CY899" s="380"/>
      <c r="DF899" s="380"/>
      <c r="DM899" s="380"/>
      <c r="DT899" s="380"/>
      <c r="EA899" s="380"/>
      <c r="EH899" s="380"/>
      <c r="EO899" s="380"/>
      <c r="EV899" s="380"/>
      <c r="FC899" s="380"/>
      <c r="FJ899" s="380"/>
      <c r="FQ899" s="380"/>
      <c r="FX899" s="380"/>
      <c r="GE899" s="380"/>
      <c r="HA899" s="380"/>
      <c r="HH899" s="380"/>
    </row>
    <row r="900" spans="1:216" ht="19.5" customHeight="1" thickBot="1">
      <c r="A900" s="627"/>
      <c r="B900" s="380">
        <v>4916</v>
      </c>
      <c r="C900" s="403"/>
      <c r="D900" s="429" t="s">
        <v>634</v>
      </c>
      <c r="E900" s="421"/>
      <c r="F900" s="419"/>
      <c r="G900" s="420"/>
      <c r="H900" s="409"/>
      <c r="I900" s="403"/>
      <c r="J900" s="629"/>
      <c r="S900" s="380"/>
      <c r="Z900" s="380"/>
      <c r="AG900" s="380"/>
      <c r="AN900" s="380"/>
      <c r="AU900" s="380"/>
      <c r="BB900" s="380"/>
      <c r="BI900" s="380"/>
      <c r="BP900" s="380"/>
      <c r="BW900" s="380"/>
      <c r="CD900" s="380"/>
      <c r="CK900" s="380"/>
      <c r="CR900" s="380"/>
      <c r="CY900" s="380"/>
      <c r="DF900" s="380"/>
      <c r="DM900" s="380"/>
      <c r="DT900" s="380"/>
      <c r="EA900" s="380"/>
      <c r="EH900" s="380"/>
      <c r="EO900" s="380"/>
      <c r="EV900" s="380"/>
      <c r="FC900" s="380"/>
      <c r="FJ900" s="380"/>
      <c r="FQ900" s="380"/>
      <c r="FX900" s="380"/>
      <c r="GE900" s="380"/>
      <c r="HA900" s="380"/>
      <c r="HH900" s="380"/>
    </row>
    <row r="901" spans="1:216" ht="19.5" customHeight="1">
      <c r="A901" s="627"/>
      <c r="B901" s="380">
        <v>4917</v>
      </c>
      <c r="D901" s="429" t="s">
        <v>864</v>
      </c>
      <c r="E901" s="422"/>
      <c r="F901" s="34"/>
      <c r="G901" s="35"/>
      <c r="H901" s="409"/>
      <c r="I901" s="403"/>
      <c r="S901" s="380"/>
      <c r="Z901" s="380"/>
      <c r="AG901" s="380"/>
      <c r="AN901" s="380"/>
      <c r="AU901" s="380"/>
      <c r="BB901" s="380"/>
      <c r="BI901" s="380"/>
      <c r="BP901" s="380"/>
      <c r="BW901" s="380"/>
      <c r="CD901" s="380"/>
      <c r="CK901" s="380"/>
      <c r="CR901" s="380"/>
      <c r="CY901" s="380"/>
      <c r="DF901" s="380"/>
      <c r="DM901" s="380"/>
      <c r="DT901" s="380"/>
      <c r="EA901" s="380"/>
      <c r="EH901" s="380"/>
      <c r="EO901" s="380"/>
      <c r="EV901" s="380"/>
      <c r="FC901" s="380"/>
      <c r="FJ901" s="380"/>
      <c r="FQ901" s="380"/>
      <c r="FX901" s="380"/>
      <c r="GE901" s="380"/>
      <c r="HA901" s="380"/>
      <c r="HH901" s="380"/>
    </row>
    <row r="902" spans="1:216" ht="19.5" customHeight="1">
      <c r="A902" s="627"/>
      <c r="B902" s="380">
        <v>4918</v>
      </c>
      <c r="D902" s="429" t="s">
        <v>864</v>
      </c>
      <c r="E902" s="423"/>
      <c r="F902" s="32"/>
      <c r="G902" s="33"/>
      <c r="H902" s="409"/>
      <c r="I902" s="403"/>
      <c r="S902" s="380"/>
      <c r="Z902" s="380"/>
      <c r="AG902" s="380"/>
      <c r="AN902" s="380"/>
      <c r="AU902" s="380"/>
      <c r="BB902" s="380"/>
      <c r="BI902" s="380"/>
      <c r="BP902" s="380"/>
      <c r="BW902" s="380"/>
      <c r="CD902" s="380"/>
      <c r="CK902" s="380"/>
      <c r="CR902" s="380"/>
      <c r="CY902" s="380"/>
      <c r="DF902" s="380"/>
      <c r="DM902" s="380"/>
      <c r="DT902" s="380"/>
      <c r="EA902" s="380"/>
      <c r="EH902" s="380"/>
      <c r="EO902" s="380"/>
      <c r="EV902" s="380"/>
      <c r="FC902" s="380"/>
      <c r="FJ902" s="380"/>
      <c r="FQ902" s="380"/>
      <c r="FX902" s="380"/>
      <c r="GE902" s="380"/>
      <c r="HA902" s="380"/>
      <c r="HH902" s="380"/>
    </row>
    <row r="903" spans="1:216" ht="19.5" customHeight="1">
      <c r="A903" s="627"/>
      <c r="B903" s="380">
        <v>4919</v>
      </c>
      <c r="D903" s="430"/>
      <c r="E903" s="423"/>
      <c r="F903" s="32"/>
      <c r="G903" s="33"/>
      <c r="H903" s="409"/>
      <c r="I903" s="403"/>
      <c r="S903" s="380"/>
      <c r="Z903" s="380"/>
      <c r="AG903" s="380"/>
      <c r="AN903" s="380"/>
      <c r="AU903" s="380"/>
      <c r="BB903" s="380"/>
      <c r="BI903" s="380"/>
      <c r="BP903" s="380"/>
      <c r="BW903" s="380"/>
      <c r="CD903" s="380"/>
      <c r="CK903" s="380"/>
      <c r="CR903" s="380"/>
      <c r="CY903" s="380"/>
      <c r="DF903" s="380"/>
      <c r="DM903" s="380"/>
      <c r="DT903" s="380"/>
      <c r="EA903" s="380"/>
      <c r="EH903" s="380"/>
      <c r="EO903" s="380"/>
      <c r="EV903" s="380"/>
      <c r="FC903" s="380"/>
      <c r="FJ903" s="380"/>
      <c r="FQ903" s="380"/>
      <c r="FX903" s="380"/>
      <c r="GE903" s="380"/>
      <c r="HA903" s="380"/>
      <c r="HH903" s="380"/>
    </row>
    <row r="904" spans="1:216" ht="19.5" customHeight="1" thickBot="1">
      <c r="A904" s="628"/>
      <c r="B904" s="431">
        <v>4920</v>
      </c>
      <c r="C904" s="431"/>
      <c r="D904" s="432"/>
      <c r="E904" s="424"/>
      <c r="F904" s="32"/>
      <c r="G904" s="33"/>
      <c r="H904" s="409"/>
      <c r="I904" s="403"/>
      <c r="S904" s="380"/>
      <c r="Z904" s="380"/>
      <c r="AG904" s="380"/>
      <c r="AN904" s="380"/>
      <c r="AU904" s="380"/>
      <c r="BB904" s="380"/>
      <c r="BI904" s="380"/>
      <c r="BP904" s="380"/>
      <c r="BW904" s="380"/>
      <c r="CD904" s="380"/>
      <c r="CK904" s="380"/>
      <c r="CR904" s="380"/>
      <c r="CY904" s="380"/>
      <c r="DF904" s="380"/>
      <c r="DM904" s="380"/>
      <c r="DT904" s="380"/>
      <c r="EA904" s="380"/>
      <c r="EH904" s="380"/>
      <c r="EO904" s="380"/>
      <c r="EV904" s="380"/>
      <c r="FC904" s="380"/>
      <c r="FJ904" s="380"/>
      <c r="FQ904" s="380"/>
      <c r="FX904" s="380"/>
      <c r="GE904" s="380"/>
      <c r="HA904" s="380"/>
      <c r="HH904" s="380"/>
    </row>
    <row r="905" spans="1:216" ht="19.5" customHeight="1" thickBot="1">
      <c r="A905" s="626">
        <v>50</v>
      </c>
      <c r="B905" s="426">
        <v>5001</v>
      </c>
      <c r="C905" s="427"/>
      <c r="D905" s="428">
        <v>1</v>
      </c>
      <c r="E905" s="404"/>
      <c r="F905" s="34"/>
      <c r="G905" s="35"/>
      <c r="H905" s="405"/>
      <c r="I905" s="406"/>
      <c r="J905" s="629"/>
      <c r="S905" s="380"/>
      <c r="Z905" s="380"/>
      <c r="AG905" s="380"/>
      <c r="AN905" s="380"/>
      <c r="AU905" s="380"/>
      <c r="BB905" s="380"/>
      <c r="BI905" s="380"/>
      <c r="BP905" s="380"/>
      <c r="BW905" s="380"/>
      <c r="CD905" s="380"/>
      <c r="CK905" s="380"/>
      <c r="CR905" s="380"/>
      <c r="CY905" s="380"/>
      <c r="DF905" s="380"/>
      <c r="DM905" s="380"/>
      <c r="DT905" s="380"/>
      <c r="EA905" s="380"/>
      <c r="EH905" s="380"/>
      <c r="EO905" s="380"/>
      <c r="EV905" s="380"/>
      <c r="FC905" s="380"/>
      <c r="FJ905" s="380"/>
      <c r="FQ905" s="380"/>
      <c r="FX905" s="380"/>
      <c r="GE905" s="380"/>
      <c r="HA905" s="380"/>
      <c r="HH905" s="380"/>
    </row>
    <row r="906" spans="1:216" ht="19.5" customHeight="1">
      <c r="A906" s="627"/>
      <c r="B906" s="380">
        <v>5002</v>
      </c>
      <c r="C906" s="403"/>
      <c r="D906" s="429">
        <v>2</v>
      </c>
      <c r="E906" s="407"/>
      <c r="F906" s="32"/>
      <c r="G906" s="33"/>
      <c r="H906" s="408"/>
      <c r="I906" s="403"/>
      <c r="J906" s="629"/>
      <c r="S906" s="380"/>
      <c r="Z906" s="380"/>
      <c r="AG906" s="380"/>
      <c r="AN906" s="380"/>
      <c r="AU906" s="380"/>
      <c r="BB906" s="380"/>
      <c r="BI906" s="380"/>
      <c r="BP906" s="380"/>
      <c r="BW906" s="380"/>
      <c r="CD906" s="380"/>
      <c r="CK906" s="380"/>
      <c r="CR906" s="380"/>
      <c r="CY906" s="380"/>
      <c r="DF906" s="380"/>
      <c r="DM906" s="380"/>
      <c r="DT906" s="380"/>
      <c r="EA906" s="380"/>
      <c r="EH906" s="380"/>
      <c r="EO906" s="380"/>
      <c r="EV906" s="380"/>
      <c r="FC906" s="380"/>
      <c r="FJ906" s="380"/>
      <c r="FQ906" s="380"/>
      <c r="FX906" s="380"/>
      <c r="GE906" s="380"/>
      <c r="HA906" s="380"/>
      <c r="HH906" s="380"/>
    </row>
    <row r="907" spans="1:216" ht="19.5" customHeight="1">
      <c r="A907" s="627"/>
      <c r="B907" s="380">
        <v>5003</v>
      </c>
      <c r="C907" s="403"/>
      <c r="D907" s="429">
        <v>3</v>
      </c>
      <c r="E907" s="407"/>
      <c r="F907" s="32"/>
      <c r="G907" s="33"/>
      <c r="H907" s="409"/>
      <c r="I907" s="403"/>
      <c r="J907" s="629"/>
      <c r="S907" s="380"/>
      <c r="Z907" s="380"/>
      <c r="AG907" s="380"/>
      <c r="AN907" s="380"/>
      <c r="AU907" s="380"/>
      <c r="BB907" s="380"/>
      <c r="BI907" s="380"/>
      <c r="BP907" s="380"/>
      <c r="BW907" s="380"/>
      <c r="CD907" s="380"/>
      <c r="CK907" s="380"/>
      <c r="CR907" s="380"/>
      <c r="CY907" s="380"/>
      <c r="DF907" s="380"/>
      <c r="DM907" s="380"/>
      <c r="DT907" s="380"/>
      <c r="EA907" s="380"/>
      <c r="EH907" s="380"/>
      <c r="EO907" s="380"/>
      <c r="EV907" s="380"/>
      <c r="FC907" s="380"/>
      <c r="FJ907" s="380"/>
      <c r="FQ907" s="380"/>
      <c r="FX907" s="380"/>
      <c r="GE907" s="380"/>
      <c r="HA907" s="380"/>
      <c r="HH907" s="380"/>
    </row>
    <row r="908" spans="1:216" ht="19.5" customHeight="1">
      <c r="A908" s="627"/>
      <c r="B908" s="380">
        <v>5004</v>
      </c>
      <c r="C908" s="403"/>
      <c r="D908" s="429">
        <v>4</v>
      </c>
      <c r="E908" s="410"/>
      <c r="F908" s="32"/>
      <c r="G908" s="33"/>
      <c r="H908" s="409"/>
      <c r="I908" s="403"/>
      <c r="J908" s="629"/>
      <c r="S908" s="380"/>
      <c r="Z908" s="380"/>
      <c r="AG908" s="380"/>
      <c r="AN908" s="380"/>
      <c r="AU908" s="380"/>
      <c r="BB908" s="380"/>
      <c r="BI908" s="380"/>
      <c r="BP908" s="380"/>
      <c r="BW908" s="380"/>
      <c r="CD908" s="380"/>
      <c r="CK908" s="380"/>
      <c r="CR908" s="380"/>
      <c r="CY908" s="380"/>
      <c r="DF908" s="380"/>
      <c r="DM908" s="380"/>
      <c r="DT908" s="380"/>
      <c r="EA908" s="380"/>
      <c r="EH908" s="380"/>
      <c r="EO908" s="380"/>
      <c r="EV908" s="380"/>
      <c r="FC908" s="380"/>
      <c r="FJ908" s="380"/>
      <c r="FQ908" s="380"/>
      <c r="FX908" s="380"/>
      <c r="GE908" s="380"/>
      <c r="HA908" s="380"/>
      <c r="HH908" s="380"/>
    </row>
    <row r="909" spans="1:216" ht="19.5" customHeight="1">
      <c r="A909" s="627"/>
      <c r="B909" s="380">
        <v>5005</v>
      </c>
      <c r="C909" s="403"/>
      <c r="D909" s="429">
        <v>5</v>
      </c>
      <c r="E909" s="407"/>
      <c r="F909" s="36"/>
      <c r="G909" s="37"/>
      <c r="H909" s="409"/>
      <c r="I909" s="403"/>
      <c r="J909" s="629"/>
      <c r="S909" s="380"/>
      <c r="Z909" s="380"/>
      <c r="AG909" s="380"/>
      <c r="AN909" s="380"/>
      <c r="AU909" s="380"/>
      <c r="BB909" s="380"/>
      <c r="BI909" s="380"/>
      <c r="BP909" s="380"/>
      <c r="BW909" s="380"/>
      <c r="CD909" s="380"/>
      <c r="CK909" s="380"/>
      <c r="CR909" s="380"/>
      <c r="CY909" s="380"/>
      <c r="DF909" s="380"/>
      <c r="DM909" s="380"/>
      <c r="DT909" s="380"/>
      <c r="EA909" s="380"/>
      <c r="EH909" s="380"/>
      <c r="EO909" s="380"/>
      <c r="EV909" s="380"/>
      <c r="FC909" s="380"/>
      <c r="FJ909" s="380"/>
      <c r="FQ909" s="380"/>
      <c r="FX909" s="380"/>
      <c r="GE909" s="380"/>
      <c r="HA909" s="380"/>
      <c r="HH909" s="380"/>
    </row>
    <row r="910" spans="1:216" ht="19.5" customHeight="1">
      <c r="A910" s="627"/>
      <c r="B910" s="380">
        <v>5006</v>
      </c>
      <c r="C910" s="403"/>
      <c r="D910" s="429">
        <v>6</v>
      </c>
      <c r="E910" s="407"/>
      <c r="F910" s="32"/>
      <c r="G910" s="33"/>
      <c r="H910" s="409"/>
      <c r="I910" s="403"/>
      <c r="J910" s="629"/>
      <c r="S910" s="380"/>
      <c r="Z910" s="380"/>
      <c r="AG910" s="380"/>
      <c r="AN910" s="380"/>
      <c r="AU910" s="380"/>
      <c r="BB910" s="380"/>
      <c r="BI910" s="380"/>
      <c r="BP910" s="380"/>
      <c r="BW910" s="380"/>
      <c r="CD910" s="380"/>
      <c r="CK910" s="380"/>
      <c r="CR910" s="380"/>
      <c r="CY910" s="380"/>
      <c r="DF910" s="380"/>
      <c r="DM910" s="380"/>
      <c r="DT910" s="380"/>
      <c r="EA910" s="380"/>
      <c r="EH910" s="380"/>
      <c r="EO910" s="380"/>
      <c r="EV910" s="380"/>
      <c r="FC910" s="380"/>
      <c r="FJ910" s="380"/>
      <c r="FQ910" s="380"/>
      <c r="FX910" s="380"/>
      <c r="GE910" s="380"/>
      <c r="HA910" s="380"/>
      <c r="HH910" s="380"/>
    </row>
    <row r="911" spans="1:216" ht="19.5" customHeight="1">
      <c r="A911" s="627"/>
      <c r="B911" s="380">
        <v>5007</v>
      </c>
      <c r="C911" s="403"/>
      <c r="D911" s="429">
        <v>7</v>
      </c>
      <c r="E911" s="410"/>
      <c r="F911" s="32"/>
      <c r="G911" s="33"/>
      <c r="H911" s="409"/>
      <c r="I911" s="403"/>
      <c r="J911" s="629"/>
      <c r="S911" s="380"/>
      <c r="Z911" s="380"/>
      <c r="AG911" s="380"/>
      <c r="AN911" s="380"/>
      <c r="AU911" s="380"/>
      <c r="BB911" s="380"/>
      <c r="BI911" s="380"/>
      <c r="BP911" s="380"/>
      <c r="BW911" s="380"/>
      <c r="CD911" s="380"/>
      <c r="CK911" s="380"/>
      <c r="CR911" s="380"/>
      <c r="CY911" s="380"/>
      <c r="DF911" s="380"/>
      <c r="DM911" s="380"/>
      <c r="DT911" s="380"/>
      <c r="EA911" s="380"/>
      <c r="EH911" s="380"/>
      <c r="EO911" s="380"/>
      <c r="EV911" s="380"/>
      <c r="FC911" s="380"/>
      <c r="FJ911" s="380"/>
      <c r="FQ911" s="380"/>
      <c r="FX911" s="380"/>
      <c r="GE911" s="380"/>
      <c r="HA911" s="380"/>
      <c r="HH911" s="380"/>
    </row>
    <row r="912" spans="1:216" ht="19.5" customHeight="1">
      <c r="A912" s="627"/>
      <c r="B912" s="380">
        <v>5008</v>
      </c>
      <c r="C912" s="403"/>
      <c r="D912" s="429">
        <v>8</v>
      </c>
      <c r="E912" s="407"/>
      <c r="F912" s="32"/>
      <c r="G912" s="33"/>
      <c r="H912" s="409"/>
      <c r="I912" s="403"/>
      <c r="J912" s="629"/>
      <c r="S912" s="380"/>
      <c r="Z912" s="380"/>
      <c r="AG912" s="380"/>
      <c r="AN912" s="380"/>
      <c r="AU912" s="380"/>
      <c r="BB912" s="380"/>
      <c r="BI912" s="380"/>
      <c r="BP912" s="380"/>
      <c r="BW912" s="380"/>
      <c r="CD912" s="380"/>
      <c r="CK912" s="380"/>
      <c r="CR912" s="380"/>
      <c r="CY912" s="380"/>
      <c r="DF912" s="380"/>
      <c r="DM912" s="380"/>
      <c r="DT912" s="380"/>
      <c r="EA912" s="380"/>
      <c r="EH912" s="380"/>
      <c r="EO912" s="380"/>
      <c r="EV912" s="380"/>
      <c r="FC912" s="380"/>
      <c r="FJ912" s="380"/>
      <c r="FQ912" s="380"/>
      <c r="FX912" s="380"/>
      <c r="GE912" s="380"/>
      <c r="HA912" s="380"/>
      <c r="HH912" s="380"/>
    </row>
    <row r="913" spans="1:216" ht="19.5" customHeight="1">
      <c r="A913" s="627"/>
      <c r="B913" s="380">
        <v>5009</v>
      </c>
      <c r="C913" s="403"/>
      <c r="D913" s="429">
        <v>9</v>
      </c>
      <c r="E913" s="407"/>
      <c r="F913" s="32"/>
      <c r="G913" s="33"/>
      <c r="H913" s="409"/>
      <c r="I913" s="403"/>
      <c r="J913" s="629"/>
      <c r="S913" s="380"/>
      <c r="Z913" s="380"/>
      <c r="AG913" s="380"/>
      <c r="AN913" s="380"/>
      <c r="AU913" s="380"/>
      <c r="BB913" s="380"/>
      <c r="BI913" s="380"/>
      <c r="BP913" s="380"/>
      <c r="BW913" s="380"/>
      <c r="CD913" s="380"/>
      <c r="CK913" s="380"/>
      <c r="CR913" s="380"/>
      <c r="CY913" s="380"/>
      <c r="DF913" s="380"/>
      <c r="DM913" s="380"/>
      <c r="DT913" s="380"/>
      <c r="EA913" s="380"/>
      <c r="EH913" s="380"/>
      <c r="EO913" s="380"/>
      <c r="EV913" s="380"/>
      <c r="FC913" s="380"/>
      <c r="FJ913" s="380"/>
      <c r="FQ913" s="380"/>
      <c r="FX913" s="380"/>
      <c r="GE913" s="380"/>
      <c r="HA913" s="380"/>
      <c r="HH913" s="380"/>
    </row>
    <row r="914" spans="1:216" ht="19.5" customHeight="1">
      <c r="A914" s="627"/>
      <c r="B914" s="380">
        <v>5010</v>
      </c>
      <c r="C914" s="403"/>
      <c r="D914" s="429">
        <v>10</v>
      </c>
      <c r="E914" s="407"/>
      <c r="F914" s="32"/>
      <c r="G914" s="33"/>
      <c r="H914" s="409"/>
      <c r="I914" s="403"/>
      <c r="J914" s="629"/>
      <c r="S914" s="380"/>
      <c r="Z914" s="380"/>
      <c r="AG914" s="380"/>
      <c r="AN914" s="380"/>
      <c r="AU914" s="380"/>
      <c r="BB914" s="380"/>
      <c r="BI914" s="380"/>
      <c r="BP914" s="380"/>
      <c r="BW914" s="380"/>
      <c r="CD914" s="380"/>
      <c r="CK914" s="380"/>
      <c r="CR914" s="380"/>
      <c r="CY914" s="380"/>
      <c r="DF914" s="380"/>
      <c r="DM914" s="380"/>
      <c r="DT914" s="380"/>
      <c r="EA914" s="380"/>
      <c r="EH914" s="380"/>
      <c r="EO914" s="380"/>
      <c r="EV914" s="380"/>
      <c r="FC914" s="380"/>
      <c r="FJ914" s="380"/>
      <c r="FQ914" s="380"/>
      <c r="FX914" s="380"/>
      <c r="GE914" s="380"/>
      <c r="HA914" s="380"/>
      <c r="HH914" s="380"/>
    </row>
    <row r="915" spans="1:216" ht="19.5" customHeight="1">
      <c r="A915" s="627"/>
      <c r="B915" s="380">
        <v>5011</v>
      </c>
      <c r="C915" s="403"/>
      <c r="D915" s="429">
        <v>11</v>
      </c>
      <c r="E915" s="407"/>
      <c r="F915" s="32"/>
      <c r="G915" s="33"/>
      <c r="H915" s="409"/>
      <c r="I915" s="403"/>
      <c r="J915" s="629"/>
      <c r="S915" s="380"/>
      <c r="Z915" s="380"/>
      <c r="AG915" s="380"/>
      <c r="AN915" s="380"/>
      <c r="AU915" s="380"/>
      <c r="BB915" s="380"/>
      <c r="BI915" s="380"/>
      <c r="BP915" s="380"/>
      <c r="BW915" s="380"/>
      <c r="CD915" s="380"/>
      <c r="CK915" s="380"/>
      <c r="CR915" s="380"/>
      <c r="CY915" s="380"/>
      <c r="DF915" s="380"/>
      <c r="DM915" s="380"/>
      <c r="DT915" s="380"/>
      <c r="EA915" s="380"/>
      <c r="EH915" s="380"/>
      <c r="EO915" s="380"/>
      <c r="EV915" s="380"/>
      <c r="FC915" s="380"/>
      <c r="FJ915" s="380"/>
      <c r="FQ915" s="380"/>
      <c r="FX915" s="380"/>
      <c r="GE915" s="380"/>
      <c r="HA915" s="380"/>
      <c r="HH915" s="380"/>
    </row>
    <row r="916" spans="1:216" ht="19.5" customHeight="1">
      <c r="A916" s="627"/>
      <c r="B916" s="380">
        <v>5012</v>
      </c>
      <c r="C916" s="403"/>
      <c r="D916" s="429">
        <v>12</v>
      </c>
      <c r="E916" s="407"/>
      <c r="F916" s="32"/>
      <c r="G916" s="33"/>
      <c r="H916" s="409"/>
      <c r="I916" s="403"/>
      <c r="J916" s="629"/>
      <c r="S916" s="380"/>
      <c r="Z916" s="380"/>
      <c r="AG916" s="380"/>
      <c r="AN916" s="380"/>
      <c r="AU916" s="380"/>
      <c r="BB916" s="380"/>
      <c r="BI916" s="380"/>
      <c r="BP916" s="380"/>
      <c r="BW916" s="380"/>
      <c r="CD916" s="380"/>
      <c r="CK916" s="380"/>
      <c r="CR916" s="380"/>
      <c r="CY916" s="380"/>
      <c r="DF916" s="380"/>
      <c r="DM916" s="380"/>
      <c r="DT916" s="380"/>
      <c r="EA916" s="380"/>
      <c r="EH916" s="380"/>
      <c r="EO916" s="380"/>
      <c r="EV916" s="380"/>
      <c r="FC916" s="380"/>
      <c r="FJ916" s="380"/>
      <c r="FQ916" s="380"/>
      <c r="FX916" s="380"/>
      <c r="GE916" s="380"/>
      <c r="HA916" s="380"/>
      <c r="HH916" s="380"/>
    </row>
    <row r="917" spans="1:216" ht="19.5" customHeight="1">
      <c r="A917" s="627"/>
      <c r="B917" s="380">
        <v>5013</v>
      </c>
      <c r="C917" s="403"/>
      <c r="D917" s="429">
        <v>13</v>
      </c>
      <c r="E917" s="407"/>
      <c r="F917" s="32"/>
      <c r="G917" s="33"/>
      <c r="H917" s="409"/>
      <c r="I917" s="403"/>
      <c r="J917" s="629"/>
      <c r="S917" s="380"/>
      <c r="Z917" s="380"/>
      <c r="AG917" s="380"/>
      <c r="AN917" s="380"/>
      <c r="AU917" s="380"/>
      <c r="BB917" s="380"/>
      <c r="BI917" s="380"/>
      <c r="BP917" s="380"/>
      <c r="BW917" s="380"/>
      <c r="CD917" s="380"/>
      <c r="CK917" s="380"/>
      <c r="CR917" s="380"/>
      <c r="CY917" s="380"/>
      <c r="DF917" s="380"/>
      <c r="DM917" s="380"/>
      <c r="DT917" s="380"/>
      <c r="EA917" s="380"/>
      <c r="EH917" s="380"/>
      <c r="EO917" s="380"/>
      <c r="EV917" s="380"/>
      <c r="FC917" s="380"/>
      <c r="FJ917" s="380"/>
      <c r="FQ917" s="380"/>
      <c r="FX917" s="380"/>
      <c r="GE917" s="380"/>
      <c r="HA917" s="380"/>
      <c r="HH917" s="380"/>
    </row>
    <row r="918" spans="1:216" ht="19.5" customHeight="1">
      <c r="A918" s="627"/>
      <c r="B918" s="380">
        <v>5014</v>
      </c>
      <c r="C918" s="403"/>
      <c r="D918" s="429">
        <v>14</v>
      </c>
      <c r="E918" s="407"/>
      <c r="F918" s="32"/>
      <c r="G918" s="33"/>
      <c r="H918" s="409"/>
      <c r="I918" s="403"/>
      <c r="J918" s="629"/>
      <c r="S918" s="380"/>
      <c r="Z918" s="380"/>
      <c r="AG918" s="380"/>
      <c r="AN918" s="380"/>
      <c r="AU918" s="380"/>
      <c r="BB918" s="380"/>
      <c r="BI918" s="380"/>
      <c r="BP918" s="380"/>
      <c r="BW918" s="380"/>
      <c r="CD918" s="380"/>
      <c r="CK918" s="380"/>
      <c r="CR918" s="380"/>
      <c r="CY918" s="380"/>
      <c r="DF918" s="380"/>
      <c r="DM918" s="380"/>
      <c r="DT918" s="380"/>
      <c r="EA918" s="380"/>
      <c r="EH918" s="380"/>
      <c r="EO918" s="380"/>
      <c r="EV918" s="380"/>
      <c r="FC918" s="380"/>
      <c r="FJ918" s="380"/>
      <c r="FQ918" s="380"/>
      <c r="FX918" s="380"/>
      <c r="GE918" s="380"/>
      <c r="HA918" s="380"/>
      <c r="HH918" s="380"/>
    </row>
    <row r="919" spans="1:216" ht="19.5" customHeight="1" thickBot="1">
      <c r="A919" s="627"/>
      <c r="B919" s="380">
        <v>5015</v>
      </c>
      <c r="C919" s="403"/>
      <c r="D919" s="429">
        <v>15</v>
      </c>
      <c r="E919" s="411"/>
      <c r="F919" s="36"/>
      <c r="G919" s="37"/>
      <c r="H919" s="409"/>
      <c r="I919" s="403"/>
      <c r="J919" s="629"/>
      <c r="S919" s="380"/>
      <c r="Z919" s="380"/>
      <c r="AG919" s="380"/>
      <c r="AN919" s="380"/>
      <c r="AU919" s="380"/>
      <c r="BB919" s="380"/>
      <c r="BI919" s="380"/>
      <c r="BP919" s="380"/>
      <c r="BW919" s="380"/>
      <c r="CD919" s="380"/>
      <c r="CK919" s="380"/>
      <c r="CR919" s="380"/>
      <c r="CY919" s="380"/>
      <c r="DF919" s="380"/>
      <c r="DM919" s="380"/>
      <c r="DT919" s="380"/>
      <c r="EA919" s="380"/>
      <c r="EH919" s="380"/>
      <c r="EO919" s="380"/>
      <c r="EV919" s="380"/>
      <c r="FC919" s="380"/>
      <c r="FJ919" s="380"/>
      <c r="FQ919" s="380"/>
      <c r="FX919" s="380"/>
      <c r="GE919" s="380"/>
      <c r="HA919" s="380"/>
      <c r="HH919" s="380"/>
    </row>
    <row r="920" spans="1:216" ht="19.5" customHeight="1" thickBot="1">
      <c r="A920" s="627"/>
      <c r="B920" s="380">
        <v>5016</v>
      </c>
      <c r="C920" s="403"/>
      <c r="D920" s="429" t="s">
        <v>634</v>
      </c>
      <c r="E920" s="421"/>
      <c r="F920" s="419"/>
      <c r="G920" s="420"/>
      <c r="H920" s="409"/>
      <c r="I920" s="403"/>
      <c r="J920" s="629"/>
      <c r="S920" s="380"/>
      <c r="Z920" s="380"/>
      <c r="AG920" s="380"/>
      <c r="AN920" s="380"/>
      <c r="AU920" s="380"/>
      <c r="BB920" s="380"/>
      <c r="BI920" s="380"/>
      <c r="BP920" s="380"/>
      <c r="BW920" s="380"/>
      <c r="CD920" s="380"/>
      <c r="CK920" s="380"/>
      <c r="CR920" s="380"/>
      <c r="CY920" s="380"/>
      <c r="DF920" s="380"/>
      <c r="DM920" s="380"/>
      <c r="DT920" s="380"/>
      <c r="EA920" s="380"/>
      <c r="EH920" s="380"/>
      <c r="EO920" s="380"/>
      <c r="EV920" s="380"/>
      <c r="FC920" s="380"/>
      <c r="FJ920" s="380"/>
      <c r="FQ920" s="380"/>
      <c r="FX920" s="380"/>
      <c r="GE920" s="380"/>
      <c r="HA920" s="380"/>
      <c r="HH920" s="380"/>
    </row>
    <row r="921" spans="1:216" ht="19.5" customHeight="1">
      <c r="A921" s="627"/>
      <c r="B921" s="380">
        <v>5017</v>
      </c>
      <c r="D921" s="429" t="s">
        <v>864</v>
      </c>
      <c r="E921" s="422"/>
      <c r="F921" s="34"/>
      <c r="G921" s="35"/>
      <c r="H921" s="409"/>
      <c r="I921" s="403"/>
      <c r="S921" s="380"/>
      <c r="Z921" s="380"/>
      <c r="AG921" s="380"/>
      <c r="AN921" s="380"/>
      <c r="AU921" s="380"/>
      <c r="BB921" s="380"/>
      <c r="BI921" s="380"/>
      <c r="BP921" s="380"/>
      <c r="BW921" s="380"/>
      <c r="CD921" s="380"/>
      <c r="CK921" s="380"/>
      <c r="CR921" s="380"/>
      <c r="CY921" s="380"/>
      <c r="DF921" s="380"/>
      <c r="DM921" s="380"/>
      <c r="DT921" s="380"/>
      <c r="EA921" s="380"/>
      <c r="EH921" s="380"/>
      <c r="EO921" s="380"/>
      <c r="EV921" s="380"/>
      <c r="FC921" s="380"/>
      <c r="FJ921" s="380"/>
      <c r="FQ921" s="380"/>
      <c r="FX921" s="380"/>
      <c r="GE921" s="380"/>
      <c r="HA921" s="380"/>
      <c r="HH921" s="380"/>
    </row>
    <row r="922" spans="1:216" ht="19.5" customHeight="1">
      <c r="A922" s="627"/>
      <c r="B922" s="380">
        <v>5018</v>
      </c>
      <c r="D922" s="429" t="s">
        <v>864</v>
      </c>
      <c r="E922" s="423"/>
      <c r="F922" s="32"/>
      <c r="G922" s="33"/>
      <c r="H922" s="409"/>
      <c r="I922" s="403"/>
      <c r="S922" s="380"/>
      <c r="Z922" s="380"/>
      <c r="AG922" s="380"/>
      <c r="AN922" s="380"/>
      <c r="AU922" s="380"/>
      <c r="BB922" s="380"/>
      <c r="BI922" s="380"/>
      <c r="BP922" s="380"/>
      <c r="BW922" s="380"/>
      <c r="CD922" s="380"/>
      <c r="CK922" s="380"/>
      <c r="CR922" s="380"/>
      <c r="CY922" s="380"/>
      <c r="DF922" s="380"/>
      <c r="DM922" s="380"/>
      <c r="DT922" s="380"/>
      <c r="EA922" s="380"/>
      <c r="EH922" s="380"/>
      <c r="EO922" s="380"/>
      <c r="EV922" s="380"/>
      <c r="FC922" s="380"/>
      <c r="FJ922" s="380"/>
      <c r="FQ922" s="380"/>
      <c r="FX922" s="380"/>
      <c r="GE922" s="380"/>
      <c r="HA922" s="380"/>
      <c r="HH922" s="380"/>
    </row>
    <row r="923" spans="1:216" ht="19.5" customHeight="1">
      <c r="A923" s="627"/>
      <c r="B923" s="380">
        <v>5019</v>
      </c>
      <c r="D923" s="430"/>
      <c r="E923" s="423"/>
      <c r="F923" s="32"/>
      <c r="G923" s="33"/>
      <c r="H923" s="409"/>
      <c r="I923" s="403"/>
      <c r="S923" s="380"/>
      <c r="Z923" s="380"/>
      <c r="AG923" s="380"/>
      <c r="AN923" s="380"/>
      <c r="AU923" s="380"/>
      <c r="BB923" s="380"/>
      <c r="BI923" s="380"/>
      <c r="BP923" s="380"/>
      <c r="BW923" s="380"/>
      <c r="CD923" s="380"/>
      <c r="CK923" s="380"/>
      <c r="CR923" s="380"/>
      <c r="CY923" s="380"/>
      <c r="DF923" s="380"/>
      <c r="DM923" s="380"/>
      <c r="DT923" s="380"/>
      <c r="EA923" s="380"/>
      <c r="EH923" s="380"/>
      <c r="EO923" s="380"/>
      <c r="EV923" s="380"/>
      <c r="FC923" s="380"/>
      <c r="FJ923" s="380"/>
      <c r="FQ923" s="380"/>
      <c r="FX923" s="380"/>
      <c r="GE923" s="380"/>
      <c r="HA923" s="380"/>
      <c r="HH923" s="380"/>
    </row>
    <row r="924" spans="1:216" ht="19.5" customHeight="1" thickBot="1">
      <c r="A924" s="628"/>
      <c r="B924" s="431">
        <v>5020</v>
      </c>
      <c r="C924" s="431"/>
      <c r="D924" s="432"/>
      <c r="E924" s="424"/>
      <c r="F924" s="32"/>
      <c r="G924" s="33"/>
      <c r="H924" s="409"/>
      <c r="I924" s="403"/>
      <c r="S924" s="380"/>
      <c r="Z924" s="380"/>
      <c r="AG924" s="380"/>
      <c r="AN924" s="380"/>
      <c r="AU924" s="380"/>
      <c r="BB924" s="380"/>
      <c r="BI924" s="380"/>
      <c r="BP924" s="380"/>
      <c r="BW924" s="380"/>
      <c r="CD924" s="380"/>
      <c r="CK924" s="380"/>
      <c r="CR924" s="380"/>
      <c r="CY924" s="380"/>
      <c r="DF924" s="380"/>
      <c r="DM924" s="380"/>
      <c r="DT924" s="380"/>
      <c r="EA924" s="380"/>
      <c r="EH924" s="380"/>
      <c r="EO924" s="380"/>
      <c r="EV924" s="380"/>
      <c r="FC924" s="380"/>
      <c r="FJ924" s="380"/>
      <c r="FQ924" s="380"/>
      <c r="FX924" s="380"/>
      <c r="GE924" s="380"/>
      <c r="HA924" s="380"/>
      <c r="HH924" s="380"/>
    </row>
    <row r="925" spans="1:216" ht="19.5" customHeight="1" thickBot="1">
      <c r="A925" s="626">
        <v>51</v>
      </c>
      <c r="B925" s="426">
        <v>5101</v>
      </c>
      <c r="C925" s="427"/>
      <c r="D925" s="428">
        <v>1</v>
      </c>
      <c r="E925" s="404"/>
      <c r="F925" s="34"/>
      <c r="G925" s="35"/>
      <c r="H925" s="405"/>
      <c r="I925" s="406"/>
      <c r="J925" s="629"/>
      <c r="S925" s="380"/>
      <c r="Z925" s="380"/>
      <c r="AG925" s="380"/>
      <c r="AN925" s="380"/>
      <c r="AU925" s="380"/>
      <c r="BB925" s="380"/>
      <c r="BI925" s="380"/>
      <c r="BP925" s="380"/>
      <c r="BW925" s="380"/>
      <c r="CD925" s="380"/>
      <c r="CK925" s="380"/>
      <c r="CR925" s="380"/>
      <c r="CY925" s="380"/>
      <c r="DF925" s="380"/>
      <c r="DM925" s="380"/>
      <c r="DT925" s="380"/>
      <c r="EA925" s="380"/>
      <c r="EH925" s="380"/>
      <c r="EO925" s="380"/>
      <c r="EV925" s="380"/>
      <c r="FC925" s="380"/>
      <c r="FJ925" s="380"/>
      <c r="FQ925" s="380"/>
      <c r="FX925" s="380"/>
      <c r="GE925" s="380"/>
      <c r="HA925" s="380"/>
      <c r="HH925" s="380"/>
    </row>
    <row r="926" spans="1:216" ht="19.5" customHeight="1">
      <c r="A926" s="627"/>
      <c r="B926" s="380">
        <v>5102</v>
      </c>
      <c r="C926" s="403"/>
      <c r="D926" s="429">
        <v>2</v>
      </c>
      <c r="E926" s="407"/>
      <c r="F926" s="32"/>
      <c r="G926" s="33"/>
      <c r="H926" s="408"/>
      <c r="I926" s="403"/>
      <c r="J926" s="629"/>
      <c r="S926" s="380"/>
      <c r="Z926" s="380"/>
      <c r="AG926" s="380"/>
      <c r="AN926" s="380"/>
      <c r="AU926" s="380"/>
      <c r="BB926" s="380"/>
      <c r="BI926" s="380"/>
      <c r="BP926" s="380"/>
      <c r="BW926" s="380"/>
      <c r="CD926" s="380"/>
      <c r="CK926" s="380"/>
      <c r="CR926" s="380"/>
      <c r="CY926" s="380"/>
      <c r="DF926" s="380"/>
      <c r="DM926" s="380"/>
      <c r="DT926" s="380"/>
      <c r="EA926" s="380"/>
      <c r="EH926" s="380"/>
      <c r="EO926" s="380"/>
      <c r="EV926" s="380"/>
      <c r="FC926" s="380"/>
      <c r="FJ926" s="380"/>
      <c r="FQ926" s="380"/>
      <c r="FX926" s="380"/>
      <c r="GE926" s="380"/>
      <c r="HA926" s="380"/>
      <c r="HH926" s="380"/>
    </row>
    <row r="927" spans="1:216" ht="19.5" customHeight="1">
      <c r="A927" s="627"/>
      <c r="B927" s="380">
        <v>5103</v>
      </c>
      <c r="C927" s="403"/>
      <c r="D927" s="429">
        <v>3</v>
      </c>
      <c r="E927" s="407"/>
      <c r="F927" s="32"/>
      <c r="G927" s="33"/>
      <c r="H927" s="409"/>
      <c r="I927" s="403"/>
      <c r="J927" s="629"/>
      <c r="S927" s="380"/>
      <c r="Z927" s="380"/>
      <c r="AG927" s="380"/>
      <c r="AN927" s="380"/>
      <c r="AU927" s="380"/>
      <c r="BB927" s="380"/>
      <c r="BI927" s="380"/>
      <c r="BP927" s="380"/>
      <c r="BW927" s="380"/>
      <c r="CD927" s="380"/>
      <c r="CK927" s="380"/>
      <c r="CR927" s="380"/>
      <c r="CY927" s="380"/>
      <c r="DF927" s="380"/>
      <c r="DM927" s="380"/>
      <c r="DT927" s="380"/>
      <c r="EA927" s="380"/>
      <c r="EH927" s="380"/>
      <c r="EO927" s="380"/>
      <c r="EV927" s="380"/>
      <c r="FC927" s="380"/>
      <c r="FJ927" s="380"/>
      <c r="FQ927" s="380"/>
      <c r="FX927" s="380"/>
      <c r="GE927" s="380"/>
      <c r="HA927" s="380"/>
      <c r="HH927" s="380"/>
    </row>
    <row r="928" spans="1:216" ht="19.5" customHeight="1">
      <c r="A928" s="627"/>
      <c r="B928" s="380">
        <v>5104</v>
      </c>
      <c r="C928" s="403"/>
      <c r="D928" s="429">
        <v>4</v>
      </c>
      <c r="E928" s="410"/>
      <c r="F928" s="32"/>
      <c r="G928" s="33"/>
      <c r="H928" s="409"/>
      <c r="I928" s="403"/>
      <c r="J928" s="629"/>
      <c r="S928" s="380"/>
      <c r="Z928" s="380"/>
      <c r="AG928" s="380"/>
      <c r="AN928" s="380"/>
      <c r="AU928" s="380"/>
      <c r="BB928" s="380"/>
      <c r="BI928" s="380"/>
      <c r="BP928" s="380"/>
      <c r="BW928" s="380"/>
      <c r="CD928" s="380"/>
      <c r="CK928" s="380"/>
      <c r="CR928" s="380"/>
      <c r="CY928" s="380"/>
      <c r="DF928" s="380"/>
      <c r="DM928" s="380"/>
      <c r="DT928" s="380"/>
      <c r="EA928" s="380"/>
      <c r="EH928" s="380"/>
      <c r="EO928" s="380"/>
      <c r="EV928" s="380"/>
      <c r="FC928" s="380"/>
      <c r="FJ928" s="380"/>
      <c r="FQ928" s="380"/>
      <c r="FX928" s="380"/>
      <c r="GE928" s="380"/>
      <c r="HA928" s="380"/>
      <c r="HH928" s="380"/>
    </row>
    <row r="929" spans="1:216" ht="19.5" customHeight="1">
      <c r="A929" s="627"/>
      <c r="B929" s="380">
        <v>5105</v>
      </c>
      <c r="C929" s="403"/>
      <c r="D929" s="429">
        <v>5</v>
      </c>
      <c r="E929" s="407"/>
      <c r="F929" s="36"/>
      <c r="G929" s="37"/>
      <c r="H929" s="409"/>
      <c r="I929" s="403"/>
      <c r="J929" s="629"/>
      <c r="S929" s="380"/>
      <c r="Z929" s="380"/>
      <c r="AG929" s="380"/>
      <c r="AN929" s="380"/>
      <c r="AU929" s="380"/>
      <c r="BB929" s="380"/>
      <c r="BI929" s="380"/>
      <c r="BP929" s="380"/>
      <c r="BW929" s="380"/>
      <c r="CD929" s="380"/>
      <c r="CK929" s="380"/>
      <c r="CR929" s="380"/>
      <c r="CY929" s="380"/>
      <c r="DF929" s="380"/>
      <c r="DM929" s="380"/>
      <c r="DT929" s="380"/>
      <c r="EA929" s="380"/>
      <c r="EH929" s="380"/>
      <c r="EO929" s="380"/>
      <c r="EV929" s="380"/>
      <c r="FC929" s="380"/>
      <c r="FJ929" s="380"/>
      <c r="FQ929" s="380"/>
      <c r="FX929" s="380"/>
      <c r="GE929" s="380"/>
      <c r="HA929" s="380"/>
      <c r="HH929" s="380"/>
    </row>
    <row r="930" spans="1:216" ht="19.5" customHeight="1">
      <c r="A930" s="627"/>
      <c r="B930" s="380">
        <v>5106</v>
      </c>
      <c r="C930" s="403"/>
      <c r="D930" s="429">
        <v>6</v>
      </c>
      <c r="E930" s="407"/>
      <c r="F930" s="32"/>
      <c r="G930" s="33"/>
      <c r="H930" s="409"/>
      <c r="I930" s="403"/>
      <c r="J930" s="629"/>
      <c r="S930" s="380"/>
      <c r="Z930" s="380"/>
      <c r="AG930" s="380"/>
      <c r="AN930" s="380"/>
      <c r="AU930" s="380"/>
      <c r="BB930" s="380"/>
      <c r="BI930" s="380"/>
      <c r="BP930" s="380"/>
      <c r="BW930" s="380"/>
      <c r="CD930" s="380"/>
      <c r="CK930" s="380"/>
      <c r="CR930" s="380"/>
      <c r="CY930" s="380"/>
      <c r="DF930" s="380"/>
      <c r="DM930" s="380"/>
      <c r="DT930" s="380"/>
      <c r="EA930" s="380"/>
      <c r="EH930" s="380"/>
      <c r="EO930" s="380"/>
      <c r="EV930" s="380"/>
      <c r="FC930" s="380"/>
      <c r="FJ930" s="380"/>
      <c r="FQ930" s="380"/>
      <c r="FX930" s="380"/>
      <c r="GE930" s="380"/>
      <c r="HA930" s="380"/>
      <c r="HH930" s="380"/>
    </row>
    <row r="931" spans="1:216" ht="19.5" customHeight="1">
      <c r="A931" s="627"/>
      <c r="B931" s="380">
        <v>5107</v>
      </c>
      <c r="C931" s="403"/>
      <c r="D931" s="429">
        <v>7</v>
      </c>
      <c r="E931" s="410"/>
      <c r="F931" s="32"/>
      <c r="G931" s="33"/>
      <c r="H931" s="409"/>
      <c r="I931" s="403"/>
      <c r="J931" s="629"/>
      <c r="S931" s="380"/>
      <c r="Z931" s="380"/>
      <c r="AG931" s="380"/>
      <c r="AN931" s="380"/>
      <c r="AU931" s="380"/>
      <c r="BB931" s="380"/>
      <c r="BI931" s="380"/>
      <c r="BP931" s="380"/>
      <c r="BW931" s="380"/>
      <c r="CD931" s="380"/>
      <c r="CK931" s="380"/>
      <c r="CR931" s="380"/>
      <c r="CY931" s="380"/>
      <c r="DF931" s="380"/>
      <c r="DM931" s="380"/>
      <c r="DT931" s="380"/>
      <c r="EA931" s="380"/>
      <c r="EH931" s="380"/>
      <c r="EO931" s="380"/>
      <c r="EV931" s="380"/>
      <c r="FC931" s="380"/>
      <c r="FJ931" s="380"/>
      <c r="FQ931" s="380"/>
      <c r="FX931" s="380"/>
      <c r="GE931" s="380"/>
      <c r="HA931" s="380"/>
      <c r="HH931" s="380"/>
    </row>
    <row r="932" spans="1:216" ht="19.5" customHeight="1">
      <c r="A932" s="627"/>
      <c r="B932" s="380">
        <v>5108</v>
      </c>
      <c r="C932" s="403"/>
      <c r="D932" s="429">
        <v>8</v>
      </c>
      <c r="E932" s="407"/>
      <c r="F932" s="32"/>
      <c r="G932" s="33"/>
      <c r="H932" s="409"/>
      <c r="I932" s="403"/>
      <c r="J932" s="629"/>
      <c r="S932" s="380"/>
      <c r="Z932" s="380"/>
      <c r="AG932" s="380"/>
      <c r="AN932" s="380"/>
      <c r="AU932" s="380"/>
      <c r="BB932" s="380"/>
      <c r="BI932" s="380"/>
      <c r="BP932" s="380"/>
      <c r="BW932" s="380"/>
      <c r="CD932" s="380"/>
      <c r="CK932" s="380"/>
      <c r="CR932" s="380"/>
      <c r="CY932" s="380"/>
      <c r="DF932" s="380"/>
      <c r="DM932" s="380"/>
      <c r="DT932" s="380"/>
      <c r="EA932" s="380"/>
      <c r="EH932" s="380"/>
      <c r="EO932" s="380"/>
      <c r="EV932" s="380"/>
      <c r="FC932" s="380"/>
      <c r="FJ932" s="380"/>
      <c r="FQ932" s="380"/>
      <c r="FX932" s="380"/>
      <c r="GE932" s="380"/>
      <c r="HA932" s="380"/>
      <c r="HH932" s="380"/>
    </row>
    <row r="933" spans="1:216" ht="19.5" customHeight="1">
      <c r="A933" s="627"/>
      <c r="B933" s="380">
        <v>5109</v>
      </c>
      <c r="C933" s="403"/>
      <c r="D933" s="429">
        <v>9</v>
      </c>
      <c r="E933" s="407"/>
      <c r="F933" s="32"/>
      <c r="G933" s="33"/>
      <c r="H933" s="409"/>
      <c r="I933" s="403"/>
      <c r="J933" s="629"/>
      <c r="S933" s="380"/>
      <c r="Z933" s="380"/>
      <c r="AG933" s="380"/>
      <c r="AN933" s="380"/>
      <c r="AU933" s="380"/>
      <c r="BB933" s="380"/>
      <c r="BI933" s="380"/>
      <c r="BP933" s="380"/>
      <c r="BW933" s="380"/>
      <c r="CD933" s="380"/>
      <c r="CK933" s="380"/>
      <c r="CR933" s="380"/>
      <c r="CY933" s="380"/>
      <c r="DF933" s="380"/>
      <c r="DM933" s="380"/>
      <c r="DT933" s="380"/>
      <c r="EA933" s="380"/>
      <c r="EH933" s="380"/>
      <c r="EO933" s="380"/>
      <c r="EV933" s="380"/>
      <c r="FC933" s="380"/>
      <c r="FJ933" s="380"/>
      <c r="FQ933" s="380"/>
      <c r="FX933" s="380"/>
      <c r="GE933" s="380"/>
      <c r="HA933" s="380"/>
      <c r="HH933" s="380"/>
    </row>
    <row r="934" spans="1:216" ht="19.5" customHeight="1">
      <c r="A934" s="627"/>
      <c r="B934" s="380">
        <v>5110</v>
      </c>
      <c r="C934" s="403"/>
      <c r="D934" s="429">
        <v>10</v>
      </c>
      <c r="E934" s="407"/>
      <c r="F934" s="32"/>
      <c r="G934" s="33"/>
      <c r="H934" s="409"/>
      <c r="I934" s="403"/>
      <c r="J934" s="629"/>
      <c r="S934" s="380"/>
      <c r="Z934" s="380"/>
      <c r="AG934" s="380"/>
      <c r="AN934" s="380"/>
      <c r="AU934" s="380"/>
      <c r="BB934" s="380"/>
      <c r="BI934" s="380"/>
      <c r="BP934" s="380"/>
      <c r="BW934" s="380"/>
      <c r="CD934" s="380"/>
      <c r="CK934" s="380"/>
      <c r="CR934" s="380"/>
      <c r="CY934" s="380"/>
      <c r="DF934" s="380"/>
      <c r="DM934" s="380"/>
      <c r="DT934" s="380"/>
      <c r="EA934" s="380"/>
      <c r="EH934" s="380"/>
      <c r="EO934" s="380"/>
      <c r="EV934" s="380"/>
      <c r="FC934" s="380"/>
      <c r="FJ934" s="380"/>
      <c r="FQ934" s="380"/>
      <c r="FX934" s="380"/>
      <c r="GE934" s="380"/>
      <c r="HA934" s="380"/>
      <c r="HH934" s="380"/>
    </row>
    <row r="935" spans="1:216" ht="19.5" customHeight="1">
      <c r="A935" s="627"/>
      <c r="B935" s="380">
        <v>5111</v>
      </c>
      <c r="C935" s="403"/>
      <c r="D935" s="429">
        <v>11</v>
      </c>
      <c r="E935" s="407"/>
      <c r="F935" s="32"/>
      <c r="G935" s="33"/>
      <c r="H935" s="409"/>
      <c r="I935" s="403"/>
      <c r="J935" s="629"/>
      <c r="S935" s="380"/>
      <c r="Z935" s="380"/>
      <c r="AG935" s="380"/>
      <c r="AN935" s="380"/>
      <c r="AU935" s="380"/>
      <c r="BB935" s="380"/>
      <c r="BI935" s="380"/>
      <c r="BP935" s="380"/>
      <c r="BW935" s="380"/>
      <c r="CD935" s="380"/>
      <c r="CK935" s="380"/>
      <c r="CR935" s="380"/>
      <c r="CY935" s="380"/>
      <c r="DF935" s="380"/>
      <c r="DM935" s="380"/>
      <c r="DT935" s="380"/>
      <c r="EA935" s="380"/>
      <c r="EH935" s="380"/>
      <c r="EO935" s="380"/>
      <c r="EV935" s="380"/>
      <c r="FC935" s="380"/>
      <c r="FJ935" s="380"/>
      <c r="FQ935" s="380"/>
      <c r="FX935" s="380"/>
      <c r="GE935" s="380"/>
      <c r="HA935" s="380"/>
      <c r="HH935" s="380"/>
    </row>
    <row r="936" spans="1:216" ht="19.5" customHeight="1">
      <c r="A936" s="627"/>
      <c r="B936" s="380">
        <v>5112</v>
      </c>
      <c r="C936" s="403"/>
      <c r="D936" s="429">
        <v>12</v>
      </c>
      <c r="E936" s="407"/>
      <c r="F936" s="32"/>
      <c r="G936" s="33"/>
      <c r="H936" s="409"/>
      <c r="I936" s="403"/>
      <c r="J936" s="629"/>
      <c r="S936" s="380"/>
      <c r="Z936" s="380"/>
      <c r="AG936" s="380"/>
      <c r="AN936" s="380"/>
      <c r="AU936" s="380"/>
      <c r="BB936" s="380"/>
      <c r="BI936" s="380"/>
      <c r="BP936" s="380"/>
      <c r="BW936" s="380"/>
      <c r="CD936" s="380"/>
      <c r="CK936" s="380"/>
      <c r="CR936" s="380"/>
      <c r="CY936" s="380"/>
      <c r="DF936" s="380"/>
      <c r="DM936" s="380"/>
      <c r="DT936" s="380"/>
      <c r="EA936" s="380"/>
      <c r="EH936" s="380"/>
      <c r="EO936" s="380"/>
      <c r="EV936" s="380"/>
      <c r="FC936" s="380"/>
      <c r="FJ936" s="380"/>
      <c r="FQ936" s="380"/>
      <c r="FX936" s="380"/>
      <c r="GE936" s="380"/>
      <c r="HA936" s="380"/>
      <c r="HH936" s="380"/>
    </row>
    <row r="937" spans="1:216" ht="19.5" customHeight="1">
      <c r="A937" s="627"/>
      <c r="B937" s="380">
        <v>5113</v>
      </c>
      <c r="C937" s="403"/>
      <c r="D937" s="429">
        <v>13</v>
      </c>
      <c r="E937" s="407"/>
      <c r="F937" s="32"/>
      <c r="G937" s="33"/>
      <c r="H937" s="409"/>
      <c r="I937" s="403"/>
      <c r="J937" s="629"/>
      <c r="S937" s="380"/>
      <c r="Z937" s="380"/>
      <c r="AG937" s="380"/>
      <c r="AN937" s="380"/>
      <c r="AU937" s="380"/>
      <c r="BB937" s="380"/>
      <c r="BI937" s="380"/>
      <c r="BP937" s="380"/>
      <c r="BW937" s="380"/>
      <c r="CD937" s="380"/>
      <c r="CK937" s="380"/>
      <c r="CR937" s="380"/>
      <c r="CY937" s="380"/>
      <c r="DF937" s="380"/>
      <c r="DM937" s="380"/>
      <c r="DT937" s="380"/>
      <c r="EA937" s="380"/>
      <c r="EH937" s="380"/>
      <c r="EO937" s="380"/>
      <c r="EV937" s="380"/>
      <c r="FC937" s="380"/>
      <c r="FJ937" s="380"/>
      <c r="FQ937" s="380"/>
      <c r="FX937" s="380"/>
      <c r="GE937" s="380"/>
      <c r="HA937" s="380"/>
      <c r="HH937" s="380"/>
    </row>
    <row r="938" spans="1:216" ht="19.5" customHeight="1">
      <c r="A938" s="627"/>
      <c r="B938" s="380">
        <v>5114</v>
      </c>
      <c r="C938" s="403"/>
      <c r="D938" s="429">
        <v>14</v>
      </c>
      <c r="E938" s="407"/>
      <c r="F938" s="32"/>
      <c r="G938" s="33"/>
      <c r="H938" s="409"/>
      <c r="I938" s="403"/>
      <c r="J938" s="629"/>
      <c r="S938" s="380"/>
      <c r="Z938" s="380"/>
      <c r="AG938" s="380"/>
      <c r="AN938" s="380"/>
      <c r="AU938" s="380"/>
      <c r="BB938" s="380"/>
      <c r="BI938" s="380"/>
      <c r="BP938" s="380"/>
      <c r="BW938" s="380"/>
      <c r="CD938" s="380"/>
      <c r="CK938" s="380"/>
      <c r="CR938" s="380"/>
      <c r="CY938" s="380"/>
      <c r="DF938" s="380"/>
      <c r="DM938" s="380"/>
      <c r="DT938" s="380"/>
      <c r="EA938" s="380"/>
      <c r="EH938" s="380"/>
      <c r="EO938" s="380"/>
      <c r="EV938" s="380"/>
      <c r="FC938" s="380"/>
      <c r="FJ938" s="380"/>
      <c r="FQ938" s="380"/>
      <c r="FX938" s="380"/>
      <c r="GE938" s="380"/>
      <c r="HA938" s="380"/>
      <c r="HH938" s="380"/>
    </row>
    <row r="939" spans="1:216" ht="19.5" customHeight="1" thickBot="1">
      <c r="A939" s="627"/>
      <c r="B939" s="380">
        <v>5115</v>
      </c>
      <c r="C939" s="403"/>
      <c r="D939" s="429">
        <v>15</v>
      </c>
      <c r="E939" s="411"/>
      <c r="F939" s="36"/>
      <c r="G939" s="37"/>
      <c r="H939" s="409"/>
      <c r="I939" s="403"/>
      <c r="J939" s="629"/>
      <c r="S939" s="380"/>
      <c r="Z939" s="380"/>
      <c r="AG939" s="380"/>
      <c r="AN939" s="380"/>
      <c r="AU939" s="380"/>
      <c r="BB939" s="380"/>
      <c r="BI939" s="380"/>
      <c r="BP939" s="380"/>
      <c r="BW939" s="380"/>
      <c r="CD939" s="380"/>
      <c r="CK939" s="380"/>
      <c r="CR939" s="380"/>
      <c r="CY939" s="380"/>
      <c r="DF939" s="380"/>
      <c r="DM939" s="380"/>
      <c r="DT939" s="380"/>
      <c r="EA939" s="380"/>
      <c r="EH939" s="380"/>
      <c r="EO939" s="380"/>
      <c r="EV939" s="380"/>
      <c r="FC939" s="380"/>
      <c r="FJ939" s="380"/>
      <c r="FQ939" s="380"/>
      <c r="FX939" s="380"/>
      <c r="GE939" s="380"/>
      <c r="HA939" s="380"/>
      <c r="HH939" s="380"/>
    </row>
    <row r="940" spans="1:216" ht="19.5" customHeight="1" thickBot="1">
      <c r="A940" s="627"/>
      <c r="B940" s="380">
        <v>5116</v>
      </c>
      <c r="C940" s="403"/>
      <c r="D940" s="429" t="s">
        <v>634</v>
      </c>
      <c r="E940" s="421"/>
      <c r="F940" s="419"/>
      <c r="G940" s="420"/>
      <c r="H940" s="409"/>
      <c r="I940" s="403"/>
      <c r="J940" s="629"/>
      <c r="S940" s="380"/>
      <c r="Z940" s="380"/>
      <c r="AG940" s="380"/>
      <c r="AN940" s="380"/>
      <c r="AU940" s="380"/>
      <c r="BB940" s="380"/>
      <c r="BI940" s="380"/>
      <c r="BP940" s="380"/>
      <c r="BW940" s="380"/>
      <c r="CD940" s="380"/>
      <c r="CK940" s="380"/>
      <c r="CR940" s="380"/>
      <c r="CY940" s="380"/>
      <c r="DF940" s="380"/>
      <c r="DM940" s="380"/>
      <c r="DT940" s="380"/>
      <c r="EA940" s="380"/>
      <c r="EH940" s="380"/>
      <c r="EO940" s="380"/>
      <c r="EV940" s="380"/>
      <c r="FC940" s="380"/>
      <c r="FJ940" s="380"/>
      <c r="FQ940" s="380"/>
      <c r="FX940" s="380"/>
      <c r="GE940" s="380"/>
      <c r="HA940" s="380"/>
      <c r="HH940" s="380"/>
    </row>
    <row r="941" spans="1:216" ht="19.5" customHeight="1">
      <c r="A941" s="627"/>
      <c r="B941" s="380">
        <v>5117</v>
      </c>
      <c r="D941" s="429" t="s">
        <v>864</v>
      </c>
      <c r="E941" s="422"/>
      <c r="F941" s="34"/>
      <c r="G941" s="35"/>
      <c r="H941" s="409"/>
      <c r="I941" s="403"/>
      <c r="S941" s="380"/>
      <c r="Z941" s="380"/>
      <c r="AG941" s="380"/>
      <c r="AN941" s="380"/>
      <c r="AU941" s="380"/>
      <c r="BB941" s="380"/>
      <c r="BI941" s="380"/>
      <c r="BP941" s="380"/>
      <c r="BW941" s="380"/>
      <c r="CD941" s="380"/>
      <c r="CK941" s="380"/>
      <c r="CR941" s="380"/>
      <c r="CY941" s="380"/>
      <c r="DF941" s="380"/>
      <c r="DM941" s="380"/>
      <c r="DT941" s="380"/>
      <c r="EA941" s="380"/>
      <c r="EH941" s="380"/>
      <c r="EO941" s="380"/>
      <c r="EV941" s="380"/>
      <c r="FC941" s="380"/>
      <c r="FJ941" s="380"/>
      <c r="FQ941" s="380"/>
      <c r="FX941" s="380"/>
      <c r="GE941" s="380"/>
      <c r="HA941" s="380"/>
      <c r="HH941" s="380"/>
    </row>
    <row r="942" spans="1:216" ht="19.5" customHeight="1">
      <c r="A942" s="627"/>
      <c r="B942" s="380">
        <v>5118</v>
      </c>
      <c r="D942" s="429" t="s">
        <v>864</v>
      </c>
      <c r="E942" s="423"/>
      <c r="F942" s="32"/>
      <c r="G942" s="33"/>
      <c r="H942" s="409"/>
      <c r="I942" s="403"/>
      <c r="S942" s="380"/>
      <c r="Z942" s="380"/>
      <c r="AG942" s="380"/>
      <c r="AN942" s="380"/>
      <c r="AU942" s="380"/>
      <c r="BB942" s="380"/>
      <c r="BI942" s="380"/>
      <c r="BP942" s="380"/>
      <c r="BW942" s="380"/>
      <c r="CD942" s="380"/>
      <c r="CK942" s="380"/>
      <c r="CR942" s="380"/>
      <c r="CY942" s="380"/>
      <c r="DF942" s="380"/>
      <c r="DM942" s="380"/>
      <c r="DT942" s="380"/>
      <c r="EA942" s="380"/>
      <c r="EH942" s="380"/>
      <c r="EO942" s="380"/>
      <c r="EV942" s="380"/>
      <c r="FC942" s="380"/>
      <c r="FJ942" s="380"/>
      <c r="FQ942" s="380"/>
      <c r="FX942" s="380"/>
      <c r="GE942" s="380"/>
      <c r="HA942" s="380"/>
      <c r="HH942" s="380"/>
    </row>
    <row r="943" spans="1:216" ht="19.5" customHeight="1">
      <c r="A943" s="627"/>
      <c r="B943" s="380">
        <v>5119</v>
      </c>
      <c r="D943" s="430"/>
      <c r="E943" s="423"/>
      <c r="F943" s="32"/>
      <c r="G943" s="33"/>
      <c r="H943" s="409"/>
      <c r="I943" s="403"/>
      <c r="S943" s="380"/>
      <c r="Z943" s="380"/>
      <c r="AG943" s="380"/>
      <c r="AN943" s="380"/>
      <c r="AU943" s="380"/>
      <c r="BB943" s="380"/>
      <c r="BI943" s="380"/>
      <c r="BP943" s="380"/>
      <c r="BW943" s="380"/>
      <c r="CD943" s="380"/>
      <c r="CK943" s="380"/>
      <c r="CR943" s="380"/>
      <c r="CY943" s="380"/>
      <c r="DF943" s="380"/>
      <c r="DM943" s="380"/>
      <c r="DT943" s="380"/>
      <c r="EA943" s="380"/>
      <c r="EH943" s="380"/>
      <c r="EO943" s="380"/>
      <c r="EV943" s="380"/>
      <c r="FC943" s="380"/>
      <c r="FJ943" s="380"/>
      <c r="FQ943" s="380"/>
      <c r="FX943" s="380"/>
      <c r="GE943" s="380"/>
      <c r="HA943" s="380"/>
      <c r="HH943" s="380"/>
    </row>
    <row r="944" spans="1:216" ht="19.5" customHeight="1" thickBot="1">
      <c r="A944" s="628"/>
      <c r="B944" s="431">
        <v>5120</v>
      </c>
      <c r="C944" s="431"/>
      <c r="D944" s="432"/>
      <c r="E944" s="424"/>
      <c r="F944" s="32"/>
      <c r="G944" s="33"/>
      <c r="H944" s="409"/>
      <c r="I944" s="403"/>
      <c r="S944" s="380"/>
      <c r="Z944" s="380"/>
      <c r="AG944" s="380"/>
      <c r="AN944" s="380"/>
      <c r="AU944" s="380"/>
      <c r="BB944" s="380"/>
      <c r="BI944" s="380"/>
      <c r="BP944" s="380"/>
      <c r="BW944" s="380"/>
      <c r="CD944" s="380"/>
      <c r="CK944" s="380"/>
      <c r="CR944" s="380"/>
      <c r="CY944" s="380"/>
      <c r="DF944" s="380"/>
      <c r="DM944" s="380"/>
      <c r="DT944" s="380"/>
      <c r="EA944" s="380"/>
      <c r="EH944" s="380"/>
      <c r="EO944" s="380"/>
      <c r="EV944" s="380"/>
      <c r="FC944" s="380"/>
      <c r="FJ944" s="380"/>
      <c r="FQ944" s="380"/>
      <c r="FX944" s="380"/>
      <c r="GE944" s="380"/>
      <c r="HA944" s="380"/>
      <c r="HH944" s="380"/>
    </row>
    <row r="945" spans="1:216" ht="19.5" customHeight="1" thickBot="1">
      <c r="A945" s="626">
        <v>52</v>
      </c>
      <c r="B945" s="426">
        <v>5201</v>
      </c>
      <c r="C945" s="427"/>
      <c r="D945" s="428">
        <v>1</v>
      </c>
      <c r="E945" s="404"/>
      <c r="F945" s="34"/>
      <c r="G945" s="35"/>
      <c r="H945" s="405"/>
      <c r="I945" s="406"/>
      <c r="J945" s="629"/>
      <c r="S945" s="380"/>
      <c r="Z945" s="380"/>
      <c r="AG945" s="380"/>
      <c r="AN945" s="380"/>
      <c r="AU945" s="380"/>
      <c r="BB945" s="380"/>
      <c r="BI945" s="380"/>
      <c r="BP945" s="380"/>
      <c r="BW945" s="380"/>
      <c r="CD945" s="380"/>
      <c r="CK945" s="380"/>
      <c r="CR945" s="380"/>
      <c r="CY945" s="380"/>
      <c r="DF945" s="380"/>
      <c r="DM945" s="380"/>
      <c r="DT945" s="380"/>
      <c r="EA945" s="380"/>
      <c r="EH945" s="380"/>
      <c r="EO945" s="380"/>
      <c r="EV945" s="380"/>
      <c r="FC945" s="380"/>
      <c r="FJ945" s="380"/>
      <c r="FQ945" s="380"/>
      <c r="FX945" s="380"/>
      <c r="GE945" s="380"/>
      <c r="HA945" s="380"/>
      <c r="HH945" s="380"/>
    </row>
    <row r="946" spans="1:216" ht="19.5" customHeight="1">
      <c r="A946" s="627"/>
      <c r="B946" s="380">
        <v>5202</v>
      </c>
      <c r="C946" s="403"/>
      <c r="D946" s="429">
        <v>2</v>
      </c>
      <c r="E946" s="407"/>
      <c r="F946" s="32"/>
      <c r="G946" s="33"/>
      <c r="H946" s="408"/>
      <c r="I946" s="403"/>
      <c r="J946" s="629"/>
      <c r="S946" s="380"/>
      <c r="Z946" s="380"/>
      <c r="AG946" s="380"/>
      <c r="AN946" s="380"/>
      <c r="AU946" s="380"/>
      <c r="BB946" s="380"/>
      <c r="BI946" s="380"/>
      <c r="BP946" s="380"/>
      <c r="BW946" s="380"/>
      <c r="CD946" s="380"/>
      <c r="CK946" s="380"/>
      <c r="CR946" s="380"/>
      <c r="CY946" s="380"/>
      <c r="DF946" s="380"/>
      <c r="DM946" s="380"/>
      <c r="DT946" s="380"/>
      <c r="EA946" s="380"/>
      <c r="EH946" s="380"/>
      <c r="EO946" s="380"/>
      <c r="EV946" s="380"/>
      <c r="FC946" s="380"/>
      <c r="FJ946" s="380"/>
      <c r="FQ946" s="380"/>
      <c r="FX946" s="380"/>
      <c r="GE946" s="380"/>
      <c r="HA946" s="380"/>
      <c r="HH946" s="380"/>
    </row>
    <row r="947" spans="1:216" ht="19.5" customHeight="1">
      <c r="A947" s="627"/>
      <c r="B947" s="380">
        <v>5203</v>
      </c>
      <c r="C947" s="403"/>
      <c r="D947" s="429">
        <v>3</v>
      </c>
      <c r="E947" s="407"/>
      <c r="F947" s="32"/>
      <c r="G947" s="33"/>
      <c r="H947" s="409"/>
      <c r="I947" s="403"/>
      <c r="J947" s="629"/>
      <c r="S947" s="380"/>
      <c r="Z947" s="380"/>
      <c r="AG947" s="380"/>
      <c r="AN947" s="380"/>
      <c r="AU947" s="380"/>
      <c r="BB947" s="380"/>
      <c r="BI947" s="380"/>
      <c r="BP947" s="380"/>
      <c r="BW947" s="380"/>
      <c r="CD947" s="380"/>
      <c r="CK947" s="380"/>
      <c r="CR947" s="380"/>
      <c r="CY947" s="380"/>
      <c r="DF947" s="380"/>
      <c r="DM947" s="380"/>
      <c r="DT947" s="380"/>
      <c r="EA947" s="380"/>
      <c r="EH947" s="380"/>
      <c r="EO947" s="380"/>
      <c r="EV947" s="380"/>
      <c r="FC947" s="380"/>
      <c r="FJ947" s="380"/>
      <c r="FQ947" s="380"/>
      <c r="FX947" s="380"/>
      <c r="GE947" s="380"/>
      <c r="HA947" s="380"/>
      <c r="HH947" s="380"/>
    </row>
    <row r="948" spans="1:216" ht="19.5" customHeight="1">
      <c r="A948" s="627"/>
      <c r="B948" s="380">
        <v>5204</v>
      </c>
      <c r="C948" s="403"/>
      <c r="D948" s="429">
        <v>4</v>
      </c>
      <c r="E948" s="410"/>
      <c r="F948" s="32"/>
      <c r="G948" s="33"/>
      <c r="H948" s="409"/>
      <c r="I948" s="403"/>
      <c r="J948" s="629"/>
      <c r="S948" s="380"/>
      <c r="Z948" s="380"/>
      <c r="AG948" s="380"/>
      <c r="AN948" s="380"/>
      <c r="AU948" s="380"/>
      <c r="BB948" s="380"/>
      <c r="BI948" s="380"/>
      <c r="BP948" s="380"/>
      <c r="BW948" s="380"/>
      <c r="CD948" s="380"/>
      <c r="CK948" s="380"/>
      <c r="CR948" s="380"/>
      <c r="CY948" s="380"/>
      <c r="DF948" s="380"/>
      <c r="DM948" s="380"/>
      <c r="DT948" s="380"/>
      <c r="EA948" s="380"/>
      <c r="EH948" s="380"/>
      <c r="EO948" s="380"/>
      <c r="EV948" s="380"/>
      <c r="FC948" s="380"/>
      <c r="FJ948" s="380"/>
      <c r="FQ948" s="380"/>
      <c r="FX948" s="380"/>
      <c r="GE948" s="380"/>
      <c r="HA948" s="380"/>
      <c r="HH948" s="380"/>
    </row>
    <row r="949" spans="1:216" ht="19.5" customHeight="1">
      <c r="A949" s="627"/>
      <c r="B949" s="380">
        <v>5205</v>
      </c>
      <c r="C949" s="403"/>
      <c r="D949" s="429">
        <v>5</v>
      </c>
      <c r="E949" s="407"/>
      <c r="F949" s="36"/>
      <c r="G949" s="37"/>
      <c r="H949" s="409"/>
      <c r="I949" s="403"/>
      <c r="J949" s="629"/>
      <c r="S949" s="380"/>
      <c r="Z949" s="380"/>
      <c r="AG949" s="380"/>
      <c r="AN949" s="380"/>
      <c r="AU949" s="380"/>
      <c r="BB949" s="380"/>
      <c r="BI949" s="380"/>
      <c r="BP949" s="380"/>
      <c r="BW949" s="380"/>
      <c r="CD949" s="380"/>
      <c r="CK949" s="380"/>
      <c r="CR949" s="380"/>
      <c r="CY949" s="380"/>
      <c r="DF949" s="380"/>
      <c r="DM949" s="380"/>
      <c r="DT949" s="380"/>
      <c r="EA949" s="380"/>
      <c r="EH949" s="380"/>
      <c r="EO949" s="380"/>
      <c r="EV949" s="380"/>
      <c r="FC949" s="380"/>
      <c r="FJ949" s="380"/>
      <c r="FQ949" s="380"/>
      <c r="FX949" s="380"/>
      <c r="GE949" s="380"/>
      <c r="HA949" s="380"/>
      <c r="HH949" s="380"/>
    </row>
    <row r="950" spans="1:216" ht="19.5" customHeight="1">
      <c r="A950" s="627"/>
      <c r="B950" s="380">
        <v>5206</v>
      </c>
      <c r="C950" s="403"/>
      <c r="D950" s="429">
        <v>6</v>
      </c>
      <c r="E950" s="407"/>
      <c r="F950" s="32"/>
      <c r="G950" s="33"/>
      <c r="H950" s="409"/>
      <c r="I950" s="403"/>
      <c r="J950" s="629"/>
      <c r="S950" s="380"/>
      <c r="Z950" s="380"/>
      <c r="AG950" s="380"/>
      <c r="AN950" s="380"/>
      <c r="AU950" s="380"/>
      <c r="BB950" s="380"/>
      <c r="BI950" s="380"/>
      <c r="BP950" s="380"/>
      <c r="BW950" s="380"/>
      <c r="CD950" s="380"/>
      <c r="CK950" s="380"/>
      <c r="CR950" s="380"/>
      <c r="CY950" s="380"/>
      <c r="DF950" s="380"/>
      <c r="DM950" s="380"/>
      <c r="DT950" s="380"/>
      <c r="EA950" s="380"/>
      <c r="EH950" s="380"/>
      <c r="EO950" s="380"/>
      <c r="EV950" s="380"/>
      <c r="FC950" s="380"/>
      <c r="FJ950" s="380"/>
      <c r="FQ950" s="380"/>
      <c r="FX950" s="380"/>
      <c r="GE950" s="380"/>
      <c r="HA950" s="380"/>
      <c r="HH950" s="380"/>
    </row>
    <row r="951" spans="1:216" ht="19.5" customHeight="1">
      <c r="A951" s="627"/>
      <c r="B951" s="380">
        <v>5207</v>
      </c>
      <c r="C951" s="403"/>
      <c r="D951" s="429">
        <v>7</v>
      </c>
      <c r="E951" s="410"/>
      <c r="F951" s="32"/>
      <c r="G951" s="33"/>
      <c r="H951" s="409"/>
      <c r="I951" s="403"/>
      <c r="J951" s="629"/>
      <c r="S951" s="380"/>
      <c r="Z951" s="380"/>
      <c r="AG951" s="380"/>
      <c r="AN951" s="380"/>
      <c r="AU951" s="380"/>
      <c r="BB951" s="380"/>
      <c r="BI951" s="380"/>
      <c r="BP951" s="380"/>
      <c r="BW951" s="380"/>
      <c r="CD951" s="380"/>
      <c r="CK951" s="380"/>
      <c r="CR951" s="380"/>
      <c r="CY951" s="380"/>
      <c r="DF951" s="380"/>
      <c r="DM951" s="380"/>
      <c r="DT951" s="380"/>
      <c r="EA951" s="380"/>
      <c r="EH951" s="380"/>
      <c r="EO951" s="380"/>
      <c r="EV951" s="380"/>
      <c r="FC951" s="380"/>
      <c r="FJ951" s="380"/>
      <c r="FQ951" s="380"/>
      <c r="FX951" s="380"/>
      <c r="GE951" s="380"/>
      <c r="HA951" s="380"/>
      <c r="HH951" s="380"/>
    </row>
    <row r="952" spans="1:216" ht="19.5" customHeight="1">
      <c r="A952" s="627"/>
      <c r="B952" s="380">
        <v>5208</v>
      </c>
      <c r="C952" s="403"/>
      <c r="D952" s="429">
        <v>8</v>
      </c>
      <c r="E952" s="407"/>
      <c r="F952" s="32"/>
      <c r="G952" s="33"/>
      <c r="H952" s="409"/>
      <c r="I952" s="403"/>
      <c r="J952" s="629"/>
      <c r="S952" s="380"/>
      <c r="Z952" s="380"/>
      <c r="AG952" s="380"/>
      <c r="AN952" s="380"/>
      <c r="AU952" s="380"/>
      <c r="BB952" s="380"/>
      <c r="BI952" s="380"/>
      <c r="BP952" s="380"/>
      <c r="BW952" s="380"/>
      <c r="CD952" s="380"/>
      <c r="CK952" s="380"/>
      <c r="CR952" s="380"/>
      <c r="CY952" s="380"/>
      <c r="DF952" s="380"/>
      <c r="DM952" s="380"/>
      <c r="DT952" s="380"/>
      <c r="EA952" s="380"/>
      <c r="EH952" s="380"/>
      <c r="EO952" s="380"/>
      <c r="EV952" s="380"/>
      <c r="FC952" s="380"/>
      <c r="FJ952" s="380"/>
      <c r="FQ952" s="380"/>
      <c r="FX952" s="380"/>
      <c r="GE952" s="380"/>
      <c r="HA952" s="380"/>
      <c r="HH952" s="380"/>
    </row>
    <row r="953" spans="1:216" ht="19.5" customHeight="1">
      <c r="A953" s="627"/>
      <c r="B953" s="380">
        <v>5209</v>
      </c>
      <c r="C953" s="403"/>
      <c r="D953" s="429">
        <v>9</v>
      </c>
      <c r="E953" s="407"/>
      <c r="F953" s="32"/>
      <c r="G953" s="33"/>
      <c r="H953" s="409"/>
      <c r="I953" s="403"/>
      <c r="J953" s="629"/>
      <c r="S953" s="380"/>
      <c r="Z953" s="380"/>
      <c r="AG953" s="380"/>
      <c r="AN953" s="380"/>
      <c r="AU953" s="380"/>
      <c r="BB953" s="380"/>
      <c r="BI953" s="380"/>
      <c r="BP953" s="380"/>
      <c r="BW953" s="380"/>
      <c r="CD953" s="380"/>
      <c r="CK953" s="380"/>
      <c r="CR953" s="380"/>
      <c r="CY953" s="380"/>
      <c r="DF953" s="380"/>
      <c r="DM953" s="380"/>
      <c r="DT953" s="380"/>
      <c r="EA953" s="380"/>
      <c r="EH953" s="380"/>
      <c r="EO953" s="380"/>
      <c r="EV953" s="380"/>
      <c r="FC953" s="380"/>
      <c r="FJ953" s="380"/>
      <c r="FQ953" s="380"/>
      <c r="FX953" s="380"/>
      <c r="GE953" s="380"/>
      <c r="HA953" s="380"/>
      <c r="HH953" s="380"/>
    </row>
    <row r="954" spans="1:216" ht="19.5" customHeight="1">
      <c r="A954" s="627"/>
      <c r="B954" s="380">
        <v>5210</v>
      </c>
      <c r="C954" s="403"/>
      <c r="D954" s="429">
        <v>10</v>
      </c>
      <c r="E954" s="407"/>
      <c r="F954" s="32"/>
      <c r="G954" s="33"/>
      <c r="H954" s="409"/>
      <c r="I954" s="403"/>
      <c r="J954" s="629"/>
      <c r="S954" s="380"/>
      <c r="Z954" s="380"/>
      <c r="AG954" s="380"/>
      <c r="AN954" s="380"/>
      <c r="AU954" s="380"/>
      <c r="BB954" s="380"/>
      <c r="BI954" s="380"/>
      <c r="BP954" s="380"/>
      <c r="BW954" s="380"/>
      <c r="CD954" s="380"/>
      <c r="CK954" s="380"/>
      <c r="CR954" s="380"/>
      <c r="CY954" s="380"/>
      <c r="DF954" s="380"/>
      <c r="DM954" s="380"/>
      <c r="DT954" s="380"/>
      <c r="EA954" s="380"/>
      <c r="EH954" s="380"/>
      <c r="EO954" s="380"/>
      <c r="EV954" s="380"/>
      <c r="FC954" s="380"/>
      <c r="FJ954" s="380"/>
      <c r="FQ954" s="380"/>
      <c r="FX954" s="380"/>
      <c r="GE954" s="380"/>
      <c r="HA954" s="380"/>
      <c r="HH954" s="380"/>
    </row>
    <row r="955" spans="1:216" ht="19.5" customHeight="1">
      <c r="A955" s="627"/>
      <c r="B955" s="380">
        <v>5211</v>
      </c>
      <c r="C955" s="403"/>
      <c r="D955" s="429">
        <v>11</v>
      </c>
      <c r="E955" s="407"/>
      <c r="F955" s="32"/>
      <c r="G955" s="33"/>
      <c r="H955" s="409"/>
      <c r="I955" s="403"/>
      <c r="J955" s="629"/>
      <c r="S955" s="380"/>
      <c r="Z955" s="380"/>
      <c r="AG955" s="380"/>
      <c r="AN955" s="380"/>
      <c r="AU955" s="380"/>
      <c r="BB955" s="380"/>
      <c r="BI955" s="380"/>
      <c r="BP955" s="380"/>
      <c r="BW955" s="380"/>
      <c r="CD955" s="380"/>
      <c r="CK955" s="380"/>
      <c r="CR955" s="380"/>
      <c r="CY955" s="380"/>
      <c r="DF955" s="380"/>
      <c r="DM955" s="380"/>
      <c r="DT955" s="380"/>
      <c r="EA955" s="380"/>
      <c r="EH955" s="380"/>
      <c r="EO955" s="380"/>
      <c r="EV955" s="380"/>
      <c r="FC955" s="380"/>
      <c r="FJ955" s="380"/>
      <c r="FQ955" s="380"/>
      <c r="FX955" s="380"/>
      <c r="GE955" s="380"/>
      <c r="HA955" s="380"/>
      <c r="HH955" s="380"/>
    </row>
    <row r="956" spans="1:216" ht="19.5" customHeight="1">
      <c r="A956" s="627"/>
      <c r="B956" s="380">
        <v>5212</v>
      </c>
      <c r="C956" s="403"/>
      <c r="D956" s="429">
        <v>12</v>
      </c>
      <c r="E956" s="407"/>
      <c r="F956" s="32"/>
      <c r="G956" s="33"/>
      <c r="H956" s="409"/>
      <c r="I956" s="403"/>
      <c r="J956" s="629"/>
      <c r="S956" s="380"/>
      <c r="Z956" s="380"/>
      <c r="AG956" s="380"/>
      <c r="AN956" s="380"/>
      <c r="AU956" s="380"/>
      <c r="BB956" s="380"/>
      <c r="BI956" s="380"/>
      <c r="BP956" s="380"/>
      <c r="BW956" s="380"/>
      <c r="CD956" s="380"/>
      <c r="CK956" s="380"/>
      <c r="CR956" s="380"/>
      <c r="CY956" s="380"/>
      <c r="DF956" s="380"/>
      <c r="DM956" s="380"/>
      <c r="DT956" s="380"/>
      <c r="EA956" s="380"/>
      <c r="EH956" s="380"/>
      <c r="EO956" s="380"/>
      <c r="EV956" s="380"/>
      <c r="FC956" s="380"/>
      <c r="FJ956" s="380"/>
      <c r="FQ956" s="380"/>
      <c r="FX956" s="380"/>
      <c r="GE956" s="380"/>
      <c r="HA956" s="380"/>
      <c r="HH956" s="380"/>
    </row>
    <row r="957" spans="1:216" ht="19.5" customHeight="1">
      <c r="A957" s="627"/>
      <c r="B957" s="380">
        <v>5213</v>
      </c>
      <c r="C957" s="403"/>
      <c r="D957" s="429">
        <v>13</v>
      </c>
      <c r="E957" s="407"/>
      <c r="F957" s="32"/>
      <c r="G957" s="33"/>
      <c r="H957" s="409"/>
      <c r="I957" s="403"/>
      <c r="J957" s="629"/>
      <c r="S957" s="380"/>
      <c r="Z957" s="380"/>
      <c r="AG957" s="380"/>
      <c r="AN957" s="380"/>
      <c r="AU957" s="380"/>
      <c r="BB957" s="380"/>
      <c r="BI957" s="380"/>
      <c r="BP957" s="380"/>
      <c r="BW957" s="380"/>
      <c r="CD957" s="380"/>
      <c r="CK957" s="380"/>
      <c r="CR957" s="380"/>
      <c r="CY957" s="380"/>
      <c r="DF957" s="380"/>
      <c r="DM957" s="380"/>
      <c r="DT957" s="380"/>
      <c r="EA957" s="380"/>
      <c r="EH957" s="380"/>
      <c r="EO957" s="380"/>
      <c r="EV957" s="380"/>
      <c r="FC957" s="380"/>
      <c r="FJ957" s="380"/>
      <c r="FQ957" s="380"/>
      <c r="FX957" s="380"/>
      <c r="GE957" s="380"/>
      <c r="HA957" s="380"/>
      <c r="HH957" s="380"/>
    </row>
    <row r="958" spans="1:216" ht="19.5" customHeight="1">
      <c r="A958" s="627"/>
      <c r="B958" s="380">
        <v>5214</v>
      </c>
      <c r="C958" s="403"/>
      <c r="D958" s="429">
        <v>14</v>
      </c>
      <c r="E958" s="407"/>
      <c r="F958" s="32"/>
      <c r="G958" s="33"/>
      <c r="H958" s="409"/>
      <c r="I958" s="403"/>
      <c r="J958" s="629"/>
      <c r="S958" s="380"/>
      <c r="Z958" s="380"/>
      <c r="AG958" s="380"/>
      <c r="AN958" s="380"/>
      <c r="AU958" s="380"/>
      <c r="BB958" s="380"/>
      <c r="BI958" s="380"/>
      <c r="BP958" s="380"/>
      <c r="BW958" s="380"/>
      <c r="CD958" s="380"/>
      <c r="CK958" s="380"/>
      <c r="CR958" s="380"/>
      <c r="CY958" s="380"/>
      <c r="DF958" s="380"/>
      <c r="DM958" s="380"/>
      <c r="DT958" s="380"/>
      <c r="EA958" s="380"/>
      <c r="EH958" s="380"/>
      <c r="EO958" s="380"/>
      <c r="EV958" s="380"/>
      <c r="FC958" s="380"/>
      <c r="FJ958" s="380"/>
      <c r="FQ958" s="380"/>
      <c r="FX958" s="380"/>
      <c r="GE958" s="380"/>
      <c r="HA958" s="380"/>
      <c r="HH958" s="380"/>
    </row>
    <row r="959" spans="1:216" ht="19.5" customHeight="1" thickBot="1">
      <c r="A959" s="627"/>
      <c r="B959" s="380">
        <v>5215</v>
      </c>
      <c r="C959" s="403"/>
      <c r="D959" s="429">
        <v>15</v>
      </c>
      <c r="E959" s="411"/>
      <c r="F959" s="36"/>
      <c r="G959" s="37"/>
      <c r="H959" s="409"/>
      <c r="I959" s="403"/>
      <c r="J959" s="629"/>
      <c r="S959" s="380"/>
      <c r="Z959" s="380"/>
      <c r="AG959" s="380"/>
      <c r="AN959" s="380"/>
      <c r="AU959" s="380"/>
      <c r="BB959" s="380"/>
      <c r="BI959" s="380"/>
      <c r="BP959" s="380"/>
      <c r="BW959" s="380"/>
      <c r="CD959" s="380"/>
      <c r="CK959" s="380"/>
      <c r="CR959" s="380"/>
      <c r="CY959" s="380"/>
      <c r="DF959" s="380"/>
      <c r="DM959" s="380"/>
      <c r="DT959" s="380"/>
      <c r="EA959" s="380"/>
      <c r="EH959" s="380"/>
      <c r="EO959" s="380"/>
      <c r="EV959" s="380"/>
      <c r="FC959" s="380"/>
      <c r="FJ959" s="380"/>
      <c r="FQ959" s="380"/>
      <c r="FX959" s="380"/>
      <c r="GE959" s="380"/>
      <c r="HA959" s="380"/>
      <c r="HH959" s="380"/>
    </row>
    <row r="960" spans="1:216" ht="19.5" customHeight="1" thickBot="1">
      <c r="A960" s="627"/>
      <c r="B960" s="380">
        <v>5216</v>
      </c>
      <c r="C960" s="403"/>
      <c r="D960" s="429" t="s">
        <v>634</v>
      </c>
      <c r="E960" s="421"/>
      <c r="F960" s="419"/>
      <c r="G960" s="420"/>
      <c r="H960" s="409"/>
      <c r="I960" s="403"/>
      <c r="J960" s="629"/>
      <c r="S960" s="380"/>
      <c r="Z960" s="380"/>
      <c r="AG960" s="380"/>
      <c r="AN960" s="380"/>
      <c r="AU960" s="380"/>
      <c r="BB960" s="380"/>
      <c r="BI960" s="380"/>
      <c r="BP960" s="380"/>
      <c r="BW960" s="380"/>
      <c r="CD960" s="380"/>
      <c r="CK960" s="380"/>
      <c r="CR960" s="380"/>
      <c r="CY960" s="380"/>
      <c r="DF960" s="380"/>
      <c r="DM960" s="380"/>
      <c r="DT960" s="380"/>
      <c r="EA960" s="380"/>
      <c r="EH960" s="380"/>
      <c r="EO960" s="380"/>
      <c r="EV960" s="380"/>
      <c r="FC960" s="380"/>
      <c r="FJ960" s="380"/>
      <c r="FQ960" s="380"/>
      <c r="FX960" s="380"/>
      <c r="GE960" s="380"/>
      <c r="HA960" s="380"/>
      <c r="HH960" s="380"/>
    </row>
    <row r="961" spans="1:216" ht="19.5" customHeight="1">
      <c r="A961" s="627"/>
      <c r="B961" s="380">
        <v>5217</v>
      </c>
      <c r="D961" s="429" t="s">
        <v>864</v>
      </c>
      <c r="E961" s="422"/>
      <c r="F961" s="34"/>
      <c r="G961" s="35"/>
      <c r="H961" s="409"/>
      <c r="I961" s="403"/>
      <c r="S961" s="380"/>
      <c r="Z961" s="380"/>
      <c r="AG961" s="380"/>
      <c r="AN961" s="380"/>
      <c r="AU961" s="380"/>
      <c r="BB961" s="380"/>
      <c r="BI961" s="380"/>
      <c r="BP961" s="380"/>
      <c r="BW961" s="380"/>
      <c r="CD961" s="380"/>
      <c r="CK961" s="380"/>
      <c r="CR961" s="380"/>
      <c r="CY961" s="380"/>
      <c r="DF961" s="380"/>
      <c r="DM961" s="380"/>
      <c r="DT961" s="380"/>
      <c r="EA961" s="380"/>
      <c r="EH961" s="380"/>
      <c r="EO961" s="380"/>
      <c r="EV961" s="380"/>
      <c r="FC961" s="380"/>
      <c r="FJ961" s="380"/>
      <c r="FQ961" s="380"/>
      <c r="FX961" s="380"/>
      <c r="GE961" s="380"/>
      <c r="HA961" s="380"/>
      <c r="HH961" s="380"/>
    </row>
    <row r="962" spans="1:216" ht="19.5" customHeight="1">
      <c r="A962" s="627"/>
      <c r="B962" s="380">
        <v>5218</v>
      </c>
      <c r="D962" s="429" t="s">
        <v>864</v>
      </c>
      <c r="E962" s="423"/>
      <c r="F962" s="32"/>
      <c r="G962" s="33"/>
      <c r="H962" s="409"/>
      <c r="I962" s="403"/>
      <c r="S962" s="380"/>
      <c r="Z962" s="380"/>
      <c r="AG962" s="380"/>
      <c r="AN962" s="380"/>
      <c r="AU962" s="380"/>
      <c r="BB962" s="380"/>
      <c r="BI962" s="380"/>
      <c r="BP962" s="380"/>
      <c r="BW962" s="380"/>
      <c r="CD962" s="380"/>
      <c r="CK962" s="380"/>
      <c r="CR962" s="380"/>
      <c r="CY962" s="380"/>
      <c r="DF962" s="380"/>
      <c r="DM962" s="380"/>
      <c r="DT962" s="380"/>
      <c r="EA962" s="380"/>
      <c r="EH962" s="380"/>
      <c r="EO962" s="380"/>
      <c r="EV962" s="380"/>
      <c r="FC962" s="380"/>
      <c r="FJ962" s="380"/>
      <c r="FQ962" s="380"/>
      <c r="FX962" s="380"/>
      <c r="GE962" s="380"/>
      <c r="HA962" s="380"/>
      <c r="HH962" s="380"/>
    </row>
    <row r="963" spans="1:216" ht="19.5" customHeight="1">
      <c r="A963" s="627"/>
      <c r="B963" s="380">
        <v>5219</v>
      </c>
      <c r="D963" s="430"/>
      <c r="E963" s="423"/>
      <c r="F963" s="32"/>
      <c r="G963" s="33"/>
      <c r="H963" s="409"/>
      <c r="I963" s="403"/>
      <c r="S963" s="380"/>
      <c r="Z963" s="380"/>
      <c r="AG963" s="380"/>
      <c r="AN963" s="380"/>
      <c r="AU963" s="380"/>
      <c r="BB963" s="380"/>
      <c r="BI963" s="380"/>
      <c r="BP963" s="380"/>
      <c r="BW963" s="380"/>
      <c r="CD963" s="380"/>
      <c r="CK963" s="380"/>
      <c r="CR963" s="380"/>
      <c r="CY963" s="380"/>
      <c r="DF963" s="380"/>
      <c r="DM963" s="380"/>
      <c r="DT963" s="380"/>
      <c r="EA963" s="380"/>
      <c r="EH963" s="380"/>
      <c r="EO963" s="380"/>
      <c r="EV963" s="380"/>
      <c r="FC963" s="380"/>
      <c r="FJ963" s="380"/>
      <c r="FQ963" s="380"/>
      <c r="FX963" s="380"/>
      <c r="GE963" s="380"/>
      <c r="HA963" s="380"/>
      <c r="HH963" s="380"/>
    </row>
    <row r="964" spans="1:216" ht="19.5" customHeight="1" thickBot="1">
      <c r="A964" s="628"/>
      <c r="B964" s="431">
        <v>5220</v>
      </c>
      <c r="C964" s="431"/>
      <c r="D964" s="432"/>
      <c r="E964" s="424"/>
      <c r="F964" s="32"/>
      <c r="G964" s="33"/>
      <c r="H964" s="409"/>
      <c r="I964" s="403"/>
      <c r="S964" s="380"/>
      <c r="Z964" s="380"/>
      <c r="AG964" s="380"/>
      <c r="AN964" s="380"/>
      <c r="AU964" s="380"/>
      <c r="BB964" s="380"/>
      <c r="BI964" s="380"/>
      <c r="BP964" s="380"/>
      <c r="BW964" s="380"/>
      <c r="CD964" s="380"/>
      <c r="CK964" s="380"/>
      <c r="CR964" s="380"/>
      <c r="CY964" s="380"/>
      <c r="DF964" s="380"/>
      <c r="DM964" s="380"/>
      <c r="DT964" s="380"/>
      <c r="EA964" s="380"/>
      <c r="EH964" s="380"/>
      <c r="EO964" s="380"/>
      <c r="EV964" s="380"/>
      <c r="FC964" s="380"/>
      <c r="FJ964" s="380"/>
      <c r="FQ964" s="380"/>
      <c r="FX964" s="380"/>
      <c r="GE964" s="380"/>
      <c r="HA964" s="380"/>
      <c r="HH964" s="380"/>
    </row>
    <row r="965" spans="1:216" ht="19.5" customHeight="1" thickBot="1">
      <c r="A965" s="626">
        <v>53</v>
      </c>
      <c r="B965" s="426">
        <v>5301</v>
      </c>
      <c r="C965" s="427"/>
      <c r="D965" s="428">
        <v>1</v>
      </c>
      <c r="E965" s="404"/>
      <c r="F965" s="34"/>
      <c r="G965" s="35"/>
      <c r="H965" s="405"/>
      <c r="I965" s="406"/>
      <c r="J965" s="629"/>
      <c r="S965" s="380"/>
      <c r="Z965" s="380"/>
      <c r="AG965" s="380"/>
      <c r="AN965" s="380"/>
      <c r="AU965" s="380"/>
      <c r="BB965" s="380"/>
      <c r="BI965" s="380"/>
      <c r="BP965" s="380"/>
      <c r="BW965" s="380"/>
      <c r="CD965" s="380"/>
      <c r="CK965" s="380"/>
      <c r="CR965" s="380"/>
      <c r="CY965" s="380"/>
      <c r="DF965" s="380"/>
      <c r="DM965" s="380"/>
      <c r="DT965" s="380"/>
      <c r="EA965" s="380"/>
      <c r="EH965" s="380"/>
      <c r="EO965" s="380"/>
      <c r="EV965" s="380"/>
      <c r="FC965" s="380"/>
      <c r="FJ965" s="380"/>
      <c r="FQ965" s="380"/>
      <c r="FX965" s="380"/>
      <c r="GE965" s="380"/>
      <c r="HA965" s="380"/>
      <c r="HH965" s="380"/>
    </row>
    <row r="966" spans="1:216" ht="19.5" customHeight="1">
      <c r="A966" s="627"/>
      <c r="B966" s="380">
        <v>5302</v>
      </c>
      <c r="C966" s="403"/>
      <c r="D966" s="429">
        <v>2</v>
      </c>
      <c r="E966" s="407"/>
      <c r="F966" s="32"/>
      <c r="G966" s="33"/>
      <c r="H966" s="408"/>
      <c r="I966" s="403"/>
      <c r="J966" s="629"/>
      <c r="S966" s="380"/>
      <c r="Z966" s="380"/>
      <c r="AG966" s="380"/>
      <c r="AN966" s="380"/>
      <c r="AU966" s="380"/>
      <c r="BB966" s="380"/>
      <c r="BI966" s="380"/>
      <c r="BP966" s="380"/>
      <c r="BW966" s="380"/>
      <c r="CD966" s="380"/>
      <c r="CK966" s="380"/>
      <c r="CR966" s="380"/>
      <c r="CY966" s="380"/>
      <c r="DF966" s="380"/>
      <c r="DM966" s="380"/>
      <c r="DT966" s="380"/>
      <c r="EA966" s="380"/>
      <c r="EH966" s="380"/>
      <c r="EO966" s="380"/>
      <c r="EV966" s="380"/>
      <c r="FC966" s="380"/>
      <c r="FJ966" s="380"/>
      <c r="FQ966" s="380"/>
      <c r="FX966" s="380"/>
      <c r="GE966" s="380"/>
      <c r="HA966" s="380"/>
      <c r="HH966" s="380"/>
    </row>
    <row r="967" spans="1:216" ht="19.5" customHeight="1">
      <c r="A967" s="627"/>
      <c r="B967" s="380">
        <v>5303</v>
      </c>
      <c r="C967" s="403"/>
      <c r="D967" s="429">
        <v>3</v>
      </c>
      <c r="E967" s="407"/>
      <c r="F967" s="32"/>
      <c r="G967" s="33"/>
      <c r="H967" s="409"/>
      <c r="I967" s="403"/>
      <c r="J967" s="629"/>
      <c r="S967" s="380"/>
      <c r="Z967" s="380"/>
      <c r="AG967" s="380"/>
      <c r="AN967" s="380"/>
      <c r="AU967" s="380"/>
      <c r="BB967" s="380"/>
      <c r="BI967" s="380"/>
      <c r="BP967" s="380"/>
      <c r="BW967" s="380"/>
      <c r="CD967" s="380"/>
      <c r="CK967" s="380"/>
      <c r="CR967" s="380"/>
      <c r="CY967" s="380"/>
      <c r="DF967" s="380"/>
      <c r="DM967" s="380"/>
      <c r="DT967" s="380"/>
      <c r="EA967" s="380"/>
      <c r="EH967" s="380"/>
      <c r="EO967" s="380"/>
      <c r="EV967" s="380"/>
      <c r="FC967" s="380"/>
      <c r="FJ967" s="380"/>
      <c r="FQ967" s="380"/>
      <c r="FX967" s="380"/>
      <c r="GE967" s="380"/>
      <c r="HA967" s="380"/>
      <c r="HH967" s="380"/>
    </row>
    <row r="968" spans="1:216" ht="19.5" customHeight="1">
      <c r="A968" s="627"/>
      <c r="B968" s="380">
        <v>5304</v>
      </c>
      <c r="C968" s="403"/>
      <c r="D968" s="429">
        <v>4</v>
      </c>
      <c r="E968" s="410"/>
      <c r="F968" s="32"/>
      <c r="G968" s="33"/>
      <c r="H968" s="409"/>
      <c r="I968" s="403"/>
      <c r="J968" s="629"/>
      <c r="S968" s="380"/>
      <c r="Z968" s="380"/>
      <c r="AG968" s="380"/>
      <c r="AN968" s="380"/>
      <c r="AU968" s="380"/>
      <c r="BB968" s="380"/>
      <c r="BI968" s="380"/>
      <c r="BP968" s="380"/>
      <c r="BW968" s="380"/>
      <c r="CD968" s="380"/>
      <c r="CK968" s="380"/>
      <c r="CR968" s="380"/>
      <c r="CY968" s="380"/>
      <c r="DF968" s="380"/>
      <c r="DM968" s="380"/>
      <c r="DT968" s="380"/>
      <c r="EA968" s="380"/>
      <c r="EH968" s="380"/>
      <c r="EO968" s="380"/>
      <c r="EV968" s="380"/>
      <c r="FC968" s="380"/>
      <c r="FJ968" s="380"/>
      <c r="FQ968" s="380"/>
      <c r="FX968" s="380"/>
      <c r="GE968" s="380"/>
      <c r="HA968" s="380"/>
      <c r="HH968" s="380"/>
    </row>
    <row r="969" spans="1:216" ht="19.5" customHeight="1">
      <c r="A969" s="627"/>
      <c r="B969" s="380">
        <v>5305</v>
      </c>
      <c r="C969" s="403"/>
      <c r="D969" s="429">
        <v>5</v>
      </c>
      <c r="E969" s="407"/>
      <c r="F969" s="36"/>
      <c r="G969" s="37"/>
      <c r="H969" s="409"/>
      <c r="I969" s="403"/>
      <c r="J969" s="629"/>
      <c r="S969" s="380"/>
      <c r="Z969" s="380"/>
      <c r="AG969" s="380"/>
      <c r="AN969" s="380"/>
      <c r="AU969" s="380"/>
      <c r="BB969" s="380"/>
      <c r="BI969" s="380"/>
      <c r="BP969" s="380"/>
      <c r="BW969" s="380"/>
      <c r="CD969" s="380"/>
      <c r="CK969" s="380"/>
      <c r="CR969" s="380"/>
      <c r="CY969" s="380"/>
      <c r="DF969" s="380"/>
      <c r="DM969" s="380"/>
      <c r="DT969" s="380"/>
      <c r="EA969" s="380"/>
      <c r="EH969" s="380"/>
      <c r="EO969" s="380"/>
      <c r="EV969" s="380"/>
      <c r="FC969" s="380"/>
      <c r="FJ969" s="380"/>
      <c r="FQ969" s="380"/>
      <c r="FX969" s="380"/>
      <c r="GE969" s="380"/>
      <c r="HA969" s="380"/>
      <c r="HH969" s="380"/>
    </row>
    <row r="970" spans="1:216" ht="19.5" customHeight="1">
      <c r="A970" s="627"/>
      <c r="B970" s="380">
        <v>5306</v>
      </c>
      <c r="C970" s="403"/>
      <c r="D970" s="429">
        <v>6</v>
      </c>
      <c r="E970" s="407"/>
      <c r="F970" s="32"/>
      <c r="G970" s="33"/>
      <c r="H970" s="409"/>
      <c r="I970" s="403"/>
      <c r="J970" s="629"/>
      <c r="S970" s="380"/>
      <c r="Z970" s="380"/>
      <c r="AG970" s="380"/>
      <c r="AN970" s="380"/>
      <c r="AU970" s="380"/>
      <c r="BB970" s="380"/>
      <c r="BI970" s="380"/>
      <c r="BP970" s="380"/>
      <c r="BW970" s="380"/>
      <c r="CD970" s="380"/>
      <c r="CK970" s="380"/>
      <c r="CR970" s="380"/>
      <c r="CY970" s="380"/>
      <c r="DF970" s="380"/>
      <c r="DM970" s="380"/>
      <c r="DT970" s="380"/>
      <c r="EA970" s="380"/>
      <c r="EH970" s="380"/>
      <c r="EO970" s="380"/>
      <c r="EV970" s="380"/>
      <c r="FC970" s="380"/>
      <c r="FJ970" s="380"/>
      <c r="FQ970" s="380"/>
      <c r="FX970" s="380"/>
      <c r="GE970" s="380"/>
      <c r="HA970" s="380"/>
      <c r="HH970" s="380"/>
    </row>
    <row r="971" spans="1:216" ht="19.5" customHeight="1">
      <c r="A971" s="627"/>
      <c r="B971" s="380">
        <v>5307</v>
      </c>
      <c r="C971" s="403"/>
      <c r="D971" s="429">
        <v>7</v>
      </c>
      <c r="E971" s="410"/>
      <c r="F971" s="32"/>
      <c r="G971" s="33"/>
      <c r="H971" s="409"/>
      <c r="I971" s="403"/>
      <c r="J971" s="629"/>
      <c r="S971" s="380"/>
      <c r="Z971" s="380"/>
      <c r="AG971" s="380"/>
      <c r="AN971" s="380"/>
      <c r="AU971" s="380"/>
      <c r="BB971" s="380"/>
      <c r="BI971" s="380"/>
      <c r="BP971" s="380"/>
      <c r="BW971" s="380"/>
      <c r="CD971" s="380"/>
      <c r="CK971" s="380"/>
      <c r="CR971" s="380"/>
      <c r="CY971" s="380"/>
      <c r="DF971" s="380"/>
      <c r="DM971" s="380"/>
      <c r="DT971" s="380"/>
      <c r="EA971" s="380"/>
      <c r="EH971" s="380"/>
      <c r="EO971" s="380"/>
      <c r="EV971" s="380"/>
      <c r="FC971" s="380"/>
      <c r="FJ971" s="380"/>
      <c r="FQ971" s="380"/>
      <c r="FX971" s="380"/>
      <c r="GE971" s="380"/>
      <c r="HA971" s="380"/>
      <c r="HH971" s="380"/>
    </row>
    <row r="972" spans="1:216" ht="19.5" customHeight="1">
      <c r="A972" s="627"/>
      <c r="B972" s="380">
        <v>5308</v>
      </c>
      <c r="C972" s="403"/>
      <c r="D972" s="429">
        <v>8</v>
      </c>
      <c r="E972" s="407"/>
      <c r="F972" s="32"/>
      <c r="G972" s="33"/>
      <c r="H972" s="409"/>
      <c r="I972" s="403"/>
      <c r="J972" s="629"/>
      <c r="S972" s="380"/>
      <c r="Z972" s="380"/>
      <c r="AG972" s="380"/>
      <c r="AN972" s="380"/>
      <c r="AU972" s="380"/>
      <c r="BB972" s="380"/>
      <c r="BI972" s="380"/>
      <c r="BP972" s="380"/>
      <c r="BW972" s="380"/>
      <c r="CD972" s="380"/>
      <c r="CK972" s="380"/>
      <c r="CR972" s="380"/>
      <c r="CY972" s="380"/>
      <c r="DF972" s="380"/>
      <c r="DM972" s="380"/>
      <c r="DT972" s="380"/>
      <c r="EA972" s="380"/>
      <c r="EH972" s="380"/>
      <c r="EO972" s="380"/>
      <c r="EV972" s="380"/>
      <c r="FC972" s="380"/>
      <c r="FJ972" s="380"/>
      <c r="FQ972" s="380"/>
      <c r="FX972" s="380"/>
      <c r="GE972" s="380"/>
      <c r="HA972" s="380"/>
      <c r="HH972" s="380"/>
    </row>
    <row r="973" spans="1:216" ht="19.5" customHeight="1">
      <c r="A973" s="627"/>
      <c r="B973" s="380">
        <v>5309</v>
      </c>
      <c r="C973" s="403"/>
      <c r="D973" s="429">
        <v>9</v>
      </c>
      <c r="E973" s="407"/>
      <c r="F973" s="32"/>
      <c r="G973" s="33"/>
      <c r="H973" s="409"/>
      <c r="I973" s="403"/>
      <c r="J973" s="629"/>
      <c r="S973" s="380"/>
      <c r="Z973" s="380"/>
      <c r="AG973" s="380"/>
      <c r="AN973" s="380"/>
      <c r="AU973" s="380"/>
      <c r="BB973" s="380"/>
      <c r="BI973" s="380"/>
      <c r="BP973" s="380"/>
      <c r="BW973" s="380"/>
      <c r="CD973" s="380"/>
      <c r="CK973" s="380"/>
      <c r="CR973" s="380"/>
      <c r="CY973" s="380"/>
      <c r="DF973" s="380"/>
      <c r="DM973" s="380"/>
      <c r="DT973" s="380"/>
      <c r="EA973" s="380"/>
      <c r="EH973" s="380"/>
      <c r="EO973" s="380"/>
      <c r="EV973" s="380"/>
      <c r="FC973" s="380"/>
      <c r="FJ973" s="380"/>
      <c r="FQ973" s="380"/>
      <c r="FX973" s="380"/>
      <c r="GE973" s="380"/>
      <c r="HA973" s="380"/>
      <c r="HH973" s="380"/>
    </row>
    <row r="974" spans="1:216" ht="19.5" customHeight="1">
      <c r="A974" s="627"/>
      <c r="B974" s="380">
        <v>5310</v>
      </c>
      <c r="C974" s="403"/>
      <c r="D974" s="429">
        <v>10</v>
      </c>
      <c r="E974" s="407"/>
      <c r="F974" s="32"/>
      <c r="G974" s="33"/>
      <c r="H974" s="409"/>
      <c r="I974" s="403"/>
      <c r="J974" s="629"/>
      <c r="S974" s="380"/>
      <c r="Z974" s="380"/>
      <c r="AG974" s="380"/>
      <c r="AN974" s="380"/>
      <c r="AU974" s="380"/>
      <c r="BB974" s="380"/>
      <c r="BI974" s="380"/>
      <c r="BP974" s="380"/>
      <c r="BW974" s="380"/>
      <c r="CD974" s="380"/>
      <c r="CK974" s="380"/>
      <c r="CR974" s="380"/>
      <c r="CY974" s="380"/>
      <c r="DF974" s="380"/>
      <c r="DM974" s="380"/>
      <c r="DT974" s="380"/>
      <c r="EA974" s="380"/>
      <c r="EH974" s="380"/>
      <c r="EO974" s="380"/>
      <c r="EV974" s="380"/>
      <c r="FC974" s="380"/>
      <c r="FJ974" s="380"/>
      <c r="FQ974" s="380"/>
      <c r="FX974" s="380"/>
      <c r="GE974" s="380"/>
      <c r="HA974" s="380"/>
      <c r="HH974" s="380"/>
    </row>
    <row r="975" spans="1:216" ht="19.5" customHeight="1">
      <c r="A975" s="627"/>
      <c r="B975" s="380">
        <v>5311</v>
      </c>
      <c r="C975" s="403"/>
      <c r="D975" s="429">
        <v>11</v>
      </c>
      <c r="E975" s="407"/>
      <c r="F975" s="32"/>
      <c r="G975" s="33"/>
      <c r="H975" s="409"/>
      <c r="I975" s="403"/>
      <c r="J975" s="629"/>
      <c r="S975" s="380"/>
      <c r="Z975" s="380"/>
      <c r="AG975" s="380"/>
      <c r="AN975" s="380"/>
      <c r="AU975" s="380"/>
      <c r="BB975" s="380"/>
      <c r="BI975" s="380"/>
      <c r="BP975" s="380"/>
      <c r="BW975" s="380"/>
      <c r="CD975" s="380"/>
      <c r="CK975" s="380"/>
      <c r="CR975" s="380"/>
      <c r="CY975" s="380"/>
      <c r="DF975" s="380"/>
      <c r="DM975" s="380"/>
      <c r="DT975" s="380"/>
      <c r="EA975" s="380"/>
      <c r="EH975" s="380"/>
      <c r="EO975" s="380"/>
      <c r="EV975" s="380"/>
      <c r="FC975" s="380"/>
      <c r="FJ975" s="380"/>
      <c r="FQ975" s="380"/>
      <c r="FX975" s="380"/>
      <c r="GE975" s="380"/>
      <c r="HA975" s="380"/>
      <c r="HH975" s="380"/>
    </row>
    <row r="976" spans="1:216" ht="19.5" customHeight="1">
      <c r="A976" s="627"/>
      <c r="B976" s="380">
        <v>5312</v>
      </c>
      <c r="C976" s="403"/>
      <c r="D976" s="429">
        <v>12</v>
      </c>
      <c r="E976" s="407"/>
      <c r="F976" s="32"/>
      <c r="G976" s="33"/>
      <c r="H976" s="409"/>
      <c r="I976" s="403"/>
      <c r="J976" s="629"/>
      <c r="S976" s="380"/>
      <c r="Z976" s="380"/>
      <c r="AG976" s="380"/>
      <c r="AN976" s="380"/>
      <c r="AU976" s="380"/>
      <c r="BB976" s="380"/>
      <c r="BI976" s="380"/>
      <c r="BP976" s="380"/>
      <c r="BW976" s="380"/>
      <c r="CD976" s="380"/>
      <c r="CK976" s="380"/>
      <c r="CR976" s="380"/>
      <c r="CY976" s="380"/>
      <c r="DF976" s="380"/>
      <c r="DM976" s="380"/>
      <c r="DT976" s="380"/>
      <c r="EA976" s="380"/>
      <c r="EH976" s="380"/>
      <c r="EO976" s="380"/>
      <c r="EV976" s="380"/>
      <c r="FC976" s="380"/>
      <c r="FJ976" s="380"/>
      <c r="FQ976" s="380"/>
      <c r="FX976" s="380"/>
      <c r="GE976" s="380"/>
      <c r="HA976" s="380"/>
      <c r="HH976" s="380"/>
    </row>
    <row r="977" spans="1:216" ht="19.5" customHeight="1">
      <c r="A977" s="627"/>
      <c r="B977" s="380">
        <v>5313</v>
      </c>
      <c r="C977" s="403"/>
      <c r="D977" s="429">
        <v>13</v>
      </c>
      <c r="E977" s="407"/>
      <c r="F977" s="32"/>
      <c r="G977" s="33"/>
      <c r="H977" s="409"/>
      <c r="I977" s="403"/>
      <c r="J977" s="629"/>
      <c r="S977" s="380"/>
      <c r="Z977" s="380"/>
      <c r="AG977" s="380"/>
      <c r="AN977" s="380"/>
      <c r="AU977" s="380"/>
      <c r="BB977" s="380"/>
      <c r="BI977" s="380"/>
      <c r="BP977" s="380"/>
      <c r="BW977" s="380"/>
      <c r="CD977" s="380"/>
      <c r="CK977" s="380"/>
      <c r="CR977" s="380"/>
      <c r="CY977" s="380"/>
      <c r="DF977" s="380"/>
      <c r="DM977" s="380"/>
      <c r="DT977" s="380"/>
      <c r="EA977" s="380"/>
      <c r="EH977" s="380"/>
      <c r="EO977" s="380"/>
      <c r="EV977" s="380"/>
      <c r="FC977" s="380"/>
      <c r="FJ977" s="380"/>
      <c r="FQ977" s="380"/>
      <c r="FX977" s="380"/>
      <c r="GE977" s="380"/>
      <c r="HA977" s="380"/>
      <c r="HH977" s="380"/>
    </row>
    <row r="978" spans="1:216" ht="19.5" customHeight="1">
      <c r="A978" s="627"/>
      <c r="B978" s="380">
        <v>5314</v>
      </c>
      <c r="C978" s="403"/>
      <c r="D978" s="429">
        <v>14</v>
      </c>
      <c r="E978" s="407"/>
      <c r="F978" s="32"/>
      <c r="G978" s="33"/>
      <c r="H978" s="409"/>
      <c r="I978" s="403"/>
      <c r="J978" s="629"/>
      <c r="S978" s="380"/>
      <c r="Z978" s="380"/>
      <c r="AG978" s="380"/>
      <c r="AN978" s="380"/>
      <c r="AU978" s="380"/>
      <c r="BB978" s="380"/>
      <c r="BI978" s="380"/>
      <c r="BP978" s="380"/>
      <c r="BW978" s="380"/>
      <c r="CD978" s="380"/>
      <c r="CK978" s="380"/>
      <c r="CR978" s="380"/>
      <c r="CY978" s="380"/>
      <c r="DF978" s="380"/>
      <c r="DM978" s="380"/>
      <c r="DT978" s="380"/>
      <c r="EA978" s="380"/>
      <c r="EH978" s="380"/>
      <c r="EO978" s="380"/>
      <c r="EV978" s="380"/>
      <c r="FC978" s="380"/>
      <c r="FJ978" s="380"/>
      <c r="FQ978" s="380"/>
      <c r="FX978" s="380"/>
      <c r="GE978" s="380"/>
      <c r="HA978" s="380"/>
      <c r="HH978" s="380"/>
    </row>
    <row r="979" spans="1:216" ht="19.5" customHeight="1" thickBot="1">
      <c r="A979" s="627"/>
      <c r="B979" s="380">
        <v>5315</v>
      </c>
      <c r="C979" s="403"/>
      <c r="D979" s="429">
        <v>15</v>
      </c>
      <c r="E979" s="411"/>
      <c r="F979" s="36"/>
      <c r="G979" s="37"/>
      <c r="H979" s="409"/>
      <c r="I979" s="403"/>
      <c r="J979" s="629"/>
      <c r="S979" s="380"/>
      <c r="Z979" s="380"/>
      <c r="AG979" s="380"/>
      <c r="AN979" s="380"/>
      <c r="AU979" s="380"/>
      <c r="BB979" s="380"/>
      <c r="BI979" s="380"/>
      <c r="BP979" s="380"/>
      <c r="BW979" s="380"/>
      <c r="CD979" s="380"/>
      <c r="CK979" s="380"/>
      <c r="CR979" s="380"/>
      <c r="CY979" s="380"/>
      <c r="DF979" s="380"/>
      <c r="DM979" s="380"/>
      <c r="DT979" s="380"/>
      <c r="EA979" s="380"/>
      <c r="EH979" s="380"/>
      <c r="EO979" s="380"/>
      <c r="EV979" s="380"/>
      <c r="FC979" s="380"/>
      <c r="FJ979" s="380"/>
      <c r="FQ979" s="380"/>
      <c r="FX979" s="380"/>
      <c r="GE979" s="380"/>
      <c r="HA979" s="380"/>
      <c r="HH979" s="380"/>
    </row>
    <row r="980" spans="1:216" ht="19.5" customHeight="1" thickBot="1">
      <c r="A980" s="627"/>
      <c r="B980" s="380">
        <v>5316</v>
      </c>
      <c r="C980" s="403"/>
      <c r="D980" s="429" t="s">
        <v>634</v>
      </c>
      <c r="E980" s="421"/>
      <c r="F980" s="419"/>
      <c r="G980" s="420"/>
      <c r="H980" s="409"/>
      <c r="I980" s="403"/>
      <c r="J980" s="629"/>
      <c r="S980" s="380"/>
      <c r="Z980" s="380"/>
      <c r="AG980" s="380"/>
      <c r="AN980" s="380"/>
      <c r="AU980" s="380"/>
      <c r="BB980" s="380"/>
      <c r="BI980" s="380"/>
      <c r="BP980" s="380"/>
      <c r="BW980" s="380"/>
      <c r="CD980" s="380"/>
      <c r="CK980" s="380"/>
      <c r="CR980" s="380"/>
      <c r="CY980" s="380"/>
      <c r="DF980" s="380"/>
      <c r="DM980" s="380"/>
      <c r="DT980" s="380"/>
      <c r="EA980" s="380"/>
      <c r="EH980" s="380"/>
      <c r="EO980" s="380"/>
      <c r="EV980" s="380"/>
      <c r="FC980" s="380"/>
      <c r="FJ980" s="380"/>
      <c r="FQ980" s="380"/>
      <c r="FX980" s="380"/>
      <c r="GE980" s="380"/>
      <c r="HA980" s="380"/>
      <c r="HH980" s="380"/>
    </row>
    <row r="981" spans="1:216" ht="19.5" customHeight="1">
      <c r="A981" s="627"/>
      <c r="B981" s="380">
        <v>5317</v>
      </c>
      <c r="D981" s="429" t="s">
        <v>864</v>
      </c>
      <c r="E981" s="422"/>
      <c r="F981" s="34"/>
      <c r="G981" s="35"/>
      <c r="H981" s="409"/>
      <c r="I981" s="403"/>
      <c r="S981" s="380"/>
      <c r="Z981" s="380"/>
      <c r="AG981" s="380"/>
      <c r="AN981" s="380"/>
      <c r="AU981" s="380"/>
      <c r="BB981" s="380"/>
      <c r="BI981" s="380"/>
      <c r="BP981" s="380"/>
      <c r="BW981" s="380"/>
      <c r="CD981" s="380"/>
      <c r="CK981" s="380"/>
      <c r="CR981" s="380"/>
      <c r="CY981" s="380"/>
      <c r="DF981" s="380"/>
      <c r="DM981" s="380"/>
      <c r="DT981" s="380"/>
      <c r="EA981" s="380"/>
      <c r="EH981" s="380"/>
      <c r="EO981" s="380"/>
      <c r="EV981" s="380"/>
      <c r="FC981" s="380"/>
      <c r="FJ981" s="380"/>
      <c r="FQ981" s="380"/>
      <c r="FX981" s="380"/>
      <c r="GE981" s="380"/>
      <c r="HA981" s="380"/>
      <c r="HH981" s="380"/>
    </row>
    <row r="982" spans="1:216" ht="19.5" customHeight="1">
      <c r="A982" s="627"/>
      <c r="B982" s="380">
        <v>5318</v>
      </c>
      <c r="D982" s="429" t="s">
        <v>864</v>
      </c>
      <c r="E982" s="423"/>
      <c r="F982" s="32"/>
      <c r="G982" s="33"/>
      <c r="H982" s="409"/>
      <c r="I982" s="403"/>
      <c r="S982" s="380"/>
      <c r="Z982" s="380"/>
      <c r="AG982" s="380"/>
      <c r="AN982" s="380"/>
      <c r="AU982" s="380"/>
      <c r="BB982" s="380"/>
      <c r="BI982" s="380"/>
      <c r="BP982" s="380"/>
      <c r="BW982" s="380"/>
      <c r="CD982" s="380"/>
      <c r="CK982" s="380"/>
      <c r="CR982" s="380"/>
      <c r="CY982" s="380"/>
      <c r="DF982" s="380"/>
      <c r="DM982" s="380"/>
      <c r="DT982" s="380"/>
      <c r="EA982" s="380"/>
      <c r="EH982" s="380"/>
      <c r="EO982" s="380"/>
      <c r="EV982" s="380"/>
      <c r="FC982" s="380"/>
      <c r="FJ982" s="380"/>
      <c r="FQ982" s="380"/>
      <c r="FX982" s="380"/>
      <c r="GE982" s="380"/>
      <c r="HA982" s="380"/>
      <c r="HH982" s="380"/>
    </row>
    <row r="983" spans="1:216" ht="19.5" customHeight="1">
      <c r="A983" s="627"/>
      <c r="B983" s="380">
        <v>5319</v>
      </c>
      <c r="D983" s="430"/>
      <c r="E983" s="423"/>
      <c r="F983" s="32"/>
      <c r="G983" s="33"/>
      <c r="H983" s="409"/>
      <c r="I983" s="403"/>
      <c r="S983" s="380"/>
      <c r="Z983" s="380"/>
      <c r="AG983" s="380"/>
      <c r="AN983" s="380"/>
      <c r="AU983" s="380"/>
      <c r="BB983" s="380"/>
      <c r="BI983" s="380"/>
      <c r="BP983" s="380"/>
      <c r="BW983" s="380"/>
      <c r="CD983" s="380"/>
      <c r="CK983" s="380"/>
      <c r="CR983" s="380"/>
      <c r="CY983" s="380"/>
      <c r="DF983" s="380"/>
      <c r="DM983" s="380"/>
      <c r="DT983" s="380"/>
      <c r="EA983" s="380"/>
      <c r="EH983" s="380"/>
      <c r="EO983" s="380"/>
      <c r="EV983" s="380"/>
      <c r="FC983" s="380"/>
      <c r="FJ983" s="380"/>
      <c r="FQ983" s="380"/>
      <c r="FX983" s="380"/>
      <c r="GE983" s="380"/>
      <c r="HA983" s="380"/>
      <c r="HH983" s="380"/>
    </row>
    <row r="984" spans="1:216" ht="19.5" customHeight="1" thickBot="1">
      <c r="A984" s="628"/>
      <c r="B984" s="431">
        <v>5320</v>
      </c>
      <c r="C984" s="431"/>
      <c r="D984" s="432"/>
      <c r="E984" s="424"/>
      <c r="F984" s="32"/>
      <c r="G984" s="33"/>
      <c r="H984" s="409"/>
      <c r="I984" s="403"/>
      <c r="S984" s="380"/>
      <c r="Z984" s="380"/>
      <c r="AG984" s="380"/>
      <c r="AN984" s="380"/>
      <c r="AU984" s="380"/>
      <c r="BB984" s="380"/>
      <c r="BI984" s="380"/>
      <c r="BP984" s="380"/>
      <c r="BW984" s="380"/>
      <c r="CD984" s="380"/>
      <c r="CK984" s="380"/>
      <c r="CR984" s="380"/>
      <c r="CY984" s="380"/>
      <c r="DF984" s="380"/>
      <c r="DM984" s="380"/>
      <c r="DT984" s="380"/>
      <c r="EA984" s="380"/>
      <c r="EH984" s="380"/>
      <c r="EO984" s="380"/>
      <c r="EV984" s="380"/>
      <c r="FC984" s="380"/>
      <c r="FJ984" s="380"/>
      <c r="FQ984" s="380"/>
      <c r="FX984" s="380"/>
      <c r="GE984" s="380"/>
      <c r="HA984" s="380"/>
      <c r="HH984" s="380"/>
    </row>
    <row r="985" spans="1:216" ht="19.5" customHeight="1" thickBot="1">
      <c r="A985" s="626">
        <v>54</v>
      </c>
      <c r="B985" s="426">
        <v>5401</v>
      </c>
      <c r="C985" s="427"/>
      <c r="D985" s="428">
        <v>1</v>
      </c>
      <c r="E985" s="404"/>
      <c r="F985" s="34"/>
      <c r="G985" s="35"/>
      <c r="H985" s="405"/>
      <c r="I985" s="406"/>
      <c r="J985" s="629"/>
      <c r="S985" s="380"/>
      <c r="Z985" s="380"/>
      <c r="AG985" s="380"/>
      <c r="AN985" s="380"/>
      <c r="AU985" s="380"/>
      <c r="BB985" s="380"/>
      <c r="BI985" s="380"/>
      <c r="BP985" s="380"/>
      <c r="BW985" s="380"/>
      <c r="CD985" s="380"/>
      <c r="CK985" s="380"/>
      <c r="CR985" s="380"/>
      <c r="CY985" s="380"/>
      <c r="DF985" s="380"/>
      <c r="DM985" s="380"/>
      <c r="DT985" s="380"/>
      <c r="EA985" s="380"/>
      <c r="EH985" s="380"/>
      <c r="EO985" s="380"/>
      <c r="EV985" s="380"/>
      <c r="FC985" s="380"/>
      <c r="FJ985" s="380"/>
      <c r="FQ985" s="380"/>
      <c r="FX985" s="380"/>
      <c r="GE985" s="380"/>
      <c r="HA985" s="380"/>
      <c r="HH985" s="380"/>
    </row>
    <row r="986" spans="1:216" ht="19.5" customHeight="1">
      <c r="A986" s="627"/>
      <c r="B986" s="380">
        <v>5402</v>
      </c>
      <c r="C986" s="403"/>
      <c r="D986" s="429">
        <v>2</v>
      </c>
      <c r="E986" s="407"/>
      <c r="F986" s="32"/>
      <c r="G986" s="33"/>
      <c r="H986" s="408"/>
      <c r="I986" s="403"/>
      <c r="J986" s="629"/>
      <c r="S986" s="380"/>
      <c r="Z986" s="380"/>
      <c r="AG986" s="380"/>
      <c r="AN986" s="380"/>
      <c r="AU986" s="380"/>
      <c r="BB986" s="380"/>
      <c r="BI986" s="380"/>
      <c r="BP986" s="380"/>
      <c r="BW986" s="380"/>
      <c r="CD986" s="380"/>
      <c r="CK986" s="380"/>
      <c r="CR986" s="380"/>
      <c r="CY986" s="380"/>
      <c r="DF986" s="380"/>
      <c r="DM986" s="380"/>
      <c r="DT986" s="380"/>
      <c r="EA986" s="380"/>
      <c r="EH986" s="380"/>
      <c r="EO986" s="380"/>
      <c r="EV986" s="380"/>
      <c r="FC986" s="380"/>
      <c r="FJ986" s="380"/>
      <c r="FQ986" s="380"/>
      <c r="FX986" s="380"/>
      <c r="GE986" s="380"/>
      <c r="HA986" s="380"/>
      <c r="HH986" s="380"/>
    </row>
    <row r="987" spans="1:216" ht="19.5" customHeight="1">
      <c r="A987" s="627"/>
      <c r="B987" s="380">
        <v>5403</v>
      </c>
      <c r="C987" s="403"/>
      <c r="D987" s="429">
        <v>3</v>
      </c>
      <c r="E987" s="407"/>
      <c r="F987" s="32"/>
      <c r="G987" s="33"/>
      <c r="H987" s="409"/>
      <c r="I987" s="403"/>
      <c r="J987" s="629"/>
      <c r="S987" s="380"/>
      <c r="Z987" s="380"/>
      <c r="AG987" s="380"/>
      <c r="AN987" s="380"/>
      <c r="AU987" s="380"/>
      <c r="BB987" s="380"/>
      <c r="BI987" s="380"/>
      <c r="BP987" s="380"/>
      <c r="BW987" s="380"/>
      <c r="CD987" s="380"/>
      <c r="CK987" s="380"/>
      <c r="CR987" s="380"/>
      <c r="CY987" s="380"/>
      <c r="DF987" s="380"/>
      <c r="DM987" s="380"/>
      <c r="DT987" s="380"/>
      <c r="EA987" s="380"/>
      <c r="EH987" s="380"/>
      <c r="EO987" s="380"/>
      <c r="EV987" s="380"/>
      <c r="FC987" s="380"/>
      <c r="FJ987" s="380"/>
      <c r="FQ987" s="380"/>
      <c r="FX987" s="380"/>
      <c r="GE987" s="380"/>
      <c r="HA987" s="380"/>
      <c r="HH987" s="380"/>
    </row>
    <row r="988" spans="1:216" ht="19.5" customHeight="1">
      <c r="A988" s="627"/>
      <c r="B988" s="380">
        <v>5404</v>
      </c>
      <c r="C988" s="403"/>
      <c r="D988" s="429">
        <v>4</v>
      </c>
      <c r="E988" s="410"/>
      <c r="F988" s="32"/>
      <c r="G988" s="33"/>
      <c r="H988" s="409"/>
      <c r="I988" s="403"/>
      <c r="J988" s="629"/>
      <c r="S988" s="380"/>
      <c r="Z988" s="380"/>
      <c r="AG988" s="380"/>
      <c r="AN988" s="380"/>
      <c r="AU988" s="380"/>
      <c r="BB988" s="380"/>
      <c r="BI988" s="380"/>
      <c r="BP988" s="380"/>
      <c r="BW988" s="380"/>
      <c r="CD988" s="380"/>
      <c r="CK988" s="380"/>
      <c r="CR988" s="380"/>
      <c r="CY988" s="380"/>
      <c r="DF988" s="380"/>
      <c r="DM988" s="380"/>
      <c r="DT988" s="380"/>
      <c r="EA988" s="380"/>
      <c r="EH988" s="380"/>
      <c r="EO988" s="380"/>
      <c r="EV988" s="380"/>
      <c r="FC988" s="380"/>
      <c r="FJ988" s="380"/>
      <c r="FQ988" s="380"/>
      <c r="FX988" s="380"/>
      <c r="GE988" s="380"/>
      <c r="HA988" s="380"/>
      <c r="HH988" s="380"/>
    </row>
    <row r="989" spans="1:216" ht="19.5" customHeight="1">
      <c r="A989" s="627"/>
      <c r="B989" s="380">
        <v>5405</v>
      </c>
      <c r="C989" s="403"/>
      <c r="D989" s="429">
        <v>5</v>
      </c>
      <c r="E989" s="407"/>
      <c r="F989" s="36"/>
      <c r="G989" s="37"/>
      <c r="H989" s="409"/>
      <c r="I989" s="403"/>
      <c r="J989" s="629"/>
      <c r="S989" s="380"/>
      <c r="Z989" s="380"/>
      <c r="AG989" s="380"/>
      <c r="AN989" s="380"/>
      <c r="AU989" s="380"/>
      <c r="BB989" s="380"/>
      <c r="BI989" s="380"/>
      <c r="BP989" s="380"/>
      <c r="BW989" s="380"/>
      <c r="CD989" s="380"/>
      <c r="CK989" s="380"/>
      <c r="CR989" s="380"/>
      <c r="CY989" s="380"/>
      <c r="DF989" s="380"/>
      <c r="DM989" s="380"/>
      <c r="DT989" s="380"/>
      <c r="EA989" s="380"/>
      <c r="EH989" s="380"/>
      <c r="EO989" s="380"/>
      <c r="EV989" s="380"/>
      <c r="FC989" s="380"/>
      <c r="FJ989" s="380"/>
      <c r="FQ989" s="380"/>
      <c r="FX989" s="380"/>
      <c r="GE989" s="380"/>
      <c r="HA989" s="380"/>
      <c r="HH989" s="380"/>
    </row>
    <row r="990" spans="1:216" ht="19.5" customHeight="1">
      <c r="A990" s="627"/>
      <c r="B990" s="380">
        <v>5406</v>
      </c>
      <c r="C990" s="403"/>
      <c r="D990" s="429">
        <v>6</v>
      </c>
      <c r="E990" s="407"/>
      <c r="F990" s="32"/>
      <c r="G990" s="33"/>
      <c r="H990" s="409"/>
      <c r="I990" s="403"/>
      <c r="J990" s="629"/>
      <c r="S990" s="380"/>
      <c r="Z990" s="380"/>
      <c r="AG990" s="380"/>
      <c r="AN990" s="380"/>
      <c r="AU990" s="380"/>
      <c r="BB990" s="380"/>
      <c r="BI990" s="380"/>
      <c r="BP990" s="380"/>
      <c r="BW990" s="380"/>
      <c r="CD990" s="380"/>
      <c r="CK990" s="380"/>
      <c r="CR990" s="380"/>
      <c r="CY990" s="380"/>
      <c r="DF990" s="380"/>
      <c r="DM990" s="380"/>
      <c r="DT990" s="380"/>
      <c r="EA990" s="380"/>
      <c r="EH990" s="380"/>
      <c r="EO990" s="380"/>
      <c r="EV990" s="380"/>
      <c r="FC990" s="380"/>
      <c r="FJ990" s="380"/>
      <c r="FQ990" s="380"/>
      <c r="FX990" s="380"/>
      <c r="GE990" s="380"/>
      <c r="HA990" s="380"/>
      <c r="HH990" s="380"/>
    </row>
    <row r="991" spans="1:216" ht="19.5" customHeight="1">
      <c r="A991" s="627"/>
      <c r="B991" s="380">
        <v>5407</v>
      </c>
      <c r="C991" s="403"/>
      <c r="D991" s="429">
        <v>7</v>
      </c>
      <c r="E991" s="410"/>
      <c r="F991" s="32"/>
      <c r="G991" s="33"/>
      <c r="H991" s="409"/>
      <c r="I991" s="403"/>
      <c r="J991" s="629"/>
      <c r="S991" s="380"/>
      <c r="Z991" s="380"/>
      <c r="AG991" s="380"/>
      <c r="AN991" s="380"/>
      <c r="AU991" s="380"/>
      <c r="BB991" s="380"/>
      <c r="BI991" s="380"/>
      <c r="BP991" s="380"/>
      <c r="BW991" s="380"/>
      <c r="CD991" s="380"/>
      <c r="CK991" s="380"/>
      <c r="CR991" s="380"/>
      <c r="CY991" s="380"/>
      <c r="DF991" s="380"/>
      <c r="DM991" s="380"/>
      <c r="DT991" s="380"/>
      <c r="EA991" s="380"/>
      <c r="EH991" s="380"/>
      <c r="EO991" s="380"/>
      <c r="EV991" s="380"/>
      <c r="FC991" s="380"/>
      <c r="FJ991" s="380"/>
      <c r="FQ991" s="380"/>
      <c r="FX991" s="380"/>
      <c r="GE991" s="380"/>
      <c r="HA991" s="380"/>
      <c r="HH991" s="380"/>
    </row>
    <row r="992" spans="1:216" ht="19.5" customHeight="1">
      <c r="A992" s="627"/>
      <c r="B992" s="380">
        <v>5408</v>
      </c>
      <c r="C992" s="403"/>
      <c r="D992" s="429">
        <v>8</v>
      </c>
      <c r="E992" s="407"/>
      <c r="F992" s="32"/>
      <c r="G992" s="33"/>
      <c r="H992" s="409"/>
      <c r="I992" s="403"/>
      <c r="J992" s="629"/>
      <c r="S992" s="380"/>
      <c r="Z992" s="380"/>
      <c r="AG992" s="380"/>
      <c r="AN992" s="380"/>
      <c r="AU992" s="380"/>
      <c r="BB992" s="380"/>
      <c r="BI992" s="380"/>
      <c r="BP992" s="380"/>
      <c r="BW992" s="380"/>
      <c r="CD992" s="380"/>
      <c r="CK992" s="380"/>
      <c r="CR992" s="380"/>
      <c r="CY992" s="380"/>
      <c r="DF992" s="380"/>
      <c r="DM992" s="380"/>
      <c r="DT992" s="380"/>
      <c r="EA992" s="380"/>
      <c r="EH992" s="380"/>
      <c r="EO992" s="380"/>
      <c r="EV992" s="380"/>
      <c r="FC992" s="380"/>
      <c r="FJ992" s="380"/>
      <c r="FQ992" s="380"/>
      <c r="FX992" s="380"/>
      <c r="GE992" s="380"/>
      <c r="HA992" s="380"/>
      <c r="HH992" s="380"/>
    </row>
    <row r="993" spans="1:216" ht="19.5" customHeight="1">
      <c r="A993" s="627"/>
      <c r="B993" s="380">
        <v>5409</v>
      </c>
      <c r="C993" s="403"/>
      <c r="D993" s="429">
        <v>9</v>
      </c>
      <c r="E993" s="407"/>
      <c r="F993" s="32"/>
      <c r="G993" s="33"/>
      <c r="H993" s="409"/>
      <c r="I993" s="403"/>
      <c r="J993" s="629"/>
      <c r="S993" s="380"/>
      <c r="Z993" s="380"/>
      <c r="AG993" s="380"/>
      <c r="AN993" s="380"/>
      <c r="AU993" s="380"/>
      <c r="BB993" s="380"/>
      <c r="BI993" s="380"/>
      <c r="BP993" s="380"/>
      <c r="BW993" s="380"/>
      <c r="CD993" s="380"/>
      <c r="CK993" s="380"/>
      <c r="CR993" s="380"/>
      <c r="CY993" s="380"/>
      <c r="DF993" s="380"/>
      <c r="DM993" s="380"/>
      <c r="DT993" s="380"/>
      <c r="EA993" s="380"/>
      <c r="EH993" s="380"/>
      <c r="EO993" s="380"/>
      <c r="EV993" s="380"/>
      <c r="FC993" s="380"/>
      <c r="FJ993" s="380"/>
      <c r="FQ993" s="380"/>
      <c r="FX993" s="380"/>
      <c r="GE993" s="380"/>
      <c r="HA993" s="380"/>
      <c r="HH993" s="380"/>
    </row>
    <row r="994" spans="1:216" ht="19.5" customHeight="1">
      <c r="A994" s="627"/>
      <c r="B994" s="380">
        <v>5410</v>
      </c>
      <c r="C994" s="403"/>
      <c r="D994" s="429">
        <v>10</v>
      </c>
      <c r="E994" s="407"/>
      <c r="F994" s="32"/>
      <c r="G994" s="33"/>
      <c r="H994" s="409"/>
      <c r="I994" s="403"/>
      <c r="J994" s="629"/>
      <c r="S994" s="380"/>
      <c r="Z994" s="380"/>
      <c r="AG994" s="380"/>
      <c r="AN994" s="380"/>
      <c r="AU994" s="380"/>
      <c r="BB994" s="380"/>
      <c r="BI994" s="380"/>
      <c r="BP994" s="380"/>
      <c r="BW994" s="380"/>
      <c r="CD994" s="380"/>
      <c r="CK994" s="380"/>
      <c r="CR994" s="380"/>
      <c r="CY994" s="380"/>
      <c r="DF994" s="380"/>
      <c r="DM994" s="380"/>
      <c r="DT994" s="380"/>
      <c r="EA994" s="380"/>
      <c r="EH994" s="380"/>
      <c r="EO994" s="380"/>
      <c r="EV994" s="380"/>
      <c r="FC994" s="380"/>
      <c r="FJ994" s="380"/>
      <c r="FQ994" s="380"/>
      <c r="FX994" s="380"/>
      <c r="GE994" s="380"/>
      <c r="HA994" s="380"/>
      <c r="HH994" s="380"/>
    </row>
    <row r="995" spans="1:216" ht="19.5" customHeight="1">
      <c r="A995" s="627"/>
      <c r="B995" s="380">
        <v>5411</v>
      </c>
      <c r="C995" s="403"/>
      <c r="D995" s="429">
        <v>11</v>
      </c>
      <c r="E995" s="407"/>
      <c r="F995" s="32"/>
      <c r="G995" s="33"/>
      <c r="H995" s="409"/>
      <c r="I995" s="403"/>
      <c r="J995" s="629"/>
      <c r="S995" s="380"/>
      <c r="Z995" s="380"/>
      <c r="AG995" s="380"/>
      <c r="AN995" s="380"/>
      <c r="AU995" s="380"/>
      <c r="BB995" s="380"/>
      <c r="BI995" s="380"/>
      <c r="BP995" s="380"/>
      <c r="BW995" s="380"/>
      <c r="CD995" s="380"/>
      <c r="CK995" s="380"/>
      <c r="CR995" s="380"/>
      <c r="CY995" s="380"/>
      <c r="DF995" s="380"/>
      <c r="DM995" s="380"/>
      <c r="DT995" s="380"/>
      <c r="EA995" s="380"/>
      <c r="EH995" s="380"/>
      <c r="EO995" s="380"/>
      <c r="EV995" s="380"/>
      <c r="FC995" s="380"/>
      <c r="FJ995" s="380"/>
      <c r="FQ995" s="380"/>
      <c r="FX995" s="380"/>
      <c r="GE995" s="380"/>
      <c r="HA995" s="380"/>
      <c r="HH995" s="380"/>
    </row>
    <row r="996" spans="1:216" ht="19.5" customHeight="1">
      <c r="A996" s="627"/>
      <c r="B996" s="380">
        <v>5412</v>
      </c>
      <c r="C996" s="403"/>
      <c r="D996" s="429">
        <v>12</v>
      </c>
      <c r="E996" s="407"/>
      <c r="F996" s="32"/>
      <c r="G996" s="33"/>
      <c r="H996" s="409"/>
      <c r="I996" s="403"/>
      <c r="J996" s="629"/>
      <c r="S996" s="380"/>
      <c r="Z996" s="380"/>
      <c r="AG996" s="380"/>
      <c r="AN996" s="380"/>
      <c r="AU996" s="380"/>
      <c r="BB996" s="380"/>
      <c r="BI996" s="380"/>
      <c r="BP996" s="380"/>
      <c r="BW996" s="380"/>
      <c r="CD996" s="380"/>
      <c r="CK996" s="380"/>
      <c r="CR996" s="380"/>
      <c r="CY996" s="380"/>
      <c r="DF996" s="380"/>
      <c r="DM996" s="380"/>
      <c r="DT996" s="380"/>
      <c r="EA996" s="380"/>
      <c r="EH996" s="380"/>
      <c r="EO996" s="380"/>
      <c r="EV996" s="380"/>
      <c r="FC996" s="380"/>
      <c r="FJ996" s="380"/>
      <c r="FQ996" s="380"/>
      <c r="FX996" s="380"/>
      <c r="GE996" s="380"/>
      <c r="HA996" s="380"/>
      <c r="HH996" s="380"/>
    </row>
    <row r="997" spans="1:216" ht="19.5" customHeight="1">
      <c r="A997" s="627"/>
      <c r="B997" s="380">
        <v>5413</v>
      </c>
      <c r="C997" s="403"/>
      <c r="D997" s="429">
        <v>13</v>
      </c>
      <c r="E997" s="407"/>
      <c r="F997" s="32"/>
      <c r="G997" s="33"/>
      <c r="H997" s="409"/>
      <c r="I997" s="403"/>
      <c r="J997" s="629"/>
      <c r="S997" s="380"/>
      <c r="Z997" s="380"/>
      <c r="AG997" s="380"/>
      <c r="AN997" s="380"/>
      <c r="AU997" s="380"/>
      <c r="BB997" s="380"/>
      <c r="BI997" s="380"/>
      <c r="BP997" s="380"/>
      <c r="BW997" s="380"/>
      <c r="CD997" s="380"/>
      <c r="CK997" s="380"/>
      <c r="CR997" s="380"/>
      <c r="CY997" s="380"/>
      <c r="DF997" s="380"/>
      <c r="DM997" s="380"/>
      <c r="DT997" s="380"/>
      <c r="EA997" s="380"/>
      <c r="EH997" s="380"/>
      <c r="EO997" s="380"/>
      <c r="EV997" s="380"/>
      <c r="FC997" s="380"/>
      <c r="FJ997" s="380"/>
      <c r="FQ997" s="380"/>
      <c r="FX997" s="380"/>
      <c r="GE997" s="380"/>
      <c r="HA997" s="380"/>
      <c r="HH997" s="380"/>
    </row>
    <row r="998" spans="1:216" ht="19.5" customHeight="1">
      <c r="A998" s="627"/>
      <c r="B998" s="380">
        <v>5414</v>
      </c>
      <c r="C998" s="403"/>
      <c r="D998" s="429">
        <v>14</v>
      </c>
      <c r="E998" s="407"/>
      <c r="F998" s="32"/>
      <c r="G998" s="33"/>
      <c r="H998" s="409"/>
      <c r="I998" s="403"/>
      <c r="J998" s="629"/>
      <c r="S998" s="380"/>
      <c r="Z998" s="380"/>
      <c r="AG998" s="380"/>
      <c r="AN998" s="380"/>
      <c r="AU998" s="380"/>
      <c r="BB998" s="380"/>
      <c r="BI998" s="380"/>
      <c r="BP998" s="380"/>
      <c r="BW998" s="380"/>
      <c r="CD998" s="380"/>
      <c r="CK998" s="380"/>
      <c r="CR998" s="380"/>
      <c r="CY998" s="380"/>
      <c r="DF998" s="380"/>
      <c r="DM998" s="380"/>
      <c r="DT998" s="380"/>
      <c r="EA998" s="380"/>
      <c r="EH998" s="380"/>
      <c r="EO998" s="380"/>
      <c r="EV998" s="380"/>
      <c r="FC998" s="380"/>
      <c r="FJ998" s="380"/>
      <c r="FQ998" s="380"/>
      <c r="FX998" s="380"/>
      <c r="GE998" s="380"/>
      <c r="HA998" s="380"/>
      <c r="HH998" s="380"/>
    </row>
    <row r="999" spans="1:216" ht="19.5" customHeight="1" thickBot="1">
      <c r="A999" s="627"/>
      <c r="B999" s="380">
        <v>5415</v>
      </c>
      <c r="C999" s="403"/>
      <c r="D999" s="429">
        <v>15</v>
      </c>
      <c r="E999" s="411"/>
      <c r="F999" s="36"/>
      <c r="G999" s="37"/>
      <c r="H999" s="409"/>
      <c r="I999" s="403"/>
      <c r="J999" s="629"/>
      <c r="S999" s="380"/>
      <c r="Z999" s="380"/>
      <c r="AG999" s="380"/>
      <c r="AN999" s="380"/>
      <c r="AU999" s="380"/>
      <c r="BB999" s="380"/>
      <c r="BI999" s="380"/>
      <c r="BP999" s="380"/>
      <c r="BW999" s="380"/>
      <c r="CD999" s="380"/>
      <c r="CK999" s="380"/>
      <c r="CR999" s="380"/>
      <c r="CY999" s="380"/>
      <c r="DF999" s="380"/>
      <c r="DM999" s="380"/>
      <c r="DT999" s="380"/>
      <c r="EA999" s="380"/>
      <c r="EH999" s="380"/>
      <c r="EO999" s="380"/>
      <c r="EV999" s="380"/>
      <c r="FC999" s="380"/>
      <c r="FJ999" s="380"/>
      <c r="FQ999" s="380"/>
      <c r="FX999" s="380"/>
      <c r="GE999" s="380"/>
      <c r="HA999" s="380"/>
      <c r="HH999" s="380"/>
    </row>
    <row r="1000" spans="1:216" ht="19.5" customHeight="1" thickBot="1">
      <c r="A1000" s="627"/>
      <c r="B1000" s="380">
        <v>5416</v>
      </c>
      <c r="C1000" s="403"/>
      <c r="D1000" s="429" t="s">
        <v>634</v>
      </c>
      <c r="E1000" s="421"/>
      <c r="F1000" s="419"/>
      <c r="G1000" s="420"/>
      <c r="H1000" s="409"/>
      <c r="I1000" s="403"/>
      <c r="J1000" s="629"/>
      <c r="S1000" s="380"/>
      <c r="Z1000" s="380"/>
      <c r="AG1000" s="380"/>
      <c r="AN1000" s="380"/>
      <c r="AU1000" s="380"/>
      <c r="BB1000" s="380"/>
      <c r="BI1000" s="380"/>
      <c r="BP1000" s="380"/>
      <c r="BW1000" s="380"/>
      <c r="CD1000" s="380"/>
      <c r="CK1000" s="380"/>
      <c r="CR1000" s="380"/>
      <c r="CY1000" s="380"/>
      <c r="DF1000" s="380"/>
      <c r="DM1000" s="380"/>
      <c r="DT1000" s="380"/>
      <c r="EA1000" s="380"/>
      <c r="EH1000" s="380"/>
      <c r="EO1000" s="380"/>
      <c r="EV1000" s="380"/>
      <c r="FC1000" s="380"/>
      <c r="FJ1000" s="380"/>
      <c r="FQ1000" s="380"/>
      <c r="FX1000" s="380"/>
      <c r="GE1000" s="380"/>
      <c r="HA1000" s="380"/>
      <c r="HH1000" s="380"/>
    </row>
    <row r="1001" spans="1:216" ht="19.5" customHeight="1">
      <c r="A1001" s="627"/>
      <c r="B1001" s="380">
        <v>5417</v>
      </c>
      <c r="D1001" s="429" t="s">
        <v>864</v>
      </c>
      <c r="E1001" s="422"/>
      <c r="F1001" s="34"/>
      <c r="G1001" s="35"/>
      <c r="H1001" s="409"/>
      <c r="I1001" s="403"/>
      <c r="S1001" s="380"/>
      <c r="Z1001" s="380"/>
      <c r="AG1001" s="380"/>
      <c r="AN1001" s="380"/>
      <c r="AU1001" s="380"/>
      <c r="BB1001" s="380"/>
      <c r="BI1001" s="380"/>
      <c r="BP1001" s="380"/>
      <c r="BW1001" s="380"/>
      <c r="CD1001" s="380"/>
      <c r="CK1001" s="380"/>
      <c r="CR1001" s="380"/>
      <c r="CY1001" s="380"/>
      <c r="DF1001" s="380"/>
      <c r="DM1001" s="380"/>
      <c r="DT1001" s="380"/>
      <c r="EA1001" s="380"/>
      <c r="EH1001" s="380"/>
      <c r="EO1001" s="380"/>
      <c r="EV1001" s="380"/>
      <c r="FC1001" s="380"/>
      <c r="FJ1001" s="380"/>
      <c r="FQ1001" s="380"/>
      <c r="FX1001" s="380"/>
      <c r="GE1001" s="380"/>
      <c r="HA1001" s="380"/>
      <c r="HH1001" s="380"/>
    </row>
    <row r="1002" spans="1:216" ht="19.5" customHeight="1">
      <c r="A1002" s="627"/>
      <c r="B1002" s="380">
        <v>5418</v>
      </c>
      <c r="D1002" s="429" t="s">
        <v>864</v>
      </c>
      <c r="E1002" s="423"/>
      <c r="F1002" s="32"/>
      <c r="G1002" s="33"/>
      <c r="H1002" s="409"/>
      <c r="I1002" s="403"/>
      <c r="S1002" s="380"/>
      <c r="Z1002" s="380"/>
      <c r="AG1002" s="380"/>
      <c r="AN1002" s="380"/>
      <c r="AU1002" s="380"/>
      <c r="BB1002" s="380"/>
      <c r="BI1002" s="380"/>
      <c r="BP1002" s="380"/>
      <c r="BW1002" s="380"/>
      <c r="CD1002" s="380"/>
      <c r="CK1002" s="380"/>
      <c r="CR1002" s="380"/>
      <c r="CY1002" s="380"/>
      <c r="DF1002" s="380"/>
      <c r="DM1002" s="380"/>
      <c r="DT1002" s="380"/>
      <c r="EA1002" s="380"/>
      <c r="EH1002" s="380"/>
      <c r="EO1002" s="380"/>
      <c r="EV1002" s="380"/>
      <c r="FC1002" s="380"/>
      <c r="FJ1002" s="380"/>
      <c r="FQ1002" s="380"/>
      <c r="FX1002" s="380"/>
      <c r="GE1002" s="380"/>
      <c r="HA1002" s="380"/>
      <c r="HH1002" s="380"/>
    </row>
    <row r="1003" spans="1:216" ht="19.5" customHeight="1">
      <c r="A1003" s="627"/>
      <c r="B1003" s="380">
        <v>5419</v>
      </c>
      <c r="D1003" s="430"/>
      <c r="E1003" s="423"/>
      <c r="F1003" s="32"/>
      <c r="G1003" s="33"/>
      <c r="H1003" s="409"/>
      <c r="I1003" s="403"/>
      <c r="S1003" s="380"/>
      <c r="Z1003" s="380"/>
      <c r="AG1003" s="380"/>
      <c r="AN1003" s="380"/>
      <c r="AU1003" s="380"/>
      <c r="BB1003" s="380"/>
      <c r="BI1003" s="380"/>
      <c r="BP1003" s="380"/>
      <c r="BW1003" s="380"/>
      <c r="CD1003" s="380"/>
      <c r="CK1003" s="380"/>
      <c r="CR1003" s="380"/>
      <c r="CY1003" s="380"/>
      <c r="DF1003" s="380"/>
      <c r="DM1003" s="380"/>
      <c r="DT1003" s="380"/>
      <c r="EA1003" s="380"/>
      <c r="EH1003" s="380"/>
      <c r="EO1003" s="380"/>
      <c r="EV1003" s="380"/>
      <c r="FC1003" s="380"/>
      <c r="FJ1003" s="380"/>
      <c r="FQ1003" s="380"/>
      <c r="FX1003" s="380"/>
      <c r="GE1003" s="380"/>
      <c r="HA1003" s="380"/>
      <c r="HH1003" s="380"/>
    </row>
    <row r="1004" spans="1:216" ht="19.5" customHeight="1" thickBot="1">
      <c r="A1004" s="628"/>
      <c r="B1004" s="431">
        <v>5420</v>
      </c>
      <c r="C1004" s="431"/>
      <c r="D1004" s="432"/>
      <c r="E1004" s="424"/>
      <c r="F1004" s="32"/>
      <c r="G1004" s="33"/>
      <c r="H1004" s="409"/>
      <c r="I1004" s="403"/>
      <c r="S1004" s="380"/>
      <c r="Z1004" s="380"/>
      <c r="AG1004" s="380"/>
      <c r="AN1004" s="380"/>
      <c r="AU1004" s="380"/>
      <c r="BB1004" s="380"/>
      <c r="BI1004" s="380"/>
      <c r="BP1004" s="380"/>
      <c r="BW1004" s="380"/>
      <c r="CD1004" s="380"/>
      <c r="CK1004" s="380"/>
      <c r="CR1004" s="380"/>
      <c r="CY1004" s="380"/>
      <c r="DF1004" s="380"/>
      <c r="DM1004" s="380"/>
      <c r="DT1004" s="380"/>
      <c r="EA1004" s="380"/>
      <c r="EH1004" s="380"/>
      <c r="EO1004" s="380"/>
      <c r="EV1004" s="380"/>
      <c r="FC1004" s="380"/>
      <c r="FJ1004" s="380"/>
      <c r="FQ1004" s="380"/>
      <c r="FX1004" s="380"/>
      <c r="GE1004" s="380"/>
      <c r="HA1004" s="380"/>
      <c r="HH1004" s="380"/>
    </row>
    <row r="1005" spans="1:216" ht="19.5" customHeight="1" thickBot="1">
      <c r="A1005" s="626">
        <v>55</v>
      </c>
      <c r="B1005" s="426">
        <v>5501</v>
      </c>
      <c r="C1005" s="427"/>
      <c r="D1005" s="428">
        <v>1</v>
      </c>
      <c r="E1005" s="404"/>
      <c r="F1005" s="34"/>
      <c r="G1005" s="35"/>
      <c r="H1005" s="405"/>
      <c r="I1005" s="406"/>
      <c r="J1005" s="629"/>
      <c r="S1005" s="380"/>
      <c r="Z1005" s="380"/>
      <c r="AG1005" s="380"/>
      <c r="AN1005" s="380"/>
      <c r="AU1005" s="380"/>
      <c r="BB1005" s="380"/>
      <c r="BI1005" s="380"/>
      <c r="BP1005" s="380"/>
      <c r="BW1005" s="380"/>
      <c r="CD1005" s="380"/>
      <c r="CK1005" s="380"/>
      <c r="CR1005" s="380"/>
      <c r="CY1005" s="380"/>
      <c r="DF1005" s="380"/>
      <c r="DM1005" s="380"/>
      <c r="DT1005" s="380"/>
      <c r="EA1005" s="380"/>
      <c r="EH1005" s="380"/>
      <c r="EO1005" s="380"/>
      <c r="EV1005" s="380"/>
      <c r="FC1005" s="380"/>
      <c r="FJ1005" s="380"/>
      <c r="FQ1005" s="380"/>
      <c r="FX1005" s="380"/>
      <c r="GE1005" s="380"/>
      <c r="HA1005" s="380"/>
      <c r="HH1005" s="380"/>
    </row>
    <row r="1006" spans="1:216" ht="19.5" customHeight="1">
      <c r="A1006" s="627"/>
      <c r="B1006" s="380">
        <v>5502</v>
      </c>
      <c r="C1006" s="403"/>
      <c r="D1006" s="429">
        <v>2</v>
      </c>
      <c r="E1006" s="407"/>
      <c r="F1006" s="32"/>
      <c r="G1006" s="33"/>
      <c r="H1006" s="408"/>
      <c r="I1006" s="403"/>
      <c r="J1006" s="629"/>
      <c r="S1006" s="380"/>
      <c r="Z1006" s="380"/>
      <c r="AG1006" s="380"/>
      <c r="AN1006" s="380"/>
      <c r="AU1006" s="380"/>
      <c r="BB1006" s="380"/>
      <c r="BI1006" s="380"/>
      <c r="BP1006" s="380"/>
      <c r="BW1006" s="380"/>
      <c r="CD1006" s="380"/>
      <c r="CK1006" s="380"/>
      <c r="CR1006" s="380"/>
      <c r="CY1006" s="380"/>
      <c r="DF1006" s="380"/>
      <c r="DM1006" s="380"/>
      <c r="DT1006" s="380"/>
      <c r="EA1006" s="380"/>
      <c r="EH1006" s="380"/>
      <c r="EO1006" s="380"/>
      <c r="EV1006" s="380"/>
      <c r="FC1006" s="380"/>
      <c r="FJ1006" s="380"/>
      <c r="FQ1006" s="380"/>
      <c r="FX1006" s="380"/>
      <c r="GE1006" s="380"/>
      <c r="HA1006" s="380"/>
      <c r="HH1006" s="380"/>
    </row>
    <row r="1007" spans="1:216" ht="19.5" customHeight="1">
      <c r="A1007" s="627"/>
      <c r="B1007" s="380">
        <v>5503</v>
      </c>
      <c r="C1007" s="403"/>
      <c r="D1007" s="429">
        <v>3</v>
      </c>
      <c r="E1007" s="407"/>
      <c r="F1007" s="32"/>
      <c r="G1007" s="33"/>
      <c r="H1007" s="409"/>
      <c r="I1007" s="403"/>
      <c r="J1007" s="629"/>
      <c r="S1007" s="380"/>
      <c r="Z1007" s="380"/>
      <c r="AG1007" s="380"/>
      <c r="AN1007" s="380"/>
      <c r="AU1007" s="380"/>
      <c r="BB1007" s="380"/>
      <c r="BI1007" s="380"/>
      <c r="BP1007" s="380"/>
      <c r="BW1007" s="380"/>
      <c r="CD1007" s="380"/>
      <c r="CK1007" s="380"/>
      <c r="CR1007" s="380"/>
      <c r="CY1007" s="380"/>
      <c r="DF1007" s="380"/>
      <c r="DM1007" s="380"/>
      <c r="DT1007" s="380"/>
      <c r="EA1007" s="380"/>
      <c r="EH1007" s="380"/>
      <c r="EO1007" s="380"/>
      <c r="EV1007" s="380"/>
      <c r="FC1007" s="380"/>
      <c r="FJ1007" s="380"/>
      <c r="FQ1007" s="380"/>
      <c r="FX1007" s="380"/>
      <c r="GE1007" s="380"/>
      <c r="HA1007" s="380"/>
      <c r="HH1007" s="380"/>
    </row>
    <row r="1008" spans="1:216" ht="19.5" customHeight="1">
      <c r="A1008" s="627"/>
      <c r="B1008" s="380">
        <v>5504</v>
      </c>
      <c r="C1008" s="403"/>
      <c r="D1008" s="429">
        <v>4</v>
      </c>
      <c r="E1008" s="410"/>
      <c r="F1008" s="32"/>
      <c r="G1008" s="33"/>
      <c r="H1008" s="409"/>
      <c r="I1008" s="403"/>
      <c r="J1008" s="629"/>
      <c r="S1008" s="380"/>
      <c r="Z1008" s="380"/>
      <c r="AG1008" s="380"/>
      <c r="AN1008" s="380"/>
      <c r="AU1008" s="380"/>
      <c r="BB1008" s="380"/>
      <c r="BI1008" s="380"/>
      <c r="BP1008" s="380"/>
      <c r="BW1008" s="380"/>
      <c r="CD1008" s="380"/>
      <c r="CK1008" s="380"/>
      <c r="CR1008" s="380"/>
      <c r="CY1008" s="380"/>
      <c r="DF1008" s="380"/>
      <c r="DM1008" s="380"/>
      <c r="DT1008" s="380"/>
      <c r="EA1008" s="380"/>
      <c r="EH1008" s="380"/>
      <c r="EO1008" s="380"/>
      <c r="EV1008" s="380"/>
      <c r="FC1008" s="380"/>
      <c r="FJ1008" s="380"/>
      <c r="FQ1008" s="380"/>
      <c r="FX1008" s="380"/>
      <c r="GE1008" s="380"/>
      <c r="HA1008" s="380"/>
      <c r="HH1008" s="380"/>
    </row>
    <row r="1009" spans="1:216" ht="19.5" customHeight="1">
      <c r="A1009" s="627"/>
      <c r="B1009" s="380">
        <v>5505</v>
      </c>
      <c r="C1009" s="403"/>
      <c r="D1009" s="429">
        <v>5</v>
      </c>
      <c r="E1009" s="407"/>
      <c r="F1009" s="36"/>
      <c r="G1009" s="37"/>
      <c r="H1009" s="409"/>
      <c r="I1009" s="403"/>
      <c r="J1009" s="629"/>
      <c r="S1009" s="380"/>
      <c r="Z1009" s="380"/>
      <c r="AG1009" s="380"/>
      <c r="AN1009" s="380"/>
      <c r="AU1009" s="380"/>
      <c r="BB1009" s="380"/>
      <c r="BI1009" s="380"/>
      <c r="BP1009" s="380"/>
      <c r="BW1009" s="380"/>
      <c r="CD1009" s="380"/>
      <c r="CK1009" s="380"/>
      <c r="CR1009" s="380"/>
      <c r="CY1009" s="380"/>
      <c r="DF1009" s="380"/>
      <c r="DM1009" s="380"/>
      <c r="DT1009" s="380"/>
      <c r="EA1009" s="380"/>
      <c r="EH1009" s="380"/>
      <c r="EO1009" s="380"/>
      <c r="EV1009" s="380"/>
      <c r="FC1009" s="380"/>
      <c r="FJ1009" s="380"/>
      <c r="FQ1009" s="380"/>
      <c r="FX1009" s="380"/>
      <c r="GE1009" s="380"/>
      <c r="HA1009" s="380"/>
      <c r="HH1009" s="380"/>
    </row>
    <row r="1010" spans="1:216" ht="19.5" customHeight="1">
      <c r="A1010" s="627"/>
      <c r="B1010" s="380">
        <v>5506</v>
      </c>
      <c r="C1010" s="403"/>
      <c r="D1010" s="429">
        <v>6</v>
      </c>
      <c r="E1010" s="407"/>
      <c r="F1010" s="32"/>
      <c r="G1010" s="33"/>
      <c r="H1010" s="409"/>
      <c r="I1010" s="403"/>
      <c r="J1010" s="629"/>
      <c r="S1010" s="380"/>
      <c r="Z1010" s="380"/>
      <c r="AG1010" s="380"/>
      <c r="AN1010" s="380"/>
      <c r="AU1010" s="380"/>
      <c r="BB1010" s="380"/>
      <c r="BI1010" s="380"/>
      <c r="BP1010" s="380"/>
      <c r="BW1010" s="380"/>
      <c r="CD1010" s="380"/>
      <c r="CK1010" s="380"/>
      <c r="CR1010" s="380"/>
      <c r="CY1010" s="380"/>
      <c r="DF1010" s="380"/>
      <c r="DM1010" s="380"/>
      <c r="DT1010" s="380"/>
      <c r="EA1010" s="380"/>
      <c r="EH1010" s="380"/>
      <c r="EO1010" s="380"/>
      <c r="EV1010" s="380"/>
      <c r="FC1010" s="380"/>
      <c r="FJ1010" s="380"/>
      <c r="FQ1010" s="380"/>
      <c r="FX1010" s="380"/>
      <c r="GE1010" s="380"/>
      <c r="HA1010" s="380"/>
      <c r="HH1010" s="380"/>
    </row>
    <row r="1011" spans="1:216" ht="19.5" customHeight="1">
      <c r="A1011" s="627"/>
      <c r="B1011" s="380">
        <v>5507</v>
      </c>
      <c r="C1011" s="403"/>
      <c r="D1011" s="429">
        <v>7</v>
      </c>
      <c r="E1011" s="410"/>
      <c r="F1011" s="32"/>
      <c r="G1011" s="33"/>
      <c r="H1011" s="409"/>
      <c r="I1011" s="403"/>
      <c r="J1011" s="629"/>
      <c r="S1011" s="380"/>
      <c r="Z1011" s="380"/>
      <c r="AG1011" s="380"/>
      <c r="AN1011" s="380"/>
      <c r="AU1011" s="380"/>
      <c r="BB1011" s="380"/>
      <c r="BI1011" s="380"/>
      <c r="BP1011" s="380"/>
      <c r="BW1011" s="380"/>
      <c r="CD1011" s="380"/>
      <c r="CK1011" s="380"/>
      <c r="CR1011" s="380"/>
      <c r="CY1011" s="380"/>
      <c r="DF1011" s="380"/>
      <c r="DM1011" s="380"/>
      <c r="DT1011" s="380"/>
      <c r="EA1011" s="380"/>
      <c r="EH1011" s="380"/>
      <c r="EO1011" s="380"/>
      <c r="EV1011" s="380"/>
      <c r="FC1011" s="380"/>
      <c r="FJ1011" s="380"/>
      <c r="FQ1011" s="380"/>
      <c r="FX1011" s="380"/>
      <c r="GE1011" s="380"/>
      <c r="HA1011" s="380"/>
      <c r="HH1011" s="380"/>
    </row>
    <row r="1012" spans="1:216" ht="19.5" customHeight="1">
      <c r="A1012" s="627"/>
      <c r="B1012" s="380">
        <v>5508</v>
      </c>
      <c r="C1012" s="403"/>
      <c r="D1012" s="429">
        <v>8</v>
      </c>
      <c r="E1012" s="407"/>
      <c r="F1012" s="32"/>
      <c r="G1012" s="33"/>
      <c r="H1012" s="409"/>
      <c r="I1012" s="403"/>
      <c r="J1012" s="629"/>
      <c r="S1012" s="380"/>
      <c r="Z1012" s="380"/>
      <c r="AG1012" s="380"/>
      <c r="AN1012" s="380"/>
      <c r="AU1012" s="380"/>
      <c r="BB1012" s="380"/>
      <c r="BI1012" s="380"/>
      <c r="BP1012" s="380"/>
      <c r="BW1012" s="380"/>
      <c r="CD1012" s="380"/>
      <c r="CK1012" s="380"/>
      <c r="CR1012" s="380"/>
      <c r="CY1012" s="380"/>
      <c r="DF1012" s="380"/>
      <c r="DM1012" s="380"/>
      <c r="DT1012" s="380"/>
      <c r="EA1012" s="380"/>
      <c r="EH1012" s="380"/>
      <c r="EO1012" s="380"/>
      <c r="EV1012" s="380"/>
      <c r="FC1012" s="380"/>
      <c r="FJ1012" s="380"/>
      <c r="FQ1012" s="380"/>
      <c r="FX1012" s="380"/>
      <c r="GE1012" s="380"/>
      <c r="HA1012" s="380"/>
      <c r="HH1012" s="380"/>
    </row>
    <row r="1013" spans="1:216" ht="19.5" customHeight="1">
      <c r="A1013" s="627"/>
      <c r="B1013" s="380">
        <v>5509</v>
      </c>
      <c r="C1013" s="403"/>
      <c r="D1013" s="429">
        <v>9</v>
      </c>
      <c r="E1013" s="407"/>
      <c r="F1013" s="32"/>
      <c r="G1013" s="33"/>
      <c r="H1013" s="409"/>
      <c r="I1013" s="403"/>
      <c r="J1013" s="629"/>
      <c r="S1013" s="380"/>
      <c r="Z1013" s="380"/>
      <c r="AG1013" s="380"/>
      <c r="AN1013" s="380"/>
      <c r="AU1013" s="380"/>
      <c r="BB1013" s="380"/>
      <c r="BI1013" s="380"/>
      <c r="BP1013" s="380"/>
      <c r="BW1013" s="380"/>
      <c r="CD1013" s="380"/>
      <c r="CK1013" s="380"/>
      <c r="CR1013" s="380"/>
      <c r="CY1013" s="380"/>
      <c r="DF1013" s="380"/>
      <c r="DM1013" s="380"/>
      <c r="DT1013" s="380"/>
      <c r="EA1013" s="380"/>
      <c r="EH1013" s="380"/>
      <c r="EO1013" s="380"/>
      <c r="EV1013" s="380"/>
      <c r="FC1013" s="380"/>
      <c r="FJ1013" s="380"/>
      <c r="FQ1013" s="380"/>
      <c r="FX1013" s="380"/>
      <c r="GE1013" s="380"/>
      <c r="HA1013" s="380"/>
      <c r="HH1013" s="380"/>
    </row>
    <row r="1014" spans="1:216" ht="19.5" customHeight="1">
      <c r="A1014" s="627"/>
      <c r="B1014" s="380">
        <v>5510</v>
      </c>
      <c r="C1014" s="403"/>
      <c r="D1014" s="429">
        <v>10</v>
      </c>
      <c r="E1014" s="407"/>
      <c r="F1014" s="32"/>
      <c r="G1014" s="33"/>
      <c r="H1014" s="409"/>
      <c r="I1014" s="403"/>
      <c r="J1014" s="629"/>
      <c r="S1014" s="380"/>
      <c r="Z1014" s="380"/>
      <c r="AG1014" s="380"/>
      <c r="AN1014" s="380"/>
      <c r="AU1014" s="380"/>
      <c r="BB1014" s="380"/>
      <c r="BI1014" s="380"/>
      <c r="BP1014" s="380"/>
      <c r="BW1014" s="380"/>
      <c r="CD1014" s="380"/>
      <c r="CK1014" s="380"/>
      <c r="CR1014" s="380"/>
      <c r="CY1014" s="380"/>
      <c r="DF1014" s="380"/>
      <c r="DM1014" s="380"/>
      <c r="DT1014" s="380"/>
      <c r="EA1014" s="380"/>
      <c r="EH1014" s="380"/>
      <c r="EO1014" s="380"/>
      <c r="EV1014" s="380"/>
      <c r="FC1014" s="380"/>
      <c r="FJ1014" s="380"/>
      <c r="FQ1014" s="380"/>
      <c r="FX1014" s="380"/>
      <c r="GE1014" s="380"/>
      <c r="HA1014" s="380"/>
      <c r="HH1014" s="380"/>
    </row>
    <row r="1015" spans="1:216" ht="19.5" customHeight="1">
      <c r="A1015" s="627"/>
      <c r="B1015" s="380">
        <v>5511</v>
      </c>
      <c r="C1015" s="403"/>
      <c r="D1015" s="429">
        <v>11</v>
      </c>
      <c r="E1015" s="407"/>
      <c r="F1015" s="32"/>
      <c r="G1015" s="33"/>
      <c r="H1015" s="409"/>
      <c r="I1015" s="403"/>
      <c r="J1015" s="629"/>
      <c r="S1015" s="380"/>
      <c r="Z1015" s="380"/>
      <c r="AG1015" s="380"/>
      <c r="AN1015" s="380"/>
      <c r="AU1015" s="380"/>
      <c r="BB1015" s="380"/>
      <c r="BI1015" s="380"/>
      <c r="BP1015" s="380"/>
      <c r="BW1015" s="380"/>
      <c r="CD1015" s="380"/>
      <c r="CK1015" s="380"/>
      <c r="CR1015" s="380"/>
      <c r="CY1015" s="380"/>
      <c r="DF1015" s="380"/>
      <c r="DM1015" s="380"/>
      <c r="DT1015" s="380"/>
      <c r="EA1015" s="380"/>
      <c r="EH1015" s="380"/>
      <c r="EO1015" s="380"/>
      <c r="EV1015" s="380"/>
      <c r="FC1015" s="380"/>
      <c r="FJ1015" s="380"/>
      <c r="FQ1015" s="380"/>
      <c r="FX1015" s="380"/>
      <c r="GE1015" s="380"/>
      <c r="HA1015" s="380"/>
      <c r="HH1015" s="380"/>
    </row>
    <row r="1016" spans="1:216" ht="19.5" customHeight="1">
      <c r="A1016" s="627"/>
      <c r="B1016" s="380">
        <v>5512</v>
      </c>
      <c r="C1016" s="403"/>
      <c r="D1016" s="429">
        <v>12</v>
      </c>
      <c r="E1016" s="407"/>
      <c r="F1016" s="32"/>
      <c r="G1016" s="33"/>
      <c r="H1016" s="409"/>
      <c r="I1016" s="403"/>
      <c r="J1016" s="629"/>
      <c r="S1016" s="380"/>
      <c r="Z1016" s="380"/>
      <c r="AG1016" s="380"/>
      <c r="AN1016" s="380"/>
      <c r="AU1016" s="380"/>
      <c r="BB1016" s="380"/>
      <c r="BI1016" s="380"/>
      <c r="BP1016" s="380"/>
      <c r="BW1016" s="380"/>
      <c r="CD1016" s="380"/>
      <c r="CK1016" s="380"/>
      <c r="CR1016" s="380"/>
      <c r="CY1016" s="380"/>
      <c r="DF1016" s="380"/>
      <c r="DM1016" s="380"/>
      <c r="DT1016" s="380"/>
      <c r="EA1016" s="380"/>
      <c r="EH1016" s="380"/>
      <c r="EO1016" s="380"/>
      <c r="EV1016" s="380"/>
      <c r="FC1016" s="380"/>
      <c r="FJ1016" s="380"/>
      <c r="FQ1016" s="380"/>
      <c r="FX1016" s="380"/>
      <c r="GE1016" s="380"/>
      <c r="HA1016" s="380"/>
      <c r="HH1016" s="380"/>
    </row>
    <row r="1017" spans="1:216" ht="19.5" customHeight="1">
      <c r="A1017" s="627"/>
      <c r="B1017" s="380">
        <v>5513</v>
      </c>
      <c r="C1017" s="403"/>
      <c r="D1017" s="429">
        <v>13</v>
      </c>
      <c r="E1017" s="407"/>
      <c r="F1017" s="32"/>
      <c r="G1017" s="33"/>
      <c r="H1017" s="409"/>
      <c r="I1017" s="403"/>
      <c r="J1017" s="629"/>
      <c r="S1017" s="380"/>
      <c r="Z1017" s="380"/>
      <c r="AG1017" s="380"/>
      <c r="AN1017" s="380"/>
      <c r="AU1017" s="380"/>
      <c r="BB1017" s="380"/>
      <c r="BI1017" s="380"/>
      <c r="BP1017" s="380"/>
      <c r="BW1017" s="380"/>
      <c r="CD1017" s="380"/>
      <c r="CK1017" s="380"/>
      <c r="CR1017" s="380"/>
      <c r="CY1017" s="380"/>
      <c r="DF1017" s="380"/>
      <c r="DM1017" s="380"/>
      <c r="DT1017" s="380"/>
      <c r="EA1017" s="380"/>
      <c r="EH1017" s="380"/>
      <c r="EO1017" s="380"/>
      <c r="EV1017" s="380"/>
      <c r="FC1017" s="380"/>
      <c r="FJ1017" s="380"/>
      <c r="FQ1017" s="380"/>
      <c r="FX1017" s="380"/>
      <c r="GE1017" s="380"/>
      <c r="HA1017" s="380"/>
      <c r="HH1017" s="380"/>
    </row>
    <row r="1018" spans="1:216" ht="19.5" customHeight="1">
      <c r="A1018" s="627"/>
      <c r="B1018" s="380">
        <v>5514</v>
      </c>
      <c r="C1018" s="403"/>
      <c r="D1018" s="429">
        <v>14</v>
      </c>
      <c r="E1018" s="407"/>
      <c r="F1018" s="32"/>
      <c r="G1018" s="33"/>
      <c r="H1018" s="409"/>
      <c r="I1018" s="403"/>
      <c r="J1018" s="629"/>
      <c r="S1018" s="380"/>
      <c r="Z1018" s="380"/>
      <c r="AG1018" s="380"/>
      <c r="AN1018" s="380"/>
      <c r="AU1018" s="380"/>
      <c r="BB1018" s="380"/>
      <c r="BI1018" s="380"/>
      <c r="BP1018" s="380"/>
      <c r="BW1018" s="380"/>
      <c r="CD1018" s="380"/>
      <c r="CK1018" s="380"/>
      <c r="CR1018" s="380"/>
      <c r="CY1018" s="380"/>
      <c r="DF1018" s="380"/>
      <c r="DM1018" s="380"/>
      <c r="DT1018" s="380"/>
      <c r="EA1018" s="380"/>
      <c r="EH1018" s="380"/>
      <c r="EO1018" s="380"/>
      <c r="EV1018" s="380"/>
      <c r="FC1018" s="380"/>
      <c r="FJ1018" s="380"/>
      <c r="FQ1018" s="380"/>
      <c r="FX1018" s="380"/>
      <c r="GE1018" s="380"/>
      <c r="HA1018" s="380"/>
      <c r="HH1018" s="380"/>
    </row>
    <row r="1019" spans="1:216" ht="19.5" customHeight="1" thickBot="1">
      <c r="A1019" s="627"/>
      <c r="B1019" s="380">
        <v>5515</v>
      </c>
      <c r="C1019" s="403"/>
      <c r="D1019" s="429">
        <v>15</v>
      </c>
      <c r="E1019" s="411"/>
      <c r="F1019" s="36"/>
      <c r="G1019" s="37"/>
      <c r="H1019" s="409"/>
      <c r="I1019" s="403"/>
      <c r="J1019" s="629"/>
      <c r="S1019" s="380"/>
      <c r="Z1019" s="380"/>
      <c r="AG1019" s="380"/>
      <c r="AN1019" s="380"/>
      <c r="AU1019" s="380"/>
      <c r="BB1019" s="380"/>
      <c r="BI1019" s="380"/>
      <c r="BP1019" s="380"/>
      <c r="BW1019" s="380"/>
      <c r="CD1019" s="380"/>
      <c r="CK1019" s="380"/>
      <c r="CR1019" s="380"/>
      <c r="CY1019" s="380"/>
      <c r="DF1019" s="380"/>
      <c r="DM1019" s="380"/>
      <c r="DT1019" s="380"/>
      <c r="EA1019" s="380"/>
      <c r="EH1019" s="380"/>
      <c r="EO1019" s="380"/>
      <c r="EV1019" s="380"/>
      <c r="FC1019" s="380"/>
      <c r="FJ1019" s="380"/>
      <c r="FQ1019" s="380"/>
      <c r="FX1019" s="380"/>
      <c r="GE1019" s="380"/>
      <c r="HA1019" s="380"/>
      <c r="HH1019" s="380"/>
    </row>
    <row r="1020" spans="1:216" ht="19.5" customHeight="1" thickBot="1">
      <c r="A1020" s="627"/>
      <c r="B1020" s="380">
        <v>5516</v>
      </c>
      <c r="C1020" s="403"/>
      <c r="D1020" s="429" t="s">
        <v>634</v>
      </c>
      <c r="E1020" s="421"/>
      <c r="F1020" s="419"/>
      <c r="G1020" s="420"/>
      <c r="H1020" s="409"/>
      <c r="I1020" s="403"/>
      <c r="J1020" s="629"/>
      <c r="S1020" s="380"/>
      <c r="Z1020" s="380"/>
      <c r="AG1020" s="380"/>
      <c r="AN1020" s="380"/>
      <c r="AU1020" s="380"/>
      <c r="BB1020" s="380"/>
      <c r="BI1020" s="380"/>
      <c r="BP1020" s="380"/>
      <c r="BW1020" s="380"/>
      <c r="CD1020" s="380"/>
      <c r="CK1020" s="380"/>
      <c r="CR1020" s="380"/>
      <c r="CY1020" s="380"/>
      <c r="DF1020" s="380"/>
      <c r="DM1020" s="380"/>
      <c r="DT1020" s="380"/>
      <c r="EA1020" s="380"/>
      <c r="EH1020" s="380"/>
      <c r="EO1020" s="380"/>
      <c r="EV1020" s="380"/>
      <c r="FC1020" s="380"/>
      <c r="FJ1020" s="380"/>
      <c r="FQ1020" s="380"/>
      <c r="FX1020" s="380"/>
      <c r="GE1020" s="380"/>
      <c r="HA1020" s="380"/>
      <c r="HH1020" s="380"/>
    </row>
    <row r="1021" spans="1:216" ht="19.5" customHeight="1">
      <c r="A1021" s="627"/>
      <c r="B1021" s="380">
        <v>5517</v>
      </c>
      <c r="D1021" s="429" t="s">
        <v>864</v>
      </c>
      <c r="E1021" s="422"/>
      <c r="F1021" s="34"/>
      <c r="G1021" s="35"/>
      <c r="H1021" s="409"/>
      <c r="I1021" s="403"/>
      <c r="S1021" s="380"/>
      <c r="Z1021" s="380"/>
      <c r="AG1021" s="380"/>
      <c r="AN1021" s="380"/>
      <c r="AU1021" s="380"/>
      <c r="BB1021" s="380"/>
      <c r="BI1021" s="380"/>
      <c r="BP1021" s="380"/>
      <c r="BW1021" s="380"/>
      <c r="CD1021" s="380"/>
      <c r="CK1021" s="380"/>
      <c r="CR1021" s="380"/>
      <c r="CY1021" s="380"/>
      <c r="DF1021" s="380"/>
      <c r="DM1021" s="380"/>
      <c r="DT1021" s="380"/>
      <c r="EA1021" s="380"/>
      <c r="EH1021" s="380"/>
      <c r="EO1021" s="380"/>
      <c r="EV1021" s="380"/>
      <c r="FC1021" s="380"/>
      <c r="FJ1021" s="380"/>
      <c r="FQ1021" s="380"/>
      <c r="FX1021" s="380"/>
      <c r="GE1021" s="380"/>
      <c r="HA1021" s="380"/>
      <c r="HH1021" s="380"/>
    </row>
    <row r="1022" spans="1:216" ht="19.5" customHeight="1">
      <c r="A1022" s="627"/>
      <c r="B1022" s="380">
        <v>5518</v>
      </c>
      <c r="D1022" s="429" t="s">
        <v>864</v>
      </c>
      <c r="E1022" s="423"/>
      <c r="F1022" s="32"/>
      <c r="G1022" s="33"/>
      <c r="H1022" s="409"/>
      <c r="I1022" s="403"/>
      <c r="S1022" s="380"/>
      <c r="Z1022" s="380"/>
      <c r="AG1022" s="380"/>
      <c r="AN1022" s="380"/>
      <c r="AU1022" s="380"/>
      <c r="BB1022" s="380"/>
      <c r="BI1022" s="380"/>
      <c r="BP1022" s="380"/>
      <c r="BW1022" s="380"/>
      <c r="CD1022" s="380"/>
      <c r="CK1022" s="380"/>
      <c r="CR1022" s="380"/>
      <c r="CY1022" s="380"/>
      <c r="DF1022" s="380"/>
      <c r="DM1022" s="380"/>
      <c r="DT1022" s="380"/>
      <c r="EA1022" s="380"/>
      <c r="EH1022" s="380"/>
      <c r="EO1022" s="380"/>
      <c r="EV1022" s="380"/>
      <c r="FC1022" s="380"/>
      <c r="FJ1022" s="380"/>
      <c r="FQ1022" s="380"/>
      <c r="FX1022" s="380"/>
      <c r="GE1022" s="380"/>
      <c r="HA1022" s="380"/>
      <c r="HH1022" s="380"/>
    </row>
    <row r="1023" spans="1:216" ht="19.5" customHeight="1">
      <c r="A1023" s="627"/>
      <c r="B1023" s="380">
        <v>5519</v>
      </c>
      <c r="D1023" s="430"/>
      <c r="E1023" s="423"/>
      <c r="F1023" s="32"/>
      <c r="G1023" s="33"/>
      <c r="H1023" s="409"/>
      <c r="I1023" s="403"/>
      <c r="S1023" s="380"/>
      <c r="Z1023" s="380"/>
      <c r="AG1023" s="380"/>
      <c r="AN1023" s="380"/>
      <c r="AU1023" s="380"/>
      <c r="BB1023" s="380"/>
      <c r="BI1023" s="380"/>
      <c r="BP1023" s="380"/>
      <c r="BW1023" s="380"/>
      <c r="CD1023" s="380"/>
      <c r="CK1023" s="380"/>
      <c r="CR1023" s="380"/>
      <c r="CY1023" s="380"/>
      <c r="DF1023" s="380"/>
      <c r="DM1023" s="380"/>
      <c r="DT1023" s="380"/>
      <c r="EA1023" s="380"/>
      <c r="EH1023" s="380"/>
      <c r="EO1023" s="380"/>
      <c r="EV1023" s="380"/>
      <c r="FC1023" s="380"/>
      <c r="FJ1023" s="380"/>
      <c r="FQ1023" s="380"/>
      <c r="FX1023" s="380"/>
      <c r="GE1023" s="380"/>
      <c r="HA1023" s="380"/>
      <c r="HH1023" s="380"/>
    </row>
    <row r="1024" spans="1:216" ht="19.5" customHeight="1" thickBot="1">
      <c r="A1024" s="628"/>
      <c r="B1024" s="431">
        <v>5520</v>
      </c>
      <c r="C1024" s="431"/>
      <c r="D1024" s="432"/>
      <c r="E1024" s="424"/>
      <c r="F1024" s="32"/>
      <c r="G1024" s="33"/>
      <c r="H1024" s="409"/>
      <c r="I1024" s="403"/>
      <c r="S1024" s="380"/>
      <c r="Z1024" s="380"/>
      <c r="AG1024" s="380"/>
      <c r="AN1024" s="380"/>
      <c r="AU1024" s="380"/>
      <c r="BB1024" s="380"/>
      <c r="BI1024" s="380"/>
      <c r="BP1024" s="380"/>
      <c r="BW1024" s="380"/>
      <c r="CD1024" s="380"/>
      <c r="CK1024" s="380"/>
      <c r="CR1024" s="380"/>
      <c r="CY1024" s="380"/>
      <c r="DF1024" s="380"/>
      <c r="DM1024" s="380"/>
      <c r="DT1024" s="380"/>
      <c r="EA1024" s="380"/>
      <c r="EH1024" s="380"/>
      <c r="EO1024" s="380"/>
      <c r="EV1024" s="380"/>
      <c r="FC1024" s="380"/>
      <c r="FJ1024" s="380"/>
      <c r="FQ1024" s="380"/>
      <c r="FX1024" s="380"/>
      <c r="GE1024" s="380"/>
      <c r="HA1024" s="380"/>
      <c r="HH1024" s="380"/>
    </row>
    <row r="1025" spans="1:216" ht="19.5" customHeight="1" thickBot="1">
      <c r="A1025" s="626">
        <v>61</v>
      </c>
      <c r="B1025" s="426">
        <v>6101</v>
      </c>
      <c r="C1025" s="427"/>
      <c r="D1025" s="428">
        <v>1</v>
      </c>
      <c r="E1025" s="404"/>
      <c r="F1025" s="34"/>
      <c r="G1025" s="35"/>
      <c r="H1025" s="405"/>
      <c r="I1025" s="406"/>
      <c r="J1025" s="629"/>
      <c r="S1025" s="380"/>
      <c r="Z1025" s="380"/>
      <c r="AG1025" s="380"/>
      <c r="AN1025" s="380"/>
      <c r="AU1025" s="380"/>
      <c r="BB1025" s="380"/>
      <c r="BI1025" s="380"/>
      <c r="BP1025" s="380"/>
      <c r="BW1025" s="380"/>
      <c r="CD1025" s="380"/>
      <c r="CK1025" s="380"/>
      <c r="CR1025" s="380"/>
      <c r="CY1025" s="380"/>
      <c r="DF1025" s="380"/>
      <c r="DM1025" s="380"/>
      <c r="DT1025" s="380"/>
      <c r="EA1025" s="380"/>
      <c r="EH1025" s="380"/>
      <c r="EO1025" s="380"/>
      <c r="EV1025" s="380"/>
      <c r="FC1025" s="380"/>
      <c r="FJ1025" s="380"/>
      <c r="FQ1025" s="380"/>
      <c r="FX1025" s="380"/>
      <c r="GE1025" s="380"/>
      <c r="HA1025" s="380"/>
      <c r="HH1025" s="380"/>
    </row>
    <row r="1026" spans="1:216" ht="19.5" customHeight="1">
      <c r="A1026" s="627"/>
      <c r="B1026" s="380">
        <v>6102</v>
      </c>
      <c r="C1026" s="403"/>
      <c r="D1026" s="429">
        <v>2</v>
      </c>
      <c r="E1026" s="407"/>
      <c r="F1026" s="32"/>
      <c r="G1026" s="33"/>
      <c r="H1026" s="408"/>
      <c r="I1026" s="403"/>
      <c r="J1026" s="629"/>
      <c r="S1026" s="380"/>
      <c r="Z1026" s="380"/>
      <c r="AG1026" s="380"/>
      <c r="AN1026" s="380"/>
      <c r="AU1026" s="380"/>
      <c r="BB1026" s="380"/>
      <c r="BI1026" s="380"/>
      <c r="BP1026" s="380"/>
      <c r="BW1026" s="380"/>
      <c r="CD1026" s="380"/>
      <c r="CK1026" s="380"/>
      <c r="CR1026" s="380"/>
      <c r="CY1026" s="380"/>
      <c r="DF1026" s="380"/>
      <c r="DM1026" s="380"/>
      <c r="DT1026" s="380"/>
      <c r="EA1026" s="380"/>
      <c r="EH1026" s="380"/>
      <c r="EO1026" s="380"/>
      <c r="EV1026" s="380"/>
      <c r="FC1026" s="380"/>
      <c r="FJ1026" s="380"/>
      <c r="FQ1026" s="380"/>
      <c r="FX1026" s="380"/>
      <c r="GE1026" s="380"/>
      <c r="HA1026" s="380"/>
      <c r="HH1026" s="380"/>
    </row>
    <row r="1027" spans="1:216" ht="19.5" customHeight="1">
      <c r="A1027" s="627"/>
      <c r="B1027" s="380">
        <v>6103</v>
      </c>
      <c r="C1027" s="403"/>
      <c r="D1027" s="429">
        <v>3</v>
      </c>
      <c r="E1027" s="407"/>
      <c r="F1027" s="32"/>
      <c r="G1027" s="33"/>
      <c r="H1027" s="409"/>
      <c r="I1027" s="403"/>
      <c r="J1027" s="629"/>
      <c r="S1027" s="380"/>
      <c r="Z1027" s="380"/>
      <c r="AG1027" s="380"/>
      <c r="AN1027" s="380"/>
      <c r="AU1027" s="380"/>
      <c r="BB1027" s="380"/>
      <c r="BI1027" s="380"/>
      <c r="BP1027" s="380"/>
      <c r="BW1027" s="380"/>
      <c r="CD1027" s="380"/>
      <c r="CK1027" s="380"/>
      <c r="CR1027" s="380"/>
      <c r="CY1027" s="380"/>
      <c r="DF1027" s="380"/>
      <c r="DM1027" s="380"/>
      <c r="DT1027" s="380"/>
      <c r="EA1027" s="380"/>
      <c r="EH1027" s="380"/>
      <c r="EO1027" s="380"/>
      <c r="EV1027" s="380"/>
      <c r="FC1027" s="380"/>
      <c r="FJ1027" s="380"/>
      <c r="FQ1027" s="380"/>
      <c r="FX1027" s="380"/>
      <c r="GE1027" s="380"/>
      <c r="HA1027" s="380"/>
      <c r="HH1027" s="380"/>
    </row>
    <row r="1028" spans="1:216" ht="19.5" customHeight="1">
      <c r="A1028" s="627"/>
      <c r="B1028" s="380">
        <v>6104</v>
      </c>
      <c r="C1028" s="403"/>
      <c r="D1028" s="429">
        <v>4</v>
      </c>
      <c r="E1028" s="410"/>
      <c r="F1028" s="32"/>
      <c r="G1028" s="33"/>
      <c r="H1028" s="409"/>
      <c r="I1028" s="403"/>
      <c r="J1028" s="629"/>
      <c r="S1028" s="380"/>
      <c r="Z1028" s="380"/>
      <c r="AG1028" s="380"/>
      <c r="AN1028" s="380"/>
      <c r="AU1028" s="380"/>
      <c r="BB1028" s="380"/>
      <c r="BI1028" s="380"/>
      <c r="BP1028" s="380"/>
      <c r="BW1028" s="380"/>
      <c r="CD1028" s="380"/>
      <c r="CK1028" s="380"/>
      <c r="CR1028" s="380"/>
      <c r="CY1028" s="380"/>
      <c r="DF1028" s="380"/>
      <c r="DM1028" s="380"/>
      <c r="DT1028" s="380"/>
      <c r="EA1028" s="380"/>
      <c r="EH1028" s="380"/>
      <c r="EO1028" s="380"/>
      <c r="EV1028" s="380"/>
      <c r="FC1028" s="380"/>
      <c r="FJ1028" s="380"/>
      <c r="FQ1028" s="380"/>
      <c r="FX1028" s="380"/>
      <c r="GE1028" s="380"/>
      <c r="HA1028" s="380"/>
      <c r="HH1028" s="380"/>
    </row>
    <row r="1029" spans="1:216" ht="19.5" customHeight="1">
      <c r="A1029" s="627"/>
      <c r="B1029" s="380">
        <v>6105</v>
      </c>
      <c r="C1029" s="403"/>
      <c r="D1029" s="429">
        <v>5</v>
      </c>
      <c r="E1029" s="407"/>
      <c r="F1029" s="36"/>
      <c r="G1029" s="37"/>
      <c r="H1029" s="409"/>
      <c r="I1029" s="403"/>
      <c r="J1029" s="629"/>
      <c r="S1029" s="380"/>
      <c r="Z1029" s="380"/>
      <c r="AG1029" s="380"/>
      <c r="AN1029" s="380"/>
      <c r="AU1029" s="380"/>
      <c r="BB1029" s="380"/>
      <c r="BI1029" s="380"/>
      <c r="BP1029" s="380"/>
      <c r="BW1029" s="380"/>
      <c r="CD1029" s="380"/>
      <c r="CK1029" s="380"/>
      <c r="CR1029" s="380"/>
      <c r="CY1029" s="380"/>
      <c r="DF1029" s="380"/>
      <c r="DM1029" s="380"/>
      <c r="DT1029" s="380"/>
      <c r="EA1029" s="380"/>
      <c r="EH1029" s="380"/>
      <c r="EO1029" s="380"/>
      <c r="EV1029" s="380"/>
      <c r="FC1029" s="380"/>
      <c r="FJ1029" s="380"/>
      <c r="FQ1029" s="380"/>
      <c r="FX1029" s="380"/>
      <c r="GE1029" s="380"/>
      <c r="HA1029" s="380"/>
      <c r="HH1029" s="380"/>
    </row>
    <row r="1030" spans="1:216" ht="19.5" customHeight="1">
      <c r="A1030" s="627"/>
      <c r="B1030" s="380">
        <v>6106</v>
      </c>
      <c r="C1030" s="403"/>
      <c r="D1030" s="429">
        <v>6</v>
      </c>
      <c r="E1030" s="407"/>
      <c r="F1030" s="32"/>
      <c r="G1030" s="33"/>
      <c r="H1030" s="409"/>
      <c r="I1030" s="403"/>
      <c r="J1030" s="629"/>
      <c r="S1030" s="380"/>
      <c r="Z1030" s="380"/>
      <c r="AG1030" s="380"/>
      <c r="AN1030" s="380"/>
      <c r="AU1030" s="380"/>
      <c r="BB1030" s="380"/>
      <c r="BI1030" s="380"/>
      <c r="BP1030" s="380"/>
      <c r="BW1030" s="380"/>
      <c r="CD1030" s="380"/>
      <c r="CK1030" s="380"/>
      <c r="CR1030" s="380"/>
      <c r="CY1030" s="380"/>
      <c r="DF1030" s="380"/>
      <c r="DM1030" s="380"/>
      <c r="DT1030" s="380"/>
      <c r="EA1030" s="380"/>
      <c r="EH1030" s="380"/>
      <c r="EO1030" s="380"/>
      <c r="EV1030" s="380"/>
      <c r="FC1030" s="380"/>
      <c r="FJ1030" s="380"/>
      <c r="FQ1030" s="380"/>
      <c r="FX1030" s="380"/>
      <c r="GE1030" s="380"/>
      <c r="HA1030" s="380"/>
      <c r="HH1030" s="380"/>
    </row>
    <row r="1031" spans="1:216" ht="19.5" customHeight="1">
      <c r="A1031" s="627"/>
      <c r="B1031" s="380">
        <v>6107</v>
      </c>
      <c r="C1031" s="403"/>
      <c r="D1031" s="429">
        <v>7</v>
      </c>
      <c r="E1031" s="410"/>
      <c r="F1031" s="32"/>
      <c r="G1031" s="33"/>
      <c r="H1031" s="409"/>
      <c r="I1031" s="403"/>
      <c r="J1031" s="629"/>
      <c r="S1031" s="380"/>
      <c r="Z1031" s="380"/>
      <c r="AG1031" s="380"/>
      <c r="AN1031" s="380"/>
      <c r="AU1031" s="380"/>
      <c r="BB1031" s="380"/>
      <c r="BI1031" s="380"/>
      <c r="BP1031" s="380"/>
      <c r="BW1031" s="380"/>
      <c r="CD1031" s="380"/>
      <c r="CK1031" s="380"/>
      <c r="CR1031" s="380"/>
      <c r="CY1031" s="380"/>
      <c r="DF1031" s="380"/>
      <c r="DM1031" s="380"/>
      <c r="DT1031" s="380"/>
      <c r="EA1031" s="380"/>
      <c r="EH1031" s="380"/>
      <c r="EO1031" s="380"/>
      <c r="EV1031" s="380"/>
      <c r="FC1031" s="380"/>
      <c r="FJ1031" s="380"/>
      <c r="FQ1031" s="380"/>
      <c r="FX1031" s="380"/>
      <c r="GE1031" s="380"/>
      <c r="HA1031" s="380"/>
      <c r="HH1031" s="380"/>
    </row>
    <row r="1032" spans="1:216" ht="19.5" customHeight="1">
      <c r="A1032" s="627"/>
      <c r="B1032" s="380">
        <v>6108</v>
      </c>
      <c r="C1032" s="403"/>
      <c r="D1032" s="429">
        <v>8</v>
      </c>
      <c r="E1032" s="407"/>
      <c r="F1032" s="32"/>
      <c r="G1032" s="33"/>
      <c r="H1032" s="409"/>
      <c r="I1032" s="403"/>
      <c r="J1032" s="629"/>
      <c r="S1032" s="380"/>
      <c r="Z1032" s="380"/>
      <c r="AG1032" s="380"/>
      <c r="AN1032" s="380"/>
      <c r="AU1032" s="380"/>
      <c r="BB1032" s="380"/>
      <c r="BI1032" s="380"/>
      <c r="BP1032" s="380"/>
      <c r="BW1032" s="380"/>
      <c r="CD1032" s="380"/>
      <c r="CK1032" s="380"/>
      <c r="CR1032" s="380"/>
      <c r="CY1032" s="380"/>
      <c r="DF1032" s="380"/>
      <c r="DM1032" s="380"/>
      <c r="DT1032" s="380"/>
      <c r="EA1032" s="380"/>
      <c r="EH1032" s="380"/>
      <c r="EO1032" s="380"/>
      <c r="EV1032" s="380"/>
      <c r="FC1032" s="380"/>
      <c r="FJ1032" s="380"/>
      <c r="FQ1032" s="380"/>
      <c r="FX1032" s="380"/>
      <c r="GE1032" s="380"/>
      <c r="HA1032" s="380"/>
      <c r="HH1032" s="380"/>
    </row>
    <row r="1033" spans="1:216" ht="19.5" customHeight="1">
      <c r="A1033" s="627"/>
      <c r="B1033" s="380">
        <v>6109</v>
      </c>
      <c r="C1033" s="403"/>
      <c r="D1033" s="429">
        <v>9</v>
      </c>
      <c r="E1033" s="407"/>
      <c r="F1033" s="32"/>
      <c r="G1033" s="33"/>
      <c r="H1033" s="409"/>
      <c r="I1033" s="403"/>
      <c r="J1033" s="629"/>
      <c r="S1033" s="380"/>
      <c r="Z1033" s="380"/>
      <c r="AG1033" s="380"/>
      <c r="AN1033" s="380"/>
      <c r="AU1033" s="380"/>
      <c r="BB1033" s="380"/>
      <c r="BI1033" s="380"/>
      <c r="BP1033" s="380"/>
      <c r="BW1033" s="380"/>
      <c r="CD1033" s="380"/>
      <c r="CK1033" s="380"/>
      <c r="CR1033" s="380"/>
      <c r="CY1033" s="380"/>
      <c r="DF1033" s="380"/>
      <c r="DM1033" s="380"/>
      <c r="DT1033" s="380"/>
      <c r="EA1033" s="380"/>
      <c r="EH1033" s="380"/>
      <c r="EO1033" s="380"/>
      <c r="EV1033" s="380"/>
      <c r="FC1033" s="380"/>
      <c r="FJ1033" s="380"/>
      <c r="FQ1033" s="380"/>
      <c r="FX1033" s="380"/>
      <c r="GE1033" s="380"/>
      <c r="HA1033" s="380"/>
      <c r="HH1033" s="380"/>
    </row>
    <row r="1034" spans="1:216" ht="19.5" customHeight="1">
      <c r="A1034" s="627"/>
      <c r="B1034" s="380">
        <v>6110</v>
      </c>
      <c r="C1034" s="403"/>
      <c r="D1034" s="429">
        <v>10</v>
      </c>
      <c r="E1034" s="407"/>
      <c r="F1034" s="32"/>
      <c r="G1034" s="33"/>
      <c r="H1034" s="409"/>
      <c r="I1034" s="403"/>
      <c r="J1034" s="629"/>
      <c r="S1034" s="380"/>
      <c r="Z1034" s="380"/>
      <c r="AG1034" s="380"/>
      <c r="AN1034" s="380"/>
      <c r="AU1034" s="380"/>
      <c r="BB1034" s="380"/>
      <c r="BI1034" s="380"/>
      <c r="BP1034" s="380"/>
      <c r="BW1034" s="380"/>
      <c r="CD1034" s="380"/>
      <c r="CK1034" s="380"/>
      <c r="CR1034" s="380"/>
      <c r="CY1034" s="380"/>
      <c r="DF1034" s="380"/>
      <c r="DM1034" s="380"/>
      <c r="DT1034" s="380"/>
      <c r="EA1034" s="380"/>
      <c r="EH1034" s="380"/>
      <c r="EO1034" s="380"/>
      <c r="EV1034" s="380"/>
      <c r="FC1034" s="380"/>
      <c r="FJ1034" s="380"/>
      <c r="FQ1034" s="380"/>
      <c r="FX1034" s="380"/>
      <c r="GE1034" s="380"/>
      <c r="HA1034" s="380"/>
      <c r="HH1034" s="380"/>
    </row>
    <row r="1035" spans="1:216" ht="19.5" customHeight="1">
      <c r="A1035" s="627"/>
      <c r="B1035" s="380">
        <v>6111</v>
      </c>
      <c r="C1035" s="403"/>
      <c r="D1035" s="429">
        <v>11</v>
      </c>
      <c r="E1035" s="407"/>
      <c r="F1035" s="32"/>
      <c r="G1035" s="33"/>
      <c r="H1035" s="409"/>
      <c r="I1035" s="403"/>
      <c r="J1035" s="629"/>
      <c r="S1035" s="380"/>
      <c r="Z1035" s="380"/>
      <c r="AG1035" s="380"/>
      <c r="AN1035" s="380"/>
      <c r="AU1035" s="380"/>
      <c r="BB1035" s="380"/>
      <c r="BI1035" s="380"/>
      <c r="BP1035" s="380"/>
      <c r="BW1035" s="380"/>
      <c r="CD1035" s="380"/>
      <c r="CK1035" s="380"/>
      <c r="CR1035" s="380"/>
      <c r="CY1035" s="380"/>
      <c r="DF1035" s="380"/>
      <c r="DM1035" s="380"/>
      <c r="DT1035" s="380"/>
      <c r="EA1035" s="380"/>
      <c r="EH1035" s="380"/>
      <c r="EO1035" s="380"/>
      <c r="EV1035" s="380"/>
      <c r="FC1035" s="380"/>
      <c r="FJ1035" s="380"/>
      <c r="FQ1035" s="380"/>
      <c r="FX1035" s="380"/>
      <c r="GE1035" s="380"/>
      <c r="HA1035" s="380"/>
      <c r="HH1035" s="380"/>
    </row>
    <row r="1036" spans="1:216" ht="19.5" customHeight="1">
      <c r="A1036" s="627"/>
      <c r="B1036" s="380">
        <v>6112</v>
      </c>
      <c r="C1036" s="403"/>
      <c r="D1036" s="429">
        <v>12</v>
      </c>
      <c r="E1036" s="407"/>
      <c r="F1036" s="32"/>
      <c r="G1036" s="33"/>
      <c r="H1036" s="409"/>
      <c r="I1036" s="403"/>
      <c r="J1036" s="629"/>
      <c r="S1036" s="380"/>
      <c r="Z1036" s="380"/>
      <c r="AG1036" s="380"/>
      <c r="AN1036" s="380"/>
      <c r="AU1036" s="380"/>
      <c r="BB1036" s="380"/>
      <c r="BI1036" s="380"/>
      <c r="BP1036" s="380"/>
      <c r="BW1036" s="380"/>
      <c r="CD1036" s="380"/>
      <c r="CK1036" s="380"/>
      <c r="CR1036" s="380"/>
      <c r="CY1036" s="380"/>
      <c r="DF1036" s="380"/>
      <c r="DM1036" s="380"/>
      <c r="DT1036" s="380"/>
      <c r="EA1036" s="380"/>
      <c r="EH1036" s="380"/>
      <c r="EO1036" s="380"/>
      <c r="EV1036" s="380"/>
      <c r="FC1036" s="380"/>
      <c r="FJ1036" s="380"/>
      <c r="FQ1036" s="380"/>
      <c r="FX1036" s="380"/>
      <c r="GE1036" s="380"/>
      <c r="HA1036" s="380"/>
      <c r="HH1036" s="380"/>
    </row>
    <row r="1037" spans="1:216" ht="19.5" customHeight="1">
      <c r="A1037" s="627"/>
      <c r="B1037" s="380">
        <v>6113</v>
      </c>
      <c r="C1037" s="403"/>
      <c r="D1037" s="429">
        <v>13</v>
      </c>
      <c r="E1037" s="407"/>
      <c r="F1037" s="32"/>
      <c r="G1037" s="33"/>
      <c r="H1037" s="409"/>
      <c r="I1037" s="403"/>
      <c r="J1037" s="629"/>
      <c r="S1037" s="380"/>
      <c r="Z1037" s="380"/>
      <c r="AG1037" s="380"/>
      <c r="AN1037" s="380"/>
      <c r="AU1037" s="380"/>
      <c r="BB1037" s="380"/>
      <c r="BI1037" s="380"/>
      <c r="BP1037" s="380"/>
      <c r="BW1037" s="380"/>
      <c r="CD1037" s="380"/>
      <c r="CK1037" s="380"/>
      <c r="CR1037" s="380"/>
      <c r="CY1037" s="380"/>
      <c r="DF1037" s="380"/>
      <c r="DM1037" s="380"/>
      <c r="DT1037" s="380"/>
      <c r="EA1037" s="380"/>
      <c r="EH1037" s="380"/>
      <c r="EO1037" s="380"/>
      <c r="EV1037" s="380"/>
      <c r="FC1037" s="380"/>
      <c r="FJ1037" s="380"/>
      <c r="FQ1037" s="380"/>
      <c r="FX1037" s="380"/>
      <c r="GE1037" s="380"/>
      <c r="HA1037" s="380"/>
      <c r="HH1037" s="380"/>
    </row>
    <row r="1038" spans="1:216" ht="19.5" customHeight="1">
      <c r="A1038" s="627"/>
      <c r="B1038" s="380">
        <v>6114</v>
      </c>
      <c r="C1038" s="403"/>
      <c r="D1038" s="429">
        <v>14</v>
      </c>
      <c r="E1038" s="407"/>
      <c r="F1038" s="32"/>
      <c r="G1038" s="33"/>
      <c r="H1038" s="409"/>
      <c r="I1038" s="403"/>
      <c r="J1038" s="629"/>
      <c r="S1038" s="380"/>
      <c r="Z1038" s="380"/>
      <c r="AG1038" s="380"/>
      <c r="AN1038" s="380"/>
      <c r="AU1038" s="380"/>
      <c r="BB1038" s="380"/>
      <c r="BI1038" s="380"/>
      <c r="BP1038" s="380"/>
      <c r="BW1038" s="380"/>
      <c r="CD1038" s="380"/>
      <c r="CK1038" s="380"/>
      <c r="CR1038" s="380"/>
      <c r="CY1038" s="380"/>
      <c r="DF1038" s="380"/>
      <c r="DM1038" s="380"/>
      <c r="DT1038" s="380"/>
      <c r="EA1038" s="380"/>
      <c r="EH1038" s="380"/>
      <c r="EO1038" s="380"/>
      <c r="EV1038" s="380"/>
      <c r="FC1038" s="380"/>
      <c r="FJ1038" s="380"/>
      <c r="FQ1038" s="380"/>
      <c r="FX1038" s="380"/>
      <c r="GE1038" s="380"/>
      <c r="HA1038" s="380"/>
      <c r="HH1038" s="380"/>
    </row>
    <row r="1039" spans="1:216" ht="19.5" customHeight="1" thickBot="1">
      <c r="A1039" s="627"/>
      <c r="B1039" s="380">
        <v>6115</v>
      </c>
      <c r="C1039" s="403"/>
      <c r="D1039" s="429">
        <v>15</v>
      </c>
      <c r="E1039" s="411"/>
      <c r="F1039" s="36"/>
      <c r="G1039" s="37"/>
      <c r="H1039" s="409"/>
      <c r="I1039" s="403"/>
      <c r="J1039" s="629"/>
      <c r="S1039" s="380"/>
      <c r="Z1039" s="380"/>
      <c r="AG1039" s="380"/>
      <c r="AN1039" s="380"/>
      <c r="AU1039" s="380"/>
      <c r="BB1039" s="380"/>
      <c r="BI1039" s="380"/>
      <c r="BP1039" s="380"/>
      <c r="BW1039" s="380"/>
      <c r="CD1039" s="380"/>
      <c r="CK1039" s="380"/>
      <c r="CR1039" s="380"/>
      <c r="CY1039" s="380"/>
      <c r="DF1039" s="380"/>
      <c r="DM1039" s="380"/>
      <c r="DT1039" s="380"/>
      <c r="EA1039" s="380"/>
      <c r="EH1039" s="380"/>
      <c r="EO1039" s="380"/>
      <c r="EV1039" s="380"/>
      <c r="FC1039" s="380"/>
      <c r="FJ1039" s="380"/>
      <c r="FQ1039" s="380"/>
      <c r="FX1039" s="380"/>
      <c r="GE1039" s="380"/>
      <c r="HA1039" s="380"/>
      <c r="HH1039" s="380"/>
    </row>
    <row r="1040" spans="1:216" ht="19.5" customHeight="1" thickBot="1">
      <c r="A1040" s="627"/>
      <c r="B1040" s="380">
        <v>6116</v>
      </c>
      <c r="C1040" s="403"/>
      <c r="D1040" s="429" t="s">
        <v>634</v>
      </c>
      <c r="E1040" s="421"/>
      <c r="F1040" s="419"/>
      <c r="G1040" s="420"/>
      <c r="H1040" s="409"/>
      <c r="I1040" s="403"/>
      <c r="J1040" s="629"/>
      <c r="S1040" s="380"/>
      <c r="Z1040" s="380"/>
      <c r="AG1040" s="380"/>
      <c r="AN1040" s="380"/>
      <c r="AU1040" s="380"/>
      <c r="BB1040" s="380"/>
      <c r="BI1040" s="380"/>
      <c r="BP1040" s="380"/>
      <c r="BW1040" s="380"/>
      <c r="CD1040" s="380"/>
      <c r="CK1040" s="380"/>
      <c r="CR1040" s="380"/>
      <c r="CY1040" s="380"/>
      <c r="DF1040" s="380"/>
      <c r="DM1040" s="380"/>
      <c r="DT1040" s="380"/>
      <c r="EA1040" s="380"/>
      <c r="EH1040" s="380"/>
      <c r="EO1040" s="380"/>
      <c r="EV1040" s="380"/>
      <c r="FC1040" s="380"/>
      <c r="FJ1040" s="380"/>
      <c r="FQ1040" s="380"/>
      <c r="FX1040" s="380"/>
      <c r="GE1040" s="380"/>
      <c r="HA1040" s="380"/>
      <c r="HH1040" s="380"/>
    </row>
    <row r="1041" spans="1:216" ht="19.5" customHeight="1">
      <c r="A1041" s="627"/>
      <c r="B1041" s="380">
        <v>6117</v>
      </c>
      <c r="D1041" s="429" t="s">
        <v>864</v>
      </c>
      <c r="E1041" s="422"/>
      <c r="F1041" s="34"/>
      <c r="G1041" s="35"/>
      <c r="H1041" s="409"/>
      <c r="I1041" s="403"/>
      <c r="S1041" s="380"/>
      <c r="Z1041" s="380"/>
      <c r="AG1041" s="380"/>
      <c r="AN1041" s="380"/>
      <c r="AU1041" s="380"/>
      <c r="BB1041" s="380"/>
      <c r="BI1041" s="380"/>
      <c r="BP1041" s="380"/>
      <c r="BW1041" s="380"/>
      <c r="CD1041" s="380"/>
      <c r="CK1041" s="380"/>
      <c r="CR1041" s="380"/>
      <c r="CY1041" s="380"/>
      <c r="DF1041" s="380"/>
      <c r="DM1041" s="380"/>
      <c r="DT1041" s="380"/>
      <c r="EA1041" s="380"/>
      <c r="EH1041" s="380"/>
      <c r="EO1041" s="380"/>
      <c r="EV1041" s="380"/>
      <c r="FC1041" s="380"/>
      <c r="FJ1041" s="380"/>
      <c r="FQ1041" s="380"/>
      <c r="FX1041" s="380"/>
      <c r="GE1041" s="380"/>
      <c r="HA1041" s="380"/>
      <c r="HH1041" s="380"/>
    </row>
    <row r="1042" spans="1:216" ht="19.5" customHeight="1">
      <c r="A1042" s="627"/>
      <c r="B1042" s="380">
        <v>6118</v>
      </c>
      <c r="D1042" s="429" t="s">
        <v>864</v>
      </c>
      <c r="E1042" s="423"/>
      <c r="F1042" s="32"/>
      <c r="G1042" s="33"/>
      <c r="H1042" s="409"/>
      <c r="I1042" s="403"/>
      <c r="S1042" s="380"/>
      <c r="Z1042" s="380"/>
      <c r="AG1042" s="380"/>
      <c r="AN1042" s="380"/>
      <c r="AU1042" s="380"/>
      <c r="BB1042" s="380"/>
      <c r="BI1042" s="380"/>
      <c r="BP1042" s="380"/>
      <c r="BW1042" s="380"/>
      <c r="CD1042" s="380"/>
      <c r="CK1042" s="380"/>
      <c r="CR1042" s="380"/>
      <c r="CY1042" s="380"/>
      <c r="DF1042" s="380"/>
      <c r="DM1042" s="380"/>
      <c r="DT1042" s="380"/>
      <c r="EA1042" s="380"/>
      <c r="EH1042" s="380"/>
      <c r="EO1042" s="380"/>
      <c r="EV1042" s="380"/>
      <c r="FC1042" s="380"/>
      <c r="FJ1042" s="380"/>
      <c r="FQ1042" s="380"/>
      <c r="FX1042" s="380"/>
      <c r="GE1042" s="380"/>
      <c r="HA1042" s="380"/>
      <c r="HH1042" s="380"/>
    </row>
    <row r="1043" spans="1:216" ht="19.5" customHeight="1">
      <c r="A1043" s="627"/>
      <c r="B1043" s="380">
        <v>6119</v>
      </c>
      <c r="D1043" s="430"/>
      <c r="E1043" s="423"/>
      <c r="F1043" s="32"/>
      <c r="G1043" s="33"/>
      <c r="H1043" s="409"/>
      <c r="I1043" s="403"/>
      <c r="S1043" s="380"/>
      <c r="Z1043" s="380"/>
      <c r="AG1043" s="380"/>
      <c r="AN1043" s="380"/>
      <c r="AU1043" s="380"/>
      <c r="BB1043" s="380"/>
      <c r="BI1043" s="380"/>
      <c r="BP1043" s="380"/>
      <c r="BW1043" s="380"/>
      <c r="CD1043" s="380"/>
      <c r="CK1043" s="380"/>
      <c r="CR1043" s="380"/>
      <c r="CY1043" s="380"/>
      <c r="DF1043" s="380"/>
      <c r="DM1043" s="380"/>
      <c r="DT1043" s="380"/>
      <c r="EA1043" s="380"/>
      <c r="EH1043" s="380"/>
      <c r="EO1043" s="380"/>
      <c r="EV1043" s="380"/>
      <c r="FC1043" s="380"/>
      <c r="FJ1043" s="380"/>
      <c r="FQ1043" s="380"/>
      <c r="FX1043" s="380"/>
      <c r="GE1043" s="380"/>
      <c r="HA1043" s="380"/>
      <c r="HH1043" s="380"/>
    </row>
    <row r="1044" spans="1:216" ht="19.5" customHeight="1" thickBot="1">
      <c r="A1044" s="628"/>
      <c r="B1044" s="431">
        <v>6120</v>
      </c>
      <c r="C1044" s="431"/>
      <c r="D1044" s="432"/>
      <c r="E1044" s="424"/>
      <c r="F1044" s="32"/>
      <c r="G1044" s="33"/>
      <c r="H1044" s="409"/>
      <c r="I1044" s="403"/>
      <c r="S1044" s="380"/>
      <c r="Z1044" s="380"/>
      <c r="AG1044" s="380"/>
      <c r="AN1044" s="380"/>
      <c r="AU1044" s="380"/>
      <c r="BB1044" s="380"/>
      <c r="BI1044" s="380"/>
      <c r="BP1044" s="380"/>
      <c r="BW1044" s="380"/>
      <c r="CD1044" s="380"/>
      <c r="CK1044" s="380"/>
      <c r="CR1044" s="380"/>
      <c r="CY1044" s="380"/>
      <c r="DF1044" s="380"/>
      <c r="DM1044" s="380"/>
      <c r="DT1044" s="380"/>
      <c r="EA1044" s="380"/>
      <c r="EH1044" s="380"/>
      <c r="EO1044" s="380"/>
      <c r="EV1044" s="380"/>
      <c r="FC1044" s="380"/>
      <c r="FJ1044" s="380"/>
      <c r="FQ1044" s="380"/>
      <c r="FX1044" s="380"/>
      <c r="GE1044" s="380"/>
      <c r="HA1044" s="380"/>
      <c r="HH1044" s="380"/>
    </row>
    <row r="1045" spans="1:216" ht="19.5" customHeight="1" thickBot="1">
      <c r="A1045" s="626">
        <v>62</v>
      </c>
      <c r="B1045" s="426">
        <v>6201</v>
      </c>
      <c r="C1045" s="427"/>
      <c r="D1045" s="428">
        <v>1</v>
      </c>
      <c r="E1045" s="404"/>
      <c r="F1045" s="34"/>
      <c r="G1045" s="35"/>
      <c r="H1045" s="405"/>
      <c r="I1045" s="406"/>
      <c r="J1045" s="629"/>
      <c r="S1045" s="380"/>
      <c r="Z1045" s="380"/>
      <c r="AG1045" s="380"/>
      <c r="AN1045" s="380"/>
      <c r="AU1045" s="380"/>
      <c r="BB1045" s="380"/>
      <c r="BI1045" s="380"/>
      <c r="BP1045" s="380"/>
      <c r="BW1045" s="380"/>
      <c r="CD1045" s="380"/>
      <c r="CK1045" s="380"/>
      <c r="CR1045" s="380"/>
      <c r="CY1045" s="380"/>
      <c r="DF1045" s="380"/>
      <c r="DM1045" s="380"/>
      <c r="DT1045" s="380"/>
      <c r="EA1045" s="380"/>
      <c r="EH1045" s="380"/>
      <c r="EO1045" s="380"/>
      <c r="EV1045" s="380"/>
      <c r="FC1045" s="380"/>
      <c r="FJ1045" s="380"/>
      <c r="FQ1045" s="380"/>
      <c r="FX1045" s="380"/>
      <c r="GE1045" s="380"/>
      <c r="HA1045" s="380"/>
      <c r="HH1045" s="380"/>
    </row>
    <row r="1046" spans="1:216" ht="19.5" customHeight="1">
      <c r="A1046" s="627"/>
      <c r="B1046" s="380">
        <v>6202</v>
      </c>
      <c r="C1046" s="403"/>
      <c r="D1046" s="429">
        <v>2</v>
      </c>
      <c r="E1046" s="407"/>
      <c r="F1046" s="32"/>
      <c r="G1046" s="33"/>
      <c r="H1046" s="408"/>
      <c r="I1046" s="403"/>
      <c r="J1046" s="629"/>
      <c r="S1046" s="380"/>
      <c r="Z1046" s="380"/>
      <c r="AG1046" s="380"/>
      <c r="AN1046" s="380"/>
      <c r="AU1046" s="380"/>
      <c r="BB1046" s="380"/>
      <c r="BI1046" s="380"/>
      <c r="BP1046" s="380"/>
      <c r="BW1046" s="380"/>
      <c r="CD1046" s="380"/>
      <c r="CK1046" s="380"/>
      <c r="CR1046" s="380"/>
      <c r="CY1046" s="380"/>
      <c r="DF1046" s="380"/>
      <c r="DM1046" s="380"/>
      <c r="DT1046" s="380"/>
      <c r="EA1046" s="380"/>
      <c r="EH1046" s="380"/>
      <c r="EO1046" s="380"/>
      <c r="EV1046" s="380"/>
      <c r="FC1046" s="380"/>
      <c r="FJ1046" s="380"/>
      <c r="FQ1046" s="380"/>
      <c r="FX1046" s="380"/>
      <c r="GE1046" s="380"/>
      <c r="HA1046" s="380"/>
      <c r="HH1046" s="380"/>
    </row>
    <row r="1047" spans="1:216" ht="19.5" customHeight="1">
      <c r="A1047" s="627"/>
      <c r="B1047" s="380">
        <v>6203</v>
      </c>
      <c r="C1047" s="403"/>
      <c r="D1047" s="429">
        <v>3</v>
      </c>
      <c r="E1047" s="407"/>
      <c r="F1047" s="32"/>
      <c r="G1047" s="33"/>
      <c r="H1047" s="409"/>
      <c r="I1047" s="403"/>
      <c r="J1047" s="629"/>
      <c r="S1047" s="380"/>
      <c r="Z1047" s="380"/>
      <c r="AG1047" s="380"/>
      <c r="AN1047" s="380"/>
      <c r="AU1047" s="380"/>
      <c r="BB1047" s="380"/>
      <c r="BI1047" s="380"/>
      <c r="BP1047" s="380"/>
      <c r="BW1047" s="380"/>
      <c r="CD1047" s="380"/>
      <c r="CK1047" s="380"/>
      <c r="CR1047" s="380"/>
      <c r="CY1047" s="380"/>
      <c r="DF1047" s="380"/>
      <c r="DM1047" s="380"/>
      <c r="DT1047" s="380"/>
      <c r="EA1047" s="380"/>
      <c r="EH1047" s="380"/>
      <c r="EO1047" s="380"/>
      <c r="EV1047" s="380"/>
      <c r="FC1047" s="380"/>
      <c r="FJ1047" s="380"/>
      <c r="FQ1047" s="380"/>
      <c r="FX1047" s="380"/>
      <c r="GE1047" s="380"/>
      <c r="HA1047" s="380"/>
      <c r="HH1047" s="380"/>
    </row>
    <row r="1048" spans="1:216" ht="19.5" customHeight="1">
      <c r="A1048" s="627"/>
      <c r="B1048" s="380">
        <v>6204</v>
      </c>
      <c r="C1048" s="403"/>
      <c r="D1048" s="429">
        <v>4</v>
      </c>
      <c r="E1048" s="410"/>
      <c r="F1048" s="32"/>
      <c r="G1048" s="33"/>
      <c r="H1048" s="409"/>
      <c r="I1048" s="403"/>
      <c r="J1048" s="629"/>
      <c r="S1048" s="380"/>
      <c r="Z1048" s="380"/>
      <c r="AG1048" s="380"/>
      <c r="AN1048" s="380"/>
      <c r="AU1048" s="380"/>
      <c r="BB1048" s="380"/>
      <c r="BI1048" s="380"/>
      <c r="BP1048" s="380"/>
      <c r="BW1048" s="380"/>
      <c r="CD1048" s="380"/>
      <c r="CK1048" s="380"/>
      <c r="CR1048" s="380"/>
      <c r="CY1048" s="380"/>
      <c r="DF1048" s="380"/>
      <c r="DM1048" s="380"/>
      <c r="DT1048" s="380"/>
      <c r="EA1048" s="380"/>
      <c r="EH1048" s="380"/>
      <c r="EO1048" s="380"/>
      <c r="EV1048" s="380"/>
      <c r="FC1048" s="380"/>
      <c r="FJ1048" s="380"/>
      <c r="FQ1048" s="380"/>
      <c r="FX1048" s="380"/>
      <c r="GE1048" s="380"/>
      <c r="HA1048" s="380"/>
      <c r="HH1048" s="380"/>
    </row>
    <row r="1049" spans="1:216" ht="19.5" customHeight="1">
      <c r="A1049" s="627"/>
      <c r="B1049" s="380">
        <v>6205</v>
      </c>
      <c r="C1049" s="403"/>
      <c r="D1049" s="429">
        <v>5</v>
      </c>
      <c r="E1049" s="407"/>
      <c r="F1049" s="36"/>
      <c r="G1049" s="37"/>
      <c r="H1049" s="409"/>
      <c r="I1049" s="403"/>
      <c r="J1049" s="629"/>
      <c r="S1049" s="380"/>
      <c r="Z1049" s="380"/>
      <c r="AG1049" s="380"/>
      <c r="AN1049" s="380"/>
      <c r="AU1049" s="380"/>
      <c r="BB1049" s="380"/>
      <c r="BI1049" s="380"/>
      <c r="BP1049" s="380"/>
      <c r="BW1049" s="380"/>
      <c r="CD1049" s="380"/>
      <c r="CK1049" s="380"/>
      <c r="CR1049" s="380"/>
      <c r="CY1049" s="380"/>
      <c r="DF1049" s="380"/>
      <c r="DM1049" s="380"/>
      <c r="DT1049" s="380"/>
      <c r="EA1049" s="380"/>
      <c r="EH1049" s="380"/>
      <c r="EO1049" s="380"/>
      <c r="EV1049" s="380"/>
      <c r="FC1049" s="380"/>
      <c r="FJ1049" s="380"/>
      <c r="FQ1049" s="380"/>
      <c r="FX1049" s="380"/>
      <c r="GE1049" s="380"/>
      <c r="HA1049" s="380"/>
      <c r="HH1049" s="380"/>
    </row>
    <row r="1050" spans="1:216" ht="19.5" customHeight="1">
      <c r="A1050" s="627"/>
      <c r="B1050" s="380">
        <v>6206</v>
      </c>
      <c r="C1050" s="403"/>
      <c r="D1050" s="429">
        <v>6</v>
      </c>
      <c r="E1050" s="407"/>
      <c r="F1050" s="32"/>
      <c r="G1050" s="33"/>
      <c r="H1050" s="409"/>
      <c r="I1050" s="403"/>
      <c r="J1050" s="629"/>
      <c r="S1050" s="380"/>
      <c r="Z1050" s="380"/>
      <c r="AG1050" s="380"/>
      <c r="AN1050" s="380"/>
      <c r="AU1050" s="380"/>
      <c r="BB1050" s="380"/>
      <c r="BI1050" s="380"/>
      <c r="BP1050" s="380"/>
      <c r="BW1050" s="380"/>
      <c r="CD1050" s="380"/>
      <c r="CK1050" s="380"/>
      <c r="CR1050" s="380"/>
      <c r="CY1050" s="380"/>
      <c r="DF1050" s="380"/>
      <c r="DM1050" s="380"/>
      <c r="DT1050" s="380"/>
      <c r="EA1050" s="380"/>
      <c r="EH1050" s="380"/>
      <c r="EO1050" s="380"/>
      <c r="EV1050" s="380"/>
      <c r="FC1050" s="380"/>
      <c r="FJ1050" s="380"/>
      <c r="FQ1050" s="380"/>
      <c r="FX1050" s="380"/>
      <c r="GE1050" s="380"/>
      <c r="HA1050" s="380"/>
      <c r="HH1050" s="380"/>
    </row>
    <row r="1051" spans="1:216" ht="19.5" customHeight="1">
      <c r="A1051" s="627"/>
      <c r="B1051" s="380">
        <v>6207</v>
      </c>
      <c r="C1051" s="403"/>
      <c r="D1051" s="429">
        <v>7</v>
      </c>
      <c r="E1051" s="410"/>
      <c r="F1051" s="32"/>
      <c r="G1051" s="33"/>
      <c r="H1051" s="409"/>
      <c r="I1051" s="403"/>
      <c r="J1051" s="629"/>
      <c r="S1051" s="380"/>
      <c r="Z1051" s="380"/>
      <c r="AG1051" s="380"/>
      <c r="AN1051" s="380"/>
      <c r="AU1051" s="380"/>
      <c r="BB1051" s="380"/>
      <c r="BI1051" s="380"/>
      <c r="BP1051" s="380"/>
      <c r="BW1051" s="380"/>
      <c r="CD1051" s="380"/>
      <c r="CK1051" s="380"/>
      <c r="CR1051" s="380"/>
      <c r="CY1051" s="380"/>
      <c r="DF1051" s="380"/>
      <c r="DM1051" s="380"/>
      <c r="DT1051" s="380"/>
      <c r="EA1051" s="380"/>
      <c r="EH1051" s="380"/>
      <c r="EO1051" s="380"/>
      <c r="EV1051" s="380"/>
      <c r="FC1051" s="380"/>
      <c r="FJ1051" s="380"/>
      <c r="FQ1051" s="380"/>
      <c r="FX1051" s="380"/>
      <c r="GE1051" s="380"/>
      <c r="HA1051" s="380"/>
      <c r="HH1051" s="380"/>
    </row>
    <row r="1052" spans="1:216" ht="19.5" customHeight="1">
      <c r="A1052" s="627"/>
      <c r="B1052" s="380">
        <v>6208</v>
      </c>
      <c r="C1052" s="403"/>
      <c r="D1052" s="429">
        <v>8</v>
      </c>
      <c r="E1052" s="407"/>
      <c r="F1052" s="32"/>
      <c r="G1052" s="33"/>
      <c r="H1052" s="409"/>
      <c r="I1052" s="403"/>
      <c r="J1052" s="629"/>
      <c r="S1052" s="380"/>
      <c r="Z1052" s="380"/>
      <c r="AG1052" s="380"/>
      <c r="AN1052" s="380"/>
      <c r="AU1052" s="380"/>
      <c r="BB1052" s="380"/>
      <c r="BI1052" s="380"/>
      <c r="BP1052" s="380"/>
      <c r="BW1052" s="380"/>
      <c r="CD1052" s="380"/>
      <c r="CK1052" s="380"/>
      <c r="CR1052" s="380"/>
      <c r="CY1052" s="380"/>
      <c r="DF1052" s="380"/>
      <c r="DM1052" s="380"/>
      <c r="DT1052" s="380"/>
      <c r="EA1052" s="380"/>
      <c r="EH1052" s="380"/>
      <c r="EO1052" s="380"/>
      <c r="EV1052" s="380"/>
      <c r="FC1052" s="380"/>
      <c r="FJ1052" s="380"/>
      <c r="FQ1052" s="380"/>
      <c r="FX1052" s="380"/>
      <c r="GE1052" s="380"/>
      <c r="HA1052" s="380"/>
      <c r="HH1052" s="380"/>
    </row>
    <row r="1053" spans="1:216" ht="19.5" customHeight="1">
      <c r="A1053" s="627"/>
      <c r="B1053" s="380">
        <v>6209</v>
      </c>
      <c r="C1053" s="403"/>
      <c r="D1053" s="429">
        <v>9</v>
      </c>
      <c r="E1053" s="407"/>
      <c r="F1053" s="32"/>
      <c r="G1053" s="33"/>
      <c r="H1053" s="409"/>
      <c r="I1053" s="403"/>
      <c r="J1053" s="629"/>
      <c r="S1053" s="380"/>
      <c r="Z1053" s="380"/>
      <c r="AG1053" s="380"/>
      <c r="AN1053" s="380"/>
      <c r="AU1053" s="380"/>
      <c r="BB1053" s="380"/>
      <c r="BI1053" s="380"/>
      <c r="BP1053" s="380"/>
      <c r="BW1053" s="380"/>
      <c r="CD1053" s="380"/>
      <c r="CK1053" s="380"/>
      <c r="CR1053" s="380"/>
      <c r="CY1053" s="380"/>
      <c r="DF1053" s="380"/>
      <c r="DM1053" s="380"/>
      <c r="DT1053" s="380"/>
      <c r="EA1053" s="380"/>
      <c r="EH1053" s="380"/>
      <c r="EO1053" s="380"/>
      <c r="EV1053" s="380"/>
      <c r="FC1053" s="380"/>
      <c r="FJ1053" s="380"/>
      <c r="FQ1053" s="380"/>
      <c r="FX1053" s="380"/>
      <c r="GE1053" s="380"/>
      <c r="HA1053" s="380"/>
      <c r="HH1053" s="380"/>
    </row>
    <row r="1054" spans="1:216" ht="19.5" customHeight="1">
      <c r="A1054" s="627"/>
      <c r="B1054" s="380">
        <v>6210</v>
      </c>
      <c r="C1054" s="403"/>
      <c r="D1054" s="429">
        <v>10</v>
      </c>
      <c r="E1054" s="407"/>
      <c r="F1054" s="32"/>
      <c r="G1054" s="33"/>
      <c r="H1054" s="409"/>
      <c r="I1054" s="403"/>
      <c r="J1054" s="629"/>
      <c r="S1054" s="380"/>
      <c r="Z1054" s="380"/>
      <c r="AG1054" s="380"/>
      <c r="AN1054" s="380"/>
      <c r="AU1054" s="380"/>
      <c r="BB1054" s="380"/>
      <c r="BI1054" s="380"/>
      <c r="BP1054" s="380"/>
      <c r="BW1054" s="380"/>
      <c r="CD1054" s="380"/>
      <c r="CK1054" s="380"/>
      <c r="CR1054" s="380"/>
      <c r="CY1054" s="380"/>
      <c r="DF1054" s="380"/>
      <c r="DM1054" s="380"/>
      <c r="DT1054" s="380"/>
      <c r="EA1054" s="380"/>
      <c r="EH1054" s="380"/>
      <c r="EO1054" s="380"/>
      <c r="EV1054" s="380"/>
      <c r="FC1054" s="380"/>
      <c r="FJ1054" s="380"/>
      <c r="FQ1054" s="380"/>
      <c r="FX1054" s="380"/>
      <c r="GE1054" s="380"/>
      <c r="HA1054" s="380"/>
      <c r="HH1054" s="380"/>
    </row>
    <row r="1055" spans="1:216" ht="19.5" customHeight="1">
      <c r="A1055" s="627"/>
      <c r="B1055" s="380">
        <v>6211</v>
      </c>
      <c r="C1055" s="403"/>
      <c r="D1055" s="429">
        <v>11</v>
      </c>
      <c r="E1055" s="407"/>
      <c r="F1055" s="32"/>
      <c r="G1055" s="33"/>
      <c r="H1055" s="409"/>
      <c r="I1055" s="403"/>
      <c r="J1055" s="629"/>
      <c r="S1055" s="380"/>
      <c r="Z1055" s="380"/>
      <c r="AG1055" s="380"/>
      <c r="AN1055" s="380"/>
      <c r="AU1055" s="380"/>
      <c r="BB1055" s="380"/>
      <c r="BI1055" s="380"/>
      <c r="BP1055" s="380"/>
      <c r="BW1055" s="380"/>
      <c r="CD1055" s="380"/>
      <c r="CK1055" s="380"/>
      <c r="CR1055" s="380"/>
      <c r="CY1055" s="380"/>
      <c r="DF1055" s="380"/>
      <c r="DM1055" s="380"/>
      <c r="DT1055" s="380"/>
      <c r="EA1055" s="380"/>
      <c r="EH1055" s="380"/>
      <c r="EO1055" s="380"/>
      <c r="EV1055" s="380"/>
      <c r="FC1055" s="380"/>
      <c r="FJ1055" s="380"/>
      <c r="FQ1055" s="380"/>
      <c r="FX1055" s="380"/>
      <c r="GE1055" s="380"/>
      <c r="HA1055" s="380"/>
      <c r="HH1055" s="380"/>
    </row>
    <row r="1056" spans="1:216" ht="19.5" customHeight="1">
      <c r="A1056" s="627"/>
      <c r="B1056" s="380">
        <v>6212</v>
      </c>
      <c r="C1056" s="403"/>
      <c r="D1056" s="429">
        <v>12</v>
      </c>
      <c r="E1056" s="407"/>
      <c r="F1056" s="32"/>
      <c r="G1056" s="33"/>
      <c r="H1056" s="409"/>
      <c r="I1056" s="403"/>
      <c r="J1056" s="629"/>
      <c r="S1056" s="380"/>
      <c r="Z1056" s="380"/>
      <c r="AG1056" s="380"/>
      <c r="AN1056" s="380"/>
      <c r="AU1056" s="380"/>
      <c r="BB1056" s="380"/>
      <c r="BI1056" s="380"/>
      <c r="BP1056" s="380"/>
      <c r="BW1056" s="380"/>
      <c r="CD1056" s="380"/>
      <c r="CK1056" s="380"/>
      <c r="CR1056" s="380"/>
      <c r="CY1056" s="380"/>
      <c r="DF1056" s="380"/>
      <c r="DM1056" s="380"/>
      <c r="DT1056" s="380"/>
      <c r="EA1056" s="380"/>
      <c r="EH1056" s="380"/>
      <c r="EO1056" s="380"/>
      <c r="EV1056" s="380"/>
      <c r="FC1056" s="380"/>
      <c r="FJ1056" s="380"/>
      <c r="FQ1056" s="380"/>
      <c r="FX1056" s="380"/>
      <c r="GE1056" s="380"/>
      <c r="HA1056" s="380"/>
      <c r="HH1056" s="380"/>
    </row>
    <row r="1057" spans="1:216" ht="19.5" customHeight="1">
      <c r="A1057" s="627"/>
      <c r="B1057" s="380">
        <v>6213</v>
      </c>
      <c r="C1057" s="403"/>
      <c r="D1057" s="429">
        <v>13</v>
      </c>
      <c r="E1057" s="407"/>
      <c r="F1057" s="32"/>
      <c r="G1057" s="33"/>
      <c r="H1057" s="409"/>
      <c r="I1057" s="403"/>
      <c r="J1057" s="629"/>
      <c r="S1057" s="380"/>
      <c r="Z1057" s="380"/>
      <c r="AG1057" s="380"/>
      <c r="AN1057" s="380"/>
      <c r="AU1057" s="380"/>
      <c r="BB1057" s="380"/>
      <c r="BI1057" s="380"/>
      <c r="BP1057" s="380"/>
      <c r="BW1057" s="380"/>
      <c r="CD1057" s="380"/>
      <c r="CK1057" s="380"/>
      <c r="CR1057" s="380"/>
      <c r="CY1057" s="380"/>
      <c r="DF1057" s="380"/>
      <c r="DM1057" s="380"/>
      <c r="DT1057" s="380"/>
      <c r="EA1057" s="380"/>
      <c r="EH1057" s="380"/>
      <c r="EO1057" s="380"/>
      <c r="EV1057" s="380"/>
      <c r="FC1057" s="380"/>
      <c r="FJ1057" s="380"/>
      <c r="FQ1057" s="380"/>
      <c r="FX1057" s="380"/>
      <c r="GE1057" s="380"/>
      <c r="HA1057" s="380"/>
      <c r="HH1057" s="380"/>
    </row>
    <row r="1058" spans="1:216" ht="19.5" customHeight="1">
      <c r="A1058" s="627"/>
      <c r="B1058" s="380">
        <v>6214</v>
      </c>
      <c r="C1058" s="403"/>
      <c r="D1058" s="429">
        <v>14</v>
      </c>
      <c r="E1058" s="407"/>
      <c r="F1058" s="32"/>
      <c r="G1058" s="33"/>
      <c r="H1058" s="409"/>
      <c r="I1058" s="403"/>
      <c r="J1058" s="629"/>
      <c r="S1058" s="380"/>
      <c r="Z1058" s="380"/>
      <c r="AG1058" s="380"/>
      <c r="AN1058" s="380"/>
      <c r="AU1058" s="380"/>
      <c r="BB1058" s="380"/>
      <c r="BI1058" s="380"/>
      <c r="BP1058" s="380"/>
      <c r="BW1058" s="380"/>
      <c r="CD1058" s="380"/>
      <c r="CK1058" s="380"/>
      <c r="CR1058" s="380"/>
      <c r="CY1058" s="380"/>
      <c r="DF1058" s="380"/>
      <c r="DM1058" s="380"/>
      <c r="DT1058" s="380"/>
      <c r="EA1058" s="380"/>
      <c r="EH1058" s="380"/>
      <c r="EO1058" s="380"/>
      <c r="EV1058" s="380"/>
      <c r="FC1058" s="380"/>
      <c r="FJ1058" s="380"/>
      <c r="FQ1058" s="380"/>
      <c r="FX1058" s="380"/>
      <c r="GE1058" s="380"/>
      <c r="HA1058" s="380"/>
      <c r="HH1058" s="380"/>
    </row>
    <row r="1059" spans="1:216" ht="19.5" customHeight="1" thickBot="1">
      <c r="A1059" s="627"/>
      <c r="B1059" s="380">
        <v>6215</v>
      </c>
      <c r="C1059" s="403"/>
      <c r="D1059" s="429">
        <v>15</v>
      </c>
      <c r="E1059" s="411"/>
      <c r="F1059" s="36"/>
      <c r="G1059" s="37"/>
      <c r="H1059" s="409"/>
      <c r="I1059" s="403"/>
      <c r="J1059" s="629"/>
      <c r="S1059" s="380"/>
      <c r="Z1059" s="380"/>
      <c r="AG1059" s="380"/>
      <c r="AN1059" s="380"/>
      <c r="AU1059" s="380"/>
      <c r="BB1059" s="380"/>
      <c r="BI1059" s="380"/>
      <c r="BP1059" s="380"/>
      <c r="BW1059" s="380"/>
      <c r="CD1059" s="380"/>
      <c r="CK1059" s="380"/>
      <c r="CR1059" s="380"/>
      <c r="CY1059" s="380"/>
      <c r="DF1059" s="380"/>
      <c r="DM1059" s="380"/>
      <c r="DT1059" s="380"/>
      <c r="EA1059" s="380"/>
      <c r="EH1059" s="380"/>
      <c r="EO1059" s="380"/>
      <c r="EV1059" s="380"/>
      <c r="FC1059" s="380"/>
      <c r="FJ1059" s="380"/>
      <c r="FQ1059" s="380"/>
      <c r="FX1059" s="380"/>
      <c r="GE1059" s="380"/>
      <c r="HA1059" s="380"/>
      <c r="HH1059" s="380"/>
    </row>
    <row r="1060" spans="1:216" ht="19.5" customHeight="1" thickBot="1">
      <c r="A1060" s="627"/>
      <c r="B1060" s="380">
        <v>6216</v>
      </c>
      <c r="C1060" s="403"/>
      <c r="D1060" s="429" t="s">
        <v>634</v>
      </c>
      <c r="E1060" s="421"/>
      <c r="F1060" s="419"/>
      <c r="G1060" s="420"/>
      <c r="H1060" s="409"/>
      <c r="I1060" s="403"/>
      <c r="J1060" s="629"/>
      <c r="S1060" s="380"/>
      <c r="Z1060" s="380"/>
      <c r="AG1060" s="380"/>
      <c r="AN1060" s="380"/>
      <c r="AU1060" s="380"/>
      <c r="BB1060" s="380"/>
      <c r="BI1060" s="380"/>
      <c r="BP1060" s="380"/>
      <c r="BW1060" s="380"/>
      <c r="CD1060" s="380"/>
      <c r="CK1060" s="380"/>
      <c r="CR1060" s="380"/>
      <c r="CY1060" s="380"/>
      <c r="DF1060" s="380"/>
      <c r="DM1060" s="380"/>
      <c r="DT1060" s="380"/>
      <c r="EA1060" s="380"/>
      <c r="EH1060" s="380"/>
      <c r="EO1060" s="380"/>
      <c r="EV1060" s="380"/>
      <c r="FC1060" s="380"/>
      <c r="FJ1060" s="380"/>
      <c r="FQ1060" s="380"/>
      <c r="FX1060" s="380"/>
      <c r="GE1060" s="380"/>
      <c r="HA1060" s="380"/>
      <c r="HH1060" s="380"/>
    </row>
    <row r="1061" spans="1:216" ht="19.5" customHeight="1">
      <c r="A1061" s="627"/>
      <c r="B1061" s="380">
        <v>6217</v>
      </c>
      <c r="D1061" s="429" t="s">
        <v>864</v>
      </c>
      <c r="E1061" s="422"/>
      <c r="F1061" s="34"/>
      <c r="G1061" s="35"/>
      <c r="H1061" s="409"/>
      <c r="I1061" s="403"/>
      <c r="S1061" s="380"/>
      <c r="Z1061" s="380"/>
      <c r="AG1061" s="380"/>
      <c r="AN1061" s="380"/>
      <c r="AU1061" s="380"/>
      <c r="BB1061" s="380"/>
      <c r="BI1061" s="380"/>
      <c r="BP1061" s="380"/>
      <c r="BW1061" s="380"/>
      <c r="CD1061" s="380"/>
      <c r="CK1061" s="380"/>
      <c r="CR1061" s="380"/>
      <c r="CY1061" s="380"/>
      <c r="DF1061" s="380"/>
      <c r="DM1061" s="380"/>
      <c r="DT1061" s="380"/>
      <c r="EA1061" s="380"/>
      <c r="EH1061" s="380"/>
      <c r="EO1061" s="380"/>
      <c r="EV1061" s="380"/>
      <c r="FC1061" s="380"/>
      <c r="FJ1061" s="380"/>
      <c r="FQ1061" s="380"/>
      <c r="FX1061" s="380"/>
      <c r="GE1061" s="380"/>
      <c r="HA1061" s="380"/>
      <c r="HH1061" s="380"/>
    </row>
    <row r="1062" spans="1:216" ht="19.5" customHeight="1">
      <c r="A1062" s="627"/>
      <c r="B1062" s="380">
        <v>6218</v>
      </c>
      <c r="D1062" s="429" t="s">
        <v>864</v>
      </c>
      <c r="E1062" s="423"/>
      <c r="F1062" s="32"/>
      <c r="G1062" s="33"/>
      <c r="H1062" s="409"/>
      <c r="I1062" s="403"/>
      <c r="S1062" s="380"/>
      <c r="Z1062" s="380"/>
      <c r="AG1062" s="380"/>
      <c r="AN1062" s="380"/>
      <c r="AU1062" s="380"/>
      <c r="BB1062" s="380"/>
      <c r="BI1062" s="380"/>
      <c r="BP1062" s="380"/>
      <c r="BW1062" s="380"/>
      <c r="CD1062" s="380"/>
      <c r="CK1062" s="380"/>
      <c r="CR1062" s="380"/>
      <c r="CY1062" s="380"/>
      <c r="DF1062" s="380"/>
      <c r="DM1062" s="380"/>
      <c r="DT1062" s="380"/>
      <c r="EA1062" s="380"/>
      <c r="EH1062" s="380"/>
      <c r="EO1062" s="380"/>
      <c r="EV1062" s="380"/>
      <c r="FC1062" s="380"/>
      <c r="FJ1062" s="380"/>
      <c r="FQ1062" s="380"/>
      <c r="FX1062" s="380"/>
      <c r="GE1062" s="380"/>
      <c r="HA1062" s="380"/>
      <c r="HH1062" s="380"/>
    </row>
    <row r="1063" spans="1:216" ht="19.5" customHeight="1">
      <c r="A1063" s="627"/>
      <c r="B1063" s="380">
        <v>6219</v>
      </c>
      <c r="D1063" s="430"/>
      <c r="E1063" s="423"/>
      <c r="F1063" s="32"/>
      <c r="G1063" s="33"/>
      <c r="H1063" s="409"/>
      <c r="I1063" s="403"/>
      <c r="S1063" s="380"/>
      <c r="Z1063" s="380"/>
      <c r="AG1063" s="380"/>
      <c r="AN1063" s="380"/>
      <c r="AU1063" s="380"/>
      <c r="BB1063" s="380"/>
      <c r="BI1063" s="380"/>
      <c r="BP1063" s="380"/>
      <c r="BW1063" s="380"/>
      <c r="CD1063" s="380"/>
      <c r="CK1063" s="380"/>
      <c r="CR1063" s="380"/>
      <c r="CY1063" s="380"/>
      <c r="DF1063" s="380"/>
      <c r="DM1063" s="380"/>
      <c r="DT1063" s="380"/>
      <c r="EA1063" s="380"/>
      <c r="EH1063" s="380"/>
      <c r="EO1063" s="380"/>
      <c r="EV1063" s="380"/>
      <c r="FC1063" s="380"/>
      <c r="FJ1063" s="380"/>
      <c r="FQ1063" s="380"/>
      <c r="FX1063" s="380"/>
      <c r="GE1063" s="380"/>
      <c r="HA1063" s="380"/>
      <c r="HH1063" s="380"/>
    </row>
    <row r="1064" spans="1:216" ht="19.5" customHeight="1" thickBot="1">
      <c r="A1064" s="628"/>
      <c r="B1064" s="431">
        <v>6220</v>
      </c>
      <c r="C1064" s="431"/>
      <c r="D1064" s="432"/>
      <c r="E1064" s="424"/>
      <c r="F1064" s="32"/>
      <c r="G1064" s="33"/>
      <c r="H1064" s="409"/>
      <c r="I1064" s="403"/>
      <c r="S1064" s="380"/>
      <c r="Z1064" s="380"/>
      <c r="AG1064" s="380"/>
      <c r="AN1064" s="380"/>
      <c r="AU1064" s="380"/>
      <c r="BB1064" s="380"/>
      <c r="BI1064" s="380"/>
      <c r="BP1064" s="380"/>
      <c r="BW1064" s="380"/>
      <c r="CD1064" s="380"/>
      <c r="CK1064" s="380"/>
      <c r="CR1064" s="380"/>
      <c r="CY1064" s="380"/>
      <c r="DF1064" s="380"/>
      <c r="DM1064" s="380"/>
      <c r="DT1064" s="380"/>
      <c r="EA1064" s="380"/>
      <c r="EH1064" s="380"/>
      <c r="EO1064" s="380"/>
      <c r="EV1064" s="380"/>
      <c r="FC1064" s="380"/>
      <c r="FJ1064" s="380"/>
      <c r="FQ1064" s="380"/>
      <c r="FX1064" s="380"/>
      <c r="GE1064" s="380"/>
      <c r="HA1064" s="380"/>
      <c r="HH1064" s="380"/>
    </row>
    <row r="1065" spans="1:216" ht="19.5" customHeight="1" thickBot="1">
      <c r="A1065" s="626">
        <v>63</v>
      </c>
      <c r="B1065" s="426">
        <v>6301</v>
      </c>
      <c r="C1065" s="427"/>
      <c r="D1065" s="428">
        <v>1</v>
      </c>
      <c r="E1065" s="404"/>
      <c r="F1065" s="34"/>
      <c r="G1065" s="35"/>
      <c r="H1065" s="405"/>
      <c r="I1065" s="406"/>
      <c r="J1065" s="629"/>
      <c r="S1065" s="380"/>
      <c r="Z1065" s="380"/>
      <c r="AG1065" s="380"/>
      <c r="AN1065" s="380"/>
      <c r="AU1065" s="380"/>
      <c r="BB1065" s="380"/>
      <c r="BI1065" s="380"/>
      <c r="BP1065" s="380"/>
      <c r="BW1065" s="380"/>
      <c r="CD1065" s="380"/>
      <c r="CK1065" s="380"/>
      <c r="CR1065" s="380"/>
      <c r="CY1065" s="380"/>
      <c r="DF1065" s="380"/>
      <c r="DM1065" s="380"/>
      <c r="DT1065" s="380"/>
      <c r="EA1065" s="380"/>
      <c r="EH1065" s="380"/>
      <c r="EO1065" s="380"/>
      <c r="EV1065" s="380"/>
      <c r="FC1065" s="380"/>
      <c r="FJ1065" s="380"/>
      <c r="FQ1065" s="380"/>
      <c r="FX1065" s="380"/>
      <c r="GE1065" s="380"/>
      <c r="HA1065" s="380"/>
      <c r="HH1065" s="380"/>
    </row>
    <row r="1066" spans="1:216" ht="19.5" customHeight="1">
      <c r="A1066" s="627"/>
      <c r="B1066" s="380">
        <v>6302</v>
      </c>
      <c r="C1066" s="403"/>
      <c r="D1066" s="429">
        <v>2</v>
      </c>
      <c r="E1066" s="407"/>
      <c r="F1066" s="32"/>
      <c r="G1066" s="33"/>
      <c r="H1066" s="408"/>
      <c r="I1066" s="403"/>
      <c r="J1066" s="629"/>
      <c r="S1066" s="380"/>
      <c r="Z1066" s="380"/>
      <c r="AG1066" s="380"/>
      <c r="AN1066" s="380"/>
      <c r="AU1066" s="380"/>
      <c r="BB1066" s="380"/>
      <c r="BI1066" s="380"/>
      <c r="BP1066" s="380"/>
      <c r="BW1066" s="380"/>
      <c r="CD1066" s="380"/>
      <c r="CK1066" s="380"/>
      <c r="CR1066" s="380"/>
      <c r="CY1066" s="380"/>
      <c r="DF1066" s="380"/>
      <c r="DM1066" s="380"/>
      <c r="DT1066" s="380"/>
      <c r="EA1066" s="380"/>
      <c r="EH1066" s="380"/>
      <c r="EO1066" s="380"/>
      <c r="EV1066" s="380"/>
      <c r="FC1066" s="380"/>
      <c r="FJ1066" s="380"/>
      <c r="FQ1066" s="380"/>
      <c r="FX1066" s="380"/>
      <c r="GE1066" s="380"/>
      <c r="HA1066" s="380"/>
      <c r="HH1066" s="380"/>
    </row>
    <row r="1067" spans="1:216" ht="19.5" customHeight="1">
      <c r="A1067" s="627"/>
      <c r="B1067" s="380">
        <v>6303</v>
      </c>
      <c r="C1067" s="403"/>
      <c r="D1067" s="429">
        <v>3</v>
      </c>
      <c r="E1067" s="407"/>
      <c r="F1067" s="32"/>
      <c r="G1067" s="33"/>
      <c r="H1067" s="409"/>
      <c r="I1067" s="403"/>
      <c r="J1067" s="629"/>
      <c r="S1067" s="380"/>
      <c r="Z1067" s="380"/>
      <c r="AG1067" s="380"/>
      <c r="AN1067" s="380"/>
      <c r="AU1067" s="380"/>
      <c r="BB1067" s="380"/>
      <c r="BI1067" s="380"/>
      <c r="BP1067" s="380"/>
      <c r="BW1067" s="380"/>
      <c r="CD1067" s="380"/>
      <c r="CK1067" s="380"/>
      <c r="CR1067" s="380"/>
      <c r="CY1067" s="380"/>
      <c r="DF1067" s="380"/>
      <c r="DM1067" s="380"/>
      <c r="DT1067" s="380"/>
      <c r="EA1067" s="380"/>
      <c r="EH1067" s="380"/>
      <c r="EO1067" s="380"/>
      <c r="EV1067" s="380"/>
      <c r="FC1067" s="380"/>
      <c r="FJ1067" s="380"/>
      <c r="FQ1067" s="380"/>
      <c r="FX1067" s="380"/>
      <c r="GE1067" s="380"/>
      <c r="HA1067" s="380"/>
      <c r="HH1067" s="380"/>
    </row>
    <row r="1068" spans="1:216" ht="19.5" customHeight="1">
      <c r="A1068" s="627"/>
      <c r="B1068" s="380">
        <v>6304</v>
      </c>
      <c r="C1068" s="403"/>
      <c r="D1068" s="429">
        <v>4</v>
      </c>
      <c r="E1068" s="410"/>
      <c r="F1068" s="32"/>
      <c r="G1068" s="33"/>
      <c r="H1068" s="409"/>
      <c r="I1068" s="403"/>
      <c r="J1068" s="629"/>
      <c r="S1068" s="380"/>
      <c r="Z1068" s="380"/>
      <c r="AG1068" s="380"/>
      <c r="AN1068" s="380"/>
      <c r="AU1068" s="380"/>
      <c r="BB1068" s="380"/>
      <c r="BI1068" s="380"/>
      <c r="BP1068" s="380"/>
      <c r="BW1068" s="380"/>
      <c r="CD1068" s="380"/>
      <c r="CK1068" s="380"/>
      <c r="CR1068" s="380"/>
      <c r="CY1068" s="380"/>
      <c r="DF1068" s="380"/>
      <c r="DM1068" s="380"/>
      <c r="DT1068" s="380"/>
      <c r="EA1068" s="380"/>
      <c r="EH1068" s="380"/>
      <c r="EO1068" s="380"/>
      <c r="EV1068" s="380"/>
      <c r="FC1068" s="380"/>
      <c r="FJ1068" s="380"/>
      <c r="FQ1068" s="380"/>
      <c r="FX1068" s="380"/>
      <c r="GE1068" s="380"/>
      <c r="HA1068" s="380"/>
      <c r="HH1068" s="380"/>
    </row>
    <row r="1069" spans="1:216" ht="19.5" customHeight="1">
      <c r="A1069" s="627"/>
      <c r="B1069" s="380">
        <v>6305</v>
      </c>
      <c r="C1069" s="403"/>
      <c r="D1069" s="429">
        <v>5</v>
      </c>
      <c r="E1069" s="407"/>
      <c r="F1069" s="36"/>
      <c r="G1069" s="37"/>
      <c r="H1069" s="409"/>
      <c r="I1069" s="403"/>
      <c r="J1069" s="629"/>
      <c r="S1069" s="380"/>
      <c r="Z1069" s="380"/>
      <c r="AG1069" s="380"/>
      <c r="AN1069" s="380"/>
      <c r="AU1069" s="380"/>
      <c r="BB1069" s="380"/>
      <c r="BI1069" s="380"/>
      <c r="BP1069" s="380"/>
      <c r="BW1069" s="380"/>
      <c r="CD1069" s="380"/>
      <c r="CK1069" s="380"/>
      <c r="CR1069" s="380"/>
      <c r="CY1069" s="380"/>
      <c r="DF1069" s="380"/>
      <c r="DM1069" s="380"/>
      <c r="DT1069" s="380"/>
      <c r="EA1069" s="380"/>
      <c r="EH1069" s="380"/>
      <c r="EO1069" s="380"/>
      <c r="EV1069" s="380"/>
      <c r="FC1069" s="380"/>
      <c r="FJ1069" s="380"/>
      <c r="FQ1069" s="380"/>
      <c r="FX1069" s="380"/>
      <c r="GE1069" s="380"/>
      <c r="HA1069" s="380"/>
      <c r="HH1069" s="380"/>
    </row>
    <row r="1070" spans="1:216" ht="19.5" customHeight="1">
      <c r="A1070" s="627"/>
      <c r="B1070" s="380">
        <v>6306</v>
      </c>
      <c r="C1070" s="403"/>
      <c r="D1070" s="429">
        <v>6</v>
      </c>
      <c r="E1070" s="407"/>
      <c r="F1070" s="32"/>
      <c r="G1070" s="33"/>
      <c r="H1070" s="409"/>
      <c r="I1070" s="403"/>
      <c r="J1070" s="629"/>
      <c r="S1070" s="380"/>
      <c r="Z1070" s="380"/>
      <c r="AG1070" s="380"/>
      <c r="AN1070" s="380"/>
      <c r="AU1070" s="380"/>
      <c r="BB1070" s="380"/>
      <c r="BI1070" s="380"/>
      <c r="BP1070" s="380"/>
      <c r="BW1070" s="380"/>
      <c r="CD1070" s="380"/>
      <c r="CK1070" s="380"/>
      <c r="CR1070" s="380"/>
      <c r="CY1070" s="380"/>
      <c r="DF1070" s="380"/>
      <c r="DM1070" s="380"/>
      <c r="DT1070" s="380"/>
      <c r="EA1070" s="380"/>
      <c r="EH1070" s="380"/>
      <c r="EO1070" s="380"/>
      <c r="EV1070" s="380"/>
      <c r="FC1070" s="380"/>
      <c r="FJ1070" s="380"/>
      <c r="FQ1070" s="380"/>
      <c r="FX1070" s="380"/>
      <c r="GE1070" s="380"/>
      <c r="HA1070" s="380"/>
      <c r="HH1070" s="380"/>
    </row>
    <row r="1071" spans="1:216" ht="19.5" customHeight="1">
      <c r="A1071" s="627"/>
      <c r="B1071" s="380">
        <v>6307</v>
      </c>
      <c r="C1071" s="403"/>
      <c r="D1071" s="429">
        <v>7</v>
      </c>
      <c r="E1071" s="410"/>
      <c r="F1071" s="32"/>
      <c r="G1071" s="33"/>
      <c r="H1071" s="409"/>
      <c r="I1071" s="403"/>
      <c r="J1071" s="629"/>
      <c r="S1071" s="380"/>
      <c r="Z1071" s="380"/>
      <c r="AG1071" s="380"/>
      <c r="AN1071" s="380"/>
      <c r="AU1071" s="380"/>
      <c r="BB1071" s="380"/>
      <c r="BI1071" s="380"/>
      <c r="BP1071" s="380"/>
      <c r="BW1071" s="380"/>
      <c r="CD1071" s="380"/>
      <c r="CK1071" s="380"/>
      <c r="CR1071" s="380"/>
      <c r="CY1071" s="380"/>
      <c r="DF1071" s="380"/>
      <c r="DM1071" s="380"/>
      <c r="DT1071" s="380"/>
      <c r="EA1071" s="380"/>
      <c r="EH1071" s="380"/>
      <c r="EO1071" s="380"/>
      <c r="EV1071" s="380"/>
      <c r="FC1071" s="380"/>
      <c r="FJ1071" s="380"/>
      <c r="FQ1071" s="380"/>
      <c r="FX1071" s="380"/>
      <c r="GE1071" s="380"/>
      <c r="HA1071" s="380"/>
      <c r="HH1071" s="380"/>
    </row>
    <row r="1072" spans="1:216" ht="19.5" customHeight="1">
      <c r="A1072" s="627"/>
      <c r="B1072" s="380">
        <v>6308</v>
      </c>
      <c r="C1072" s="403"/>
      <c r="D1072" s="429">
        <v>8</v>
      </c>
      <c r="E1072" s="407"/>
      <c r="F1072" s="32"/>
      <c r="G1072" s="33"/>
      <c r="H1072" s="409"/>
      <c r="I1072" s="403"/>
      <c r="J1072" s="629"/>
      <c r="S1072" s="380"/>
      <c r="Z1072" s="380"/>
      <c r="AG1072" s="380"/>
      <c r="AN1072" s="380"/>
      <c r="AU1072" s="380"/>
      <c r="BB1072" s="380"/>
      <c r="BI1072" s="380"/>
      <c r="BP1072" s="380"/>
      <c r="BW1072" s="380"/>
      <c r="CD1072" s="380"/>
      <c r="CK1072" s="380"/>
      <c r="CR1072" s="380"/>
      <c r="CY1072" s="380"/>
      <c r="DF1072" s="380"/>
      <c r="DM1072" s="380"/>
      <c r="DT1072" s="380"/>
      <c r="EA1072" s="380"/>
      <c r="EH1072" s="380"/>
      <c r="EO1072" s="380"/>
      <c r="EV1072" s="380"/>
      <c r="FC1072" s="380"/>
      <c r="FJ1072" s="380"/>
      <c r="FQ1072" s="380"/>
      <c r="FX1072" s="380"/>
      <c r="GE1072" s="380"/>
      <c r="HA1072" s="380"/>
      <c r="HH1072" s="380"/>
    </row>
    <row r="1073" spans="1:216" ht="19.5" customHeight="1">
      <c r="A1073" s="627"/>
      <c r="B1073" s="380">
        <v>6309</v>
      </c>
      <c r="C1073" s="403"/>
      <c r="D1073" s="429">
        <v>9</v>
      </c>
      <c r="E1073" s="407"/>
      <c r="F1073" s="32"/>
      <c r="G1073" s="33"/>
      <c r="H1073" s="409"/>
      <c r="I1073" s="403"/>
      <c r="J1073" s="629"/>
      <c r="S1073" s="380"/>
      <c r="Z1073" s="380"/>
      <c r="AG1073" s="380"/>
      <c r="AN1073" s="380"/>
      <c r="AU1073" s="380"/>
      <c r="BB1073" s="380"/>
      <c r="BI1073" s="380"/>
      <c r="BP1073" s="380"/>
      <c r="BW1073" s="380"/>
      <c r="CD1073" s="380"/>
      <c r="CK1073" s="380"/>
      <c r="CR1073" s="380"/>
      <c r="CY1073" s="380"/>
      <c r="DF1073" s="380"/>
      <c r="DM1073" s="380"/>
      <c r="DT1073" s="380"/>
      <c r="EA1073" s="380"/>
      <c r="EH1073" s="380"/>
      <c r="EO1073" s="380"/>
      <c r="EV1073" s="380"/>
      <c r="FC1073" s="380"/>
      <c r="FJ1073" s="380"/>
      <c r="FQ1073" s="380"/>
      <c r="FX1073" s="380"/>
      <c r="GE1073" s="380"/>
      <c r="HA1073" s="380"/>
      <c r="HH1073" s="380"/>
    </row>
    <row r="1074" spans="1:216" ht="19.5" customHeight="1">
      <c r="A1074" s="627"/>
      <c r="B1074" s="380">
        <v>6310</v>
      </c>
      <c r="C1074" s="403"/>
      <c r="D1074" s="429">
        <v>10</v>
      </c>
      <c r="E1074" s="407"/>
      <c r="F1074" s="32"/>
      <c r="G1074" s="33"/>
      <c r="H1074" s="409"/>
      <c r="I1074" s="403"/>
      <c r="J1074" s="629"/>
      <c r="S1074" s="380"/>
      <c r="Z1074" s="380"/>
      <c r="AG1074" s="380"/>
      <c r="AN1074" s="380"/>
      <c r="AU1074" s="380"/>
      <c r="BB1074" s="380"/>
      <c r="BI1074" s="380"/>
      <c r="BP1074" s="380"/>
      <c r="BW1074" s="380"/>
      <c r="CD1074" s="380"/>
      <c r="CK1074" s="380"/>
      <c r="CR1074" s="380"/>
      <c r="CY1074" s="380"/>
      <c r="DF1074" s="380"/>
      <c r="DM1074" s="380"/>
      <c r="DT1074" s="380"/>
      <c r="EA1074" s="380"/>
      <c r="EH1074" s="380"/>
      <c r="EO1074" s="380"/>
      <c r="EV1074" s="380"/>
      <c r="FC1074" s="380"/>
      <c r="FJ1074" s="380"/>
      <c r="FQ1074" s="380"/>
      <c r="FX1074" s="380"/>
      <c r="GE1074" s="380"/>
      <c r="HA1074" s="380"/>
      <c r="HH1074" s="380"/>
    </row>
    <row r="1075" spans="1:216" ht="19.5" customHeight="1">
      <c r="A1075" s="627"/>
      <c r="B1075" s="380">
        <v>6311</v>
      </c>
      <c r="C1075" s="403"/>
      <c r="D1075" s="429">
        <v>11</v>
      </c>
      <c r="E1075" s="407"/>
      <c r="F1075" s="32"/>
      <c r="G1075" s="33"/>
      <c r="H1075" s="409"/>
      <c r="I1075" s="403"/>
      <c r="J1075" s="629"/>
      <c r="S1075" s="380"/>
      <c r="Z1075" s="380"/>
      <c r="AG1075" s="380"/>
      <c r="AN1075" s="380"/>
      <c r="AU1075" s="380"/>
      <c r="BB1075" s="380"/>
      <c r="BI1075" s="380"/>
      <c r="BP1075" s="380"/>
      <c r="BW1075" s="380"/>
      <c r="CD1075" s="380"/>
      <c r="CK1075" s="380"/>
      <c r="CR1075" s="380"/>
      <c r="CY1075" s="380"/>
      <c r="DF1075" s="380"/>
      <c r="DM1075" s="380"/>
      <c r="DT1075" s="380"/>
      <c r="EA1075" s="380"/>
      <c r="EH1075" s="380"/>
      <c r="EO1075" s="380"/>
      <c r="EV1075" s="380"/>
      <c r="FC1075" s="380"/>
      <c r="FJ1075" s="380"/>
      <c r="FQ1075" s="380"/>
      <c r="FX1075" s="380"/>
      <c r="GE1075" s="380"/>
      <c r="HA1075" s="380"/>
      <c r="HH1075" s="380"/>
    </row>
    <row r="1076" spans="1:216" ht="19.5" customHeight="1">
      <c r="A1076" s="627"/>
      <c r="B1076" s="380">
        <v>6312</v>
      </c>
      <c r="C1076" s="403"/>
      <c r="D1076" s="429">
        <v>12</v>
      </c>
      <c r="E1076" s="407"/>
      <c r="F1076" s="32"/>
      <c r="G1076" s="33"/>
      <c r="H1076" s="409"/>
      <c r="I1076" s="403"/>
      <c r="J1076" s="629"/>
      <c r="S1076" s="380"/>
      <c r="Z1076" s="380"/>
      <c r="AG1076" s="380"/>
      <c r="AN1076" s="380"/>
      <c r="AU1076" s="380"/>
      <c r="BB1076" s="380"/>
      <c r="BI1076" s="380"/>
      <c r="BP1076" s="380"/>
      <c r="BW1076" s="380"/>
      <c r="CD1076" s="380"/>
      <c r="CK1076" s="380"/>
      <c r="CR1076" s="380"/>
      <c r="CY1076" s="380"/>
      <c r="DF1076" s="380"/>
      <c r="DM1076" s="380"/>
      <c r="DT1076" s="380"/>
      <c r="EA1076" s="380"/>
      <c r="EH1076" s="380"/>
      <c r="EO1076" s="380"/>
      <c r="EV1076" s="380"/>
      <c r="FC1076" s="380"/>
      <c r="FJ1076" s="380"/>
      <c r="FQ1076" s="380"/>
      <c r="FX1076" s="380"/>
      <c r="GE1076" s="380"/>
      <c r="HA1076" s="380"/>
      <c r="HH1076" s="380"/>
    </row>
    <row r="1077" spans="1:216" ht="19.5" customHeight="1">
      <c r="A1077" s="627"/>
      <c r="B1077" s="380">
        <v>6313</v>
      </c>
      <c r="C1077" s="403"/>
      <c r="D1077" s="429">
        <v>13</v>
      </c>
      <c r="E1077" s="407"/>
      <c r="F1077" s="32"/>
      <c r="G1077" s="33"/>
      <c r="H1077" s="409"/>
      <c r="I1077" s="403"/>
      <c r="J1077" s="629"/>
      <c r="S1077" s="380"/>
      <c r="Z1077" s="380"/>
      <c r="AG1077" s="380"/>
      <c r="AN1077" s="380"/>
      <c r="AU1077" s="380"/>
      <c r="BB1077" s="380"/>
      <c r="BI1077" s="380"/>
      <c r="BP1077" s="380"/>
      <c r="BW1077" s="380"/>
      <c r="CD1077" s="380"/>
      <c r="CK1077" s="380"/>
      <c r="CR1077" s="380"/>
      <c r="CY1077" s="380"/>
      <c r="DF1077" s="380"/>
      <c r="DM1077" s="380"/>
      <c r="DT1077" s="380"/>
      <c r="EA1077" s="380"/>
      <c r="EH1077" s="380"/>
      <c r="EO1077" s="380"/>
      <c r="EV1077" s="380"/>
      <c r="FC1077" s="380"/>
      <c r="FJ1077" s="380"/>
      <c r="FQ1077" s="380"/>
      <c r="FX1077" s="380"/>
      <c r="GE1077" s="380"/>
      <c r="HA1077" s="380"/>
      <c r="HH1077" s="380"/>
    </row>
    <row r="1078" spans="1:216" ht="19.5" customHeight="1">
      <c r="A1078" s="627"/>
      <c r="B1078" s="380">
        <v>6314</v>
      </c>
      <c r="C1078" s="403"/>
      <c r="D1078" s="429">
        <v>14</v>
      </c>
      <c r="E1078" s="407"/>
      <c r="F1078" s="32"/>
      <c r="G1078" s="33"/>
      <c r="H1078" s="409"/>
      <c r="I1078" s="403"/>
      <c r="J1078" s="629"/>
      <c r="S1078" s="380"/>
      <c r="Z1078" s="380"/>
      <c r="AG1078" s="380"/>
      <c r="AN1078" s="380"/>
      <c r="AU1078" s="380"/>
      <c r="BB1078" s="380"/>
      <c r="BI1078" s="380"/>
      <c r="BP1078" s="380"/>
      <c r="BW1078" s="380"/>
      <c r="CD1078" s="380"/>
      <c r="CK1078" s="380"/>
      <c r="CR1078" s="380"/>
      <c r="CY1078" s="380"/>
      <c r="DF1078" s="380"/>
      <c r="DM1078" s="380"/>
      <c r="DT1078" s="380"/>
      <c r="EA1078" s="380"/>
      <c r="EH1078" s="380"/>
      <c r="EO1078" s="380"/>
      <c r="EV1078" s="380"/>
      <c r="FC1078" s="380"/>
      <c r="FJ1078" s="380"/>
      <c r="FQ1078" s="380"/>
      <c r="FX1078" s="380"/>
      <c r="GE1078" s="380"/>
      <c r="HA1078" s="380"/>
      <c r="HH1078" s="380"/>
    </row>
    <row r="1079" spans="1:216" ht="19.5" customHeight="1" thickBot="1">
      <c r="A1079" s="627"/>
      <c r="B1079" s="380">
        <v>6315</v>
      </c>
      <c r="C1079" s="403"/>
      <c r="D1079" s="429">
        <v>15</v>
      </c>
      <c r="E1079" s="411"/>
      <c r="F1079" s="36"/>
      <c r="G1079" s="37"/>
      <c r="H1079" s="409"/>
      <c r="I1079" s="403"/>
      <c r="J1079" s="629"/>
      <c r="S1079" s="380"/>
      <c r="Z1079" s="380"/>
      <c r="AG1079" s="380"/>
      <c r="AN1079" s="380"/>
      <c r="AU1079" s="380"/>
      <c r="BB1079" s="380"/>
      <c r="BI1079" s="380"/>
      <c r="BP1079" s="380"/>
      <c r="BW1079" s="380"/>
      <c r="CD1079" s="380"/>
      <c r="CK1079" s="380"/>
      <c r="CR1079" s="380"/>
      <c r="CY1079" s="380"/>
      <c r="DF1079" s="380"/>
      <c r="DM1079" s="380"/>
      <c r="DT1079" s="380"/>
      <c r="EA1079" s="380"/>
      <c r="EH1079" s="380"/>
      <c r="EO1079" s="380"/>
      <c r="EV1079" s="380"/>
      <c r="FC1079" s="380"/>
      <c r="FJ1079" s="380"/>
      <c r="FQ1079" s="380"/>
      <c r="FX1079" s="380"/>
      <c r="GE1079" s="380"/>
      <c r="HA1079" s="380"/>
      <c r="HH1079" s="380"/>
    </row>
    <row r="1080" spans="1:216" ht="19.5" customHeight="1" thickBot="1">
      <c r="A1080" s="627"/>
      <c r="B1080" s="380">
        <v>6316</v>
      </c>
      <c r="C1080" s="403"/>
      <c r="D1080" s="429" t="s">
        <v>634</v>
      </c>
      <c r="E1080" s="421"/>
      <c r="F1080" s="419"/>
      <c r="G1080" s="420"/>
      <c r="H1080" s="409"/>
      <c r="I1080" s="403"/>
      <c r="J1080" s="629"/>
      <c r="S1080" s="380"/>
      <c r="Z1080" s="380"/>
      <c r="AG1080" s="380"/>
      <c r="AN1080" s="380"/>
      <c r="AU1080" s="380"/>
      <c r="BB1080" s="380"/>
      <c r="BI1080" s="380"/>
      <c r="BP1080" s="380"/>
      <c r="BW1080" s="380"/>
      <c r="CD1080" s="380"/>
      <c r="CK1080" s="380"/>
      <c r="CR1080" s="380"/>
      <c r="CY1080" s="380"/>
      <c r="DF1080" s="380"/>
      <c r="DM1080" s="380"/>
      <c r="DT1080" s="380"/>
      <c r="EA1080" s="380"/>
      <c r="EH1080" s="380"/>
      <c r="EO1080" s="380"/>
      <c r="EV1080" s="380"/>
      <c r="FC1080" s="380"/>
      <c r="FJ1080" s="380"/>
      <c r="FQ1080" s="380"/>
      <c r="FX1080" s="380"/>
      <c r="GE1080" s="380"/>
      <c r="HA1080" s="380"/>
      <c r="HH1080" s="380"/>
    </row>
    <row r="1081" spans="1:216" ht="19.5" customHeight="1">
      <c r="A1081" s="627"/>
      <c r="B1081" s="380">
        <v>6317</v>
      </c>
      <c r="D1081" s="429" t="s">
        <v>864</v>
      </c>
      <c r="E1081" s="422"/>
      <c r="F1081" s="34"/>
      <c r="G1081" s="35"/>
      <c r="H1081" s="409"/>
      <c r="I1081" s="403"/>
      <c r="S1081" s="380"/>
      <c r="Z1081" s="380"/>
      <c r="AG1081" s="380"/>
      <c r="AN1081" s="380"/>
      <c r="AU1081" s="380"/>
      <c r="BB1081" s="380"/>
      <c r="BI1081" s="380"/>
      <c r="BP1081" s="380"/>
      <c r="BW1081" s="380"/>
      <c r="CD1081" s="380"/>
      <c r="CK1081" s="380"/>
      <c r="CR1081" s="380"/>
      <c r="CY1081" s="380"/>
      <c r="DF1081" s="380"/>
      <c r="DM1081" s="380"/>
      <c r="DT1081" s="380"/>
      <c r="EA1081" s="380"/>
      <c r="EH1081" s="380"/>
      <c r="EO1081" s="380"/>
      <c r="EV1081" s="380"/>
      <c r="FC1081" s="380"/>
      <c r="FJ1081" s="380"/>
      <c r="FQ1081" s="380"/>
      <c r="FX1081" s="380"/>
      <c r="GE1081" s="380"/>
      <c r="HA1081" s="380"/>
      <c r="HH1081" s="380"/>
    </row>
    <row r="1082" spans="1:216" ht="19.5" customHeight="1">
      <c r="A1082" s="627"/>
      <c r="B1082" s="380">
        <v>6318</v>
      </c>
      <c r="D1082" s="429" t="s">
        <v>864</v>
      </c>
      <c r="E1082" s="423"/>
      <c r="F1082" s="32"/>
      <c r="G1082" s="33"/>
      <c r="H1082" s="409"/>
      <c r="I1082" s="403"/>
      <c r="S1082" s="380"/>
      <c r="Z1082" s="380"/>
      <c r="AG1082" s="380"/>
      <c r="AN1082" s="380"/>
      <c r="AU1082" s="380"/>
      <c r="BB1082" s="380"/>
      <c r="BI1082" s="380"/>
      <c r="BP1082" s="380"/>
      <c r="BW1082" s="380"/>
      <c r="CD1082" s="380"/>
      <c r="CK1082" s="380"/>
      <c r="CR1082" s="380"/>
      <c r="CY1082" s="380"/>
      <c r="DF1082" s="380"/>
      <c r="DM1082" s="380"/>
      <c r="DT1082" s="380"/>
      <c r="EA1082" s="380"/>
      <c r="EH1082" s="380"/>
      <c r="EO1082" s="380"/>
      <c r="EV1082" s="380"/>
      <c r="FC1082" s="380"/>
      <c r="FJ1082" s="380"/>
      <c r="FQ1082" s="380"/>
      <c r="FX1082" s="380"/>
      <c r="GE1082" s="380"/>
      <c r="HA1082" s="380"/>
      <c r="HH1082" s="380"/>
    </row>
    <row r="1083" spans="1:216" ht="19.5" customHeight="1">
      <c r="A1083" s="627"/>
      <c r="B1083" s="380">
        <v>6319</v>
      </c>
      <c r="D1083" s="430"/>
      <c r="E1083" s="423"/>
      <c r="F1083" s="32"/>
      <c r="G1083" s="33"/>
      <c r="H1083" s="409"/>
      <c r="I1083" s="403"/>
      <c r="S1083" s="380"/>
      <c r="Z1083" s="380"/>
      <c r="AG1083" s="380"/>
      <c r="AN1083" s="380"/>
      <c r="AU1083" s="380"/>
      <c r="BB1083" s="380"/>
      <c r="BI1083" s="380"/>
      <c r="BP1083" s="380"/>
      <c r="BW1083" s="380"/>
      <c r="CD1083" s="380"/>
      <c r="CK1083" s="380"/>
      <c r="CR1083" s="380"/>
      <c r="CY1083" s="380"/>
      <c r="DF1083" s="380"/>
      <c r="DM1083" s="380"/>
      <c r="DT1083" s="380"/>
      <c r="EA1083" s="380"/>
      <c r="EH1083" s="380"/>
      <c r="EO1083" s="380"/>
      <c r="EV1083" s="380"/>
      <c r="FC1083" s="380"/>
      <c r="FJ1083" s="380"/>
      <c r="FQ1083" s="380"/>
      <c r="FX1083" s="380"/>
      <c r="GE1083" s="380"/>
      <c r="HA1083" s="380"/>
      <c r="HH1083" s="380"/>
    </row>
    <row r="1084" spans="1:216" ht="19.5" customHeight="1" thickBot="1">
      <c r="A1084" s="628"/>
      <c r="B1084" s="431">
        <v>6320</v>
      </c>
      <c r="C1084" s="431"/>
      <c r="D1084" s="432"/>
      <c r="E1084" s="424"/>
      <c r="F1084" s="32"/>
      <c r="G1084" s="33"/>
      <c r="H1084" s="409"/>
      <c r="I1084" s="403"/>
      <c r="S1084" s="380"/>
      <c r="Z1084" s="380"/>
      <c r="AG1084" s="380"/>
      <c r="AN1084" s="380"/>
      <c r="AU1084" s="380"/>
      <c r="BB1084" s="380"/>
      <c r="BI1084" s="380"/>
      <c r="BP1084" s="380"/>
      <c r="BW1084" s="380"/>
      <c r="CD1084" s="380"/>
      <c r="CK1084" s="380"/>
      <c r="CR1084" s="380"/>
      <c r="CY1084" s="380"/>
      <c r="DF1084" s="380"/>
      <c r="DM1084" s="380"/>
      <c r="DT1084" s="380"/>
      <c r="EA1084" s="380"/>
      <c r="EH1084" s="380"/>
      <c r="EO1084" s="380"/>
      <c r="EV1084" s="380"/>
      <c r="FC1084" s="380"/>
      <c r="FJ1084" s="380"/>
      <c r="FQ1084" s="380"/>
      <c r="FX1084" s="380"/>
      <c r="GE1084" s="380"/>
      <c r="HA1084" s="380"/>
      <c r="HH1084" s="380"/>
    </row>
    <row r="1085" spans="1:216" ht="19.5" customHeight="1" thickBot="1">
      <c r="A1085" s="626">
        <v>64</v>
      </c>
      <c r="B1085" s="426">
        <v>6401</v>
      </c>
      <c r="C1085" s="427"/>
      <c r="D1085" s="428">
        <v>1</v>
      </c>
      <c r="E1085" s="404"/>
      <c r="F1085" s="34"/>
      <c r="G1085" s="35"/>
      <c r="H1085" s="405"/>
      <c r="I1085" s="406"/>
      <c r="J1085" s="629"/>
      <c r="S1085" s="380"/>
      <c r="Z1085" s="380"/>
      <c r="AG1085" s="380"/>
      <c r="AN1085" s="380"/>
      <c r="AU1085" s="380"/>
      <c r="BB1085" s="380"/>
      <c r="BI1085" s="380"/>
      <c r="BP1085" s="380"/>
      <c r="BW1085" s="380"/>
      <c r="CD1085" s="380"/>
      <c r="CK1085" s="380"/>
      <c r="CR1085" s="380"/>
      <c r="CY1085" s="380"/>
      <c r="DF1085" s="380"/>
      <c r="DM1085" s="380"/>
      <c r="DT1085" s="380"/>
      <c r="EA1085" s="380"/>
      <c r="EH1085" s="380"/>
      <c r="EO1085" s="380"/>
      <c r="EV1085" s="380"/>
      <c r="FC1085" s="380"/>
      <c r="FJ1085" s="380"/>
      <c r="FQ1085" s="380"/>
      <c r="FX1085" s="380"/>
      <c r="GE1085" s="380"/>
      <c r="HA1085" s="380"/>
      <c r="HH1085" s="380"/>
    </row>
    <row r="1086" spans="1:216" ht="19.5" customHeight="1">
      <c r="A1086" s="627"/>
      <c r="B1086" s="380">
        <v>6402</v>
      </c>
      <c r="C1086" s="403"/>
      <c r="D1086" s="429">
        <v>2</v>
      </c>
      <c r="E1086" s="407"/>
      <c r="F1086" s="32"/>
      <c r="G1086" s="33"/>
      <c r="H1086" s="408"/>
      <c r="I1086" s="403"/>
      <c r="J1086" s="629"/>
      <c r="S1086" s="380"/>
      <c r="Z1086" s="380"/>
      <c r="AG1086" s="380"/>
      <c r="AN1086" s="380"/>
      <c r="AU1086" s="380"/>
      <c r="BB1086" s="380"/>
      <c r="BI1086" s="380"/>
      <c r="BP1086" s="380"/>
      <c r="BW1086" s="380"/>
      <c r="CD1086" s="380"/>
      <c r="CK1086" s="380"/>
      <c r="CR1086" s="380"/>
      <c r="CY1086" s="380"/>
      <c r="DF1086" s="380"/>
      <c r="DM1086" s="380"/>
      <c r="DT1086" s="380"/>
      <c r="EA1086" s="380"/>
      <c r="EH1086" s="380"/>
      <c r="EO1086" s="380"/>
      <c r="EV1086" s="380"/>
      <c r="FC1086" s="380"/>
      <c r="FJ1086" s="380"/>
      <c r="FQ1086" s="380"/>
      <c r="FX1086" s="380"/>
      <c r="GE1086" s="380"/>
      <c r="HA1086" s="380"/>
      <c r="HH1086" s="380"/>
    </row>
    <row r="1087" spans="1:216" ht="19.5" customHeight="1">
      <c r="A1087" s="627"/>
      <c r="B1087" s="380">
        <v>6403</v>
      </c>
      <c r="C1087" s="403"/>
      <c r="D1087" s="429">
        <v>3</v>
      </c>
      <c r="E1087" s="407"/>
      <c r="F1087" s="32"/>
      <c r="G1087" s="33"/>
      <c r="H1087" s="409"/>
      <c r="I1087" s="403"/>
      <c r="J1087" s="629"/>
      <c r="S1087" s="380"/>
      <c r="Z1087" s="380"/>
      <c r="AG1087" s="380"/>
      <c r="AN1087" s="380"/>
      <c r="AU1087" s="380"/>
      <c r="BB1087" s="380"/>
      <c r="BI1087" s="380"/>
      <c r="BP1087" s="380"/>
      <c r="BW1087" s="380"/>
      <c r="CD1087" s="380"/>
      <c r="CK1087" s="380"/>
      <c r="CR1087" s="380"/>
      <c r="CY1087" s="380"/>
      <c r="DF1087" s="380"/>
      <c r="DM1087" s="380"/>
      <c r="DT1087" s="380"/>
      <c r="EA1087" s="380"/>
      <c r="EH1087" s="380"/>
      <c r="EO1087" s="380"/>
      <c r="EV1087" s="380"/>
      <c r="FC1087" s="380"/>
      <c r="FJ1087" s="380"/>
      <c r="FQ1087" s="380"/>
      <c r="FX1087" s="380"/>
      <c r="GE1087" s="380"/>
      <c r="HA1087" s="380"/>
      <c r="HH1087" s="380"/>
    </row>
    <row r="1088" spans="1:216" ht="19.5" customHeight="1">
      <c r="A1088" s="627"/>
      <c r="B1088" s="380">
        <v>6404</v>
      </c>
      <c r="C1088" s="403"/>
      <c r="D1088" s="429">
        <v>4</v>
      </c>
      <c r="E1088" s="410"/>
      <c r="F1088" s="32"/>
      <c r="G1088" s="33"/>
      <c r="H1088" s="409"/>
      <c r="I1088" s="403"/>
      <c r="J1088" s="629"/>
      <c r="S1088" s="380"/>
      <c r="Z1088" s="380"/>
      <c r="AG1088" s="380"/>
      <c r="AN1088" s="380"/>
      <c r="AU1088" s="380"/>
      <c r="BB1088" s="380"/>
      <c r="BI1088" s="380"/>
      <c r="BP1088" s="380"/>
      <c r="BW1088" s="380"/>
      <c r="CD1088" s="380"/>
      <c r="CK1088" s="380"/>
      <c r="CR1088" s="380"/>
      <c r="CY1088" s="380"/>
      <c r="DF1088" s="380"/>
      <c r="DM1088" s="380"/>
      <c r="DT1088" s="380"/>
      <c r="EA1088" s="380"/>
      <c r="EH1088" s="380"/>
      <c r="EO1088" s="380"/>
      <c r="EV1088" s="380"/>
      <c r="FC1088" s="380"/>
      <c r="FJ1088" s="380"/>
      <c r="FQ1088" s="380"/>
      <c r="FX1088" s="380"/>
      <c r="GE1088" s="380"/>
      <c r="HA1088" s="380"/>
      <c r="HH1088" s="380"/>
    </row>
    <row r="1089" spans="1:216" ht="19.5" customHeight="1">
      <c r="A1089" s="627"/>
      <c r="B1089" s="380">
        <v>6405</v>
      </c>
      <c r="C1089" s="403"/>
      <c r="D1089" s="429">
        <v>5</v>
      </c>
      <c r="E1089" s="407"/>
      <c r="F1089" s="36"/>
      <c r="G1089" s="37"/>
      <c r="H1089" s="409"/>
      <c r="I1089" s="403"/>
      <c r="J1089" s="629"/>
      <c r="S1089" s="380"/>
      <c r="Z1089" s="380"/>
      <c r="AG1089" s="380"/>
      <c r="AN1089" s="380"/>
      <c r="AU1089" s="380"/>
      <c r="BB1089" s="380"/>
      <c r="BI1089" s="380"/>
      <c r="BP1089" s="380"/>
      <c r="BW1089" s="380"/>
      <c r="CD1089" s="380"/>
      <c r="CK1089" s="380"/>
      <c r="CR1089" s="380"/>
      <c r="CY1089" s="380"/>
      <c r="DF1089" s="380"/>
      <c r="DM1089" s="380"/>
      <c r="DT1089" s="380"/>
      <c r="EA1089" s="380"/>
      <c r="EH1089" s="380"/>
      <c r="EO1089" s="380"/>
      <c r="EV1089" s="380"/>
      <c r="FC1089" s="380"/>
      <c r="FJ1089" s="380"/>
      <c r="FQ1089" s="380"/>
      <c r="FX1089" s="380"/>
      <c r="GE1089" s="380"/>
      <c r="HA1089" s="380"/>
      <c r="HH1089" s="380"/>
    </row>
    <row r="1090" spans="1:216" ht="19.5" customHeight="1">
      <c r="A1090" s="627"/>
      <c r="B1090" s="380">
        <v>6406</v>
      </c>
      <c r="C1090" s="403"/>
      <c r="D1090" s="429">
        <v>6</v>
      </c>
      <c r="E1090" s="407"/>
      <c r="F1090" s="32"/>
      <c r="G1090" s="33"/>
      <c r="H1090" s="409"/>
      <c r="I1090" s="403"/>
      <c r="J1090" s="629"/>
      <c r="S1090" s="380"/>
      <c r="Z1090" s="380"/>
      <c r="AG1090" s="380"/>
      <c r="AN1090" s="380"/>
      <c r="AU1090" s="380"/>
      <c r="BB1090" s="380"/>
      <c r="BI1090" s="380"/>
      <c r="BP1090" s="380"/>
      <c r="BW1090" s="380"/>
      <c r="CD1090" s="380"/>
      <c r="CK1090" s="380"/>
      <c r="CR1090" s="380"/>
      <c r="CY1090" s="380"/>
      <c r="DF1090" s="380"/>
      <c r="DM1090" s="380"/>
      <c r="DT1090" s="380"/>
      <c r="EA1090" s="380"/>
      <c r="EH1090" s="380"/>
      <c r="EO1090" s="380"/>
      <c r="EV1090" s="380"/>
      <c r="FC1090" s="380"/>
      <c r="FJ1090" s="380"/>
      <c r="FQ1090" s="380"/>
      <c r="FX1090" s="380"/>
      <c r="GE1090" s="380"/>
      <c r="HA1090" s="380"/>
      <c r="HH1090" s="380"/>
    </row>
    <row r="1091" spans="1:216" ht="19.5" customHeight="1">
      <c r="A1091" s="627"/>
      <c r="B1091" s="380">
        <v>6407</v>
      </c>
      <c r="C1091" s="403"/>
      <c r="D1091" s="429">
        <v>7</v>
      </c>
      <c r="E1091" s="410"/>
      <c r="F1091" s="32"/>
      <c r="G1091" s="33"/>
      <c r="H1091" s="409"/>
      <c r="I1091" s="403"/>
      <c r="J1091" s="629"/>
      <c r="S1091" s="380"/>
      <c r="Z1091" s="380"/>
      <c r="AG1091" s="380"/>
      <c r="AN1091" s="380"/>
      <c r="AU1091" s="380"/>
      <c r="BB1091" s="380"/>
      <c r="BI1091" s="380"/>
      <c r="BP1091" s="380"/>
      <c r="BW1091" s="380"/>
      <c r="CD1091" s="380"/>
      <c r="CK1091" s="380"/>
      <c r="CR1091" s="380"/>
      <c r="CY1091" s="380"/>
      <c r="DF1091" s="380"/>
      <c r="DM1091" s="380"/>
      <c r="DT1091" s="380"/>
      <c r="EA1091" s="380"/>
      <c r="EH1091" s="380"/>
      <c r="EO1091" s="380"/>
      <c r="EV1091" s="380"/>
      <c r="FC1091" s="380"/>
      <c r="FJ1091" s="380"/>
      <c r="FQ1091" s="380"/>
      <c r="FX1091" s="380"/>
      <c r="GE1091" s="380"/>
      <c r="HA1091" s="380"/>
      <c r="HH1091" s="380"/>
    </row>
    <row r="1092" spans="1:216" ht="19.5" customHeight="1">
      <c r="A1092" s="627"/>
      <c r="B1092" s="380">
        <v>6408</v>
      </c>
      <c r="C1092" s="403"/>
      <c r="D1092" s="429">
        <v>8</v>
      </c>
      <c r="E1092" s="407"/>
      <c r="F1092" s="32"/>
      <c r="G1092" s="33"/>
      <c r="H1092" s="409"/>
      <c r="I1092" s="403"/>
      <c r="J1092" s="629"/>
      <c r="S1092" s="380"/>
      <c r="Z1092" s="380"/>
      <c r="AG1092" s="380"/>
      <c r="AN1092" s="380"/>
      <c r="AU1092" s="380"/>
      <c r="BB1092" s="380"/>
      <c r="BI1092" s="380"/>
      <c r="BP1092" s="380"/>
      <c r="BW1092" s="380"/>
      <c r="CD1092" s="380"/>
      <c r="CK1092" s="380"/>
      <c r="CR1092" s="380"/>
      <c r="CY1092" s="380"/>
      <c r="DF1092" s="380"/>
      <c r="DM1092" s="380"/>
      <c r="DT1092" s="380"/>
      <c r="EA1092" s="380"/>
      <c r="EH1092" s="380"/>
      <c r="EO1092" s="380"/>
      <c r="EV1092" s="380"/>
      <c r="FC1092" s="380"/>
      <c r="FJ1092" s="380"/>
      <c r="FQ1092" s="380"/>
      <c r="FX1092" s="380"/>
      <c r="GE1092" s="380"/>
      <c r="HA1092" s="380"/>
      <c r="HH1092" s="380"/>
    </row>
    <row r="1093" spans="1:216" ht="19.5" customHeight="1">
      <c r="A1093" s="627"/>
      <c r="B1093" s="380">
        <v>6409</v>
      </c>
      <c r="C1093" s="403"/>
      <c r="D1093" s="429">
        <v>9</v>
      </c>
      <c r="E1093" s="407"/>
      <c r="F1093" s="32"/>
      <c r="G1093" s="33"/>
      <c r="H1093" s="409"/>
      <c r="I1093" s="403"/>
      <c r="J1093" s="629"/>
      <c r="S1093" s="380"/>
      <c r="Z1093" s="380"/>
      <c r="AG1093" s="380"/>
      <c r="AN1093" s="380"/>
      <c r="AU1093" s="380"/>
      <c r="BB1093" s="380"/>
      <c r="BI1093" s="380"/>
      <c r="BP1093" s="380"/>
      <c r="BW1093" s="380"/>
      <c r="CD1093" s="380"/>
      <c r="CK1093" s="380"/>
      <c r="CR1093" s="380"/>
      <c r="CY1093" s="380"/>
      <c r="DF1093" s="380"/>
      <c r="DM1093" s="380"/>
      <c r="DT1093" s="380"/>
      <c r="EA1093" s="380"/>
      <c r="EH1093" s="380"/>
      <c r="EO1093" s="380"/>
      <c r="EV1093" s="380"/>
      <c r="FC1093" s="380"/>
      <c r="FJ1093" s="380"/>
      <c r="FQ1093" s="380"/>
      <c r="FX1093" s="380"/>
      <c r="GE1093" s="380"/>
      <c r="HA1093" s="380"/>
      <c r="HH1093" s="380"/>
    </row>
    <row r="1094" spans="1:216" ht="19.5" customHeight="1">
      <c r="A1094" s="627"/>
      <c r="B1094" s="380">
        <v>6410</v>
      </c>
      <c r="C1094" s="403"/>
      <c r="D1094" s="429">
        <v>10</v>
      </c>
      <c r="E1094" s="407"/>
      <c r="F1094" s="32"/>
      <c r="G1094" s="33"/>
      <c r="H1094" s="409"/>
      <c r="I1094" s="403"/>
      <c r="J1094" s="629"/>
      <c r="S1094" s="380"/>
      <c r="Z1094" s="380"/>
      <c r="AG1094" s="380"/>
      <c r="AN1094" s="380"/>
      <c r="AU1094" s="380"/>
      <c r="BB1094" s="380"/>
      <c r="BI1094" s="380"/>
      <c r="BP1094" s="380"/>
      <c r="BW1094" s="380"/>
      <c r="CD1094" s="380"/>
      <c r="CK1094" s="380"/>
      <c r="CR1094" s="380"/>
      <c r="CY1094" s="380"/>
      <c r="DF1094" s="380"/>
      <c r="DM1094" s="380"/>
      <c r="DT1094" s="380"/>
      <c r="EA1094" s="380"/>
      <c r="EH1094" s="380"/>
      <c r="EO1094" s="380"/>
      <c r="EV1094" s="380"/>
      <c r="FC1094" s="380"/>
      <c r="FJ1094" s="380"/>
      <c r="FQ1094" s="380"/>
      <c r="FX1094" s="380"/>
      <c r="GE1094" s="380"/>
      <c r="HA1094" s="380"/>
      <c r="HH1094" s="380"/>
    </row>
    <row r="1095" spans="1:216" ht="19.5" customHeight="1">
      <c r="A1095" s="627"/>
      <c r="B1095" s="380">
        <v>6411</v>
      </c>
      <c r="C1095" s="403"/>
      <c r="D1095" s="429">
        <v>11</v>
      </c>
      <c r="E1095" s="407"/>
      <c r="F1095" s="32"/>
      <c r="G1095" s="33"/>
      <c r="H1095" s="409"/>
      <c r="I1095" s="403"/>
      <c r="J1095" s="629"/>
      <c r="S1095" s="380"/>
      <c r="Z1095" s="380"/>
      <c r="AG1095" s="380"/>
      <c r="AN1095" s="380"/>
      <c r="AU1095" s="380"/>
      <c r="BB1095" s="380"/>
      <c r="BI1095" s="380"/>
      <c r="BP1095" s="380"/>
      <c r="BW1095" s="380"/>
      <c r="CD1095" s="380"/>
      <c r="CK1095" s="380"/>
      <c r="CR1095" s="380"/>
      <c r="CY1095" s="380"/>
      <c r="DF1095" s="380"/>
      <c r="DM1095" s="380"/>
      <c r="DT1095" s="380"/>
      <c r="EA1095" s="380"/>
      <c r="EH1095" s="380"/>
      <c r="EO1095" s="380"/>
      <c r="EV1095" s="380"/>
      <c r="FC1095" s="380"/>
      <c r="FJ1095" s="380"/>
      <c r="FQ1095" s="380"/>
      <c r="FX1095" s="380"/>
      <c r="GE1095" s="380"/>
      <c r="HA1095" s="380"/>
      <c r="HH1095" s="380"/>
    </row>
    <row r="1096" spans="1:216" ht="19.5" customHeight="1">
      <c r="A1096" s="627"/>
      <c r="B1096" s="380">
        <v>6412</v>
      </c>
      <c r="C1096" s="403"/>
      <c r="D1096" s="429">
        <v>12</v>
      </c>
      <c r="E1096" s="407"/>
      <c r="F1096" s="32"/>
      <c r="G1096" s="33"/>
      <c r="H1096" s="409"/>
      <c r="I1096" s="403"/>
      <c r="J1096" s="629"/>
      <c r="S1096" s="380"/>
      <c r="Z1096" s="380"/>
      <c r="AG1096" s="380"/>
      <c r="AN1096" s="380"/>
      <c r="AU1096" s="380"/>
      <c r="BB1096" s="380"/>
      <c r="BI1096" s="380"/>
      <c r="BP1096" s="380"/>
      <c r="BW1096" s="380"/>
      <c r="CD1096" s="380"/>
      <c r="CK1096" s="380"/>
      <c r="CR1096" s="380"/>
      <c r="CY1096" s="380"/>
      <c r="DF1096" s="380"/>
      <c r="DM1096" s="380"/>
      <c r="DT1096" s="380"/>
      <c r="EA1096" s="380"/>
      <c r="EH1096" s="380"/>
      <c r="EO1096" s="380"/>
      <c r="EV1096" s="380"/>
      <c r="FC1096" s="380"/>
      <c r="FJ1096" s="380"/>
      <c r="FQ1096" s="380"/>
      <c r="FX1096" s="380"/>
      <c r="GE1096" s="380"/>
      <c r="HA1096" s="380"/>
      <c r="HH1096" s="380"/>
    </row>
    <row r="1097" spans="1:216" ht="19.5" customHeight="1">
      <c r="A1097" s="627"/>
      <c r="B1097" s="380">
        <v>6413</v>
      </c>
      <c r="C1097" s="403"/>
      <c r="D1097" s="429">
        <v>13</v>
      </c>
      <c r="E1097" s="407"/>
      <c r="F1097" s="32"/>
      <c r="G1097" s="33"/>
      <c r="H1097" s="409"/>
      <c r="I1097" s="403"/>
      <c r="J1097" s="629"/>
      <c r="S1097" s="380"/>
      <c r="Z1097" s="380"/>
      <c r="AG1097" s="380"/>
      <c r="AN1097" s="380"/>
      <c r="AU1097" s="380"/>
      <c r="BB1097" s="380"/>
      <c r="BI1097" s="380"/>
      <c r="BP1097" s="380"/>
      <c r="BW1097" s="380"/>
      <c r="CD1097" s="380"/>
      <c r="CK1097" s="380"/>
      <c r="CR1097" s="380"/>
      <c r="CY1097" s="380"/>
      <c r="DF1097" s="380"/>
      <c r="DM1097" s="380"/>
      <c r="DT1097" s="380"/>
      <c r="EA1097" s="380"/>
      <c r="EH1097" s="380"/>
      <c r="EO1097" s="380"/>
      <c r="EV1097" s="380"/>
      <c r="FC1097" s="380"/>
      <c r="FJ1097" s="380"/>
      <c r="FQ1097" s="380"/>
      <c r="FX1097" s="380"/>
      <c r="GE1097" s="380"/>
      <c r="HA1097" s="380"/>
      <c r="HH1097" s="380"/>
    </row>
    <row r="1098" spans="1:216" ht="19.5" customHeight="1">
      <c r="A1098" s="627"/>
      <c r="B1098" s="380">
        <v>6414</v>
      </c>
      <c r="C1098" s="403"/>
      <c r="D1098" s="429">
        <v>14</v>
      </c>
      <c r="E1098" s="407"/>
      <c r="F1098" s="32"/>
      <c r="G1098" s="33"/>
      <c r="H1098" s="409"/>
      <c r="I1098" s="403"/>
      <c r="J1098" s="629"/>
      <c r="S1098" s="380"/>
      <c r="Z1098" s="380"/>
      <c r="AG1098" s="380"/>
      <c r="AN1098" s="380"/>
      <c r="AU1098" s="380"/>
      <c r="BB1098" s="380"/>
      <c r="BI1098" s="380"/>
      <c r="BP1098" s="380"/>
      <c r="BW1098" s="380"/>
      <c r="CD1098" s="380"/>
      <c r="CK1098" s="380"/>
      <c r="CR1098" s="380"/>
      <c r="CY1098" s="380"/>
      <c r="DF1098" s="380"/>
      <c r="DM1098" s="380"/>
      <c r="DT1098" s="380"/>
      <c r="EA1098" s="380"/>
      <c r="EH1098" s="380"/>
      <c r="EO1098" s="380"/>
      <c r="EV1098" s="380"/>
      <c r="FC1098" s="380"/>
      <c r="FJ1098" s="380"/>
      <c r="FQ1098" s="380"/>
      <c r="FX1098" s="380"/>
      <c r="GE1098" s="380"/>
      <c r="HA1098" s="380"/>
      <c r="HH1098" s="380"/>
    </row>
    <row r="1099" spans="1:216" ht="19.5" customHeight="1" thickBot="1">
      <c r="A1099" s="627"/>
      <c r="B1099" s="380">
        <v>6415</v>
      </c>
      <c r="C1099" s="403"/>
      <c r="D1099" s="429">
        <v>15</v>
      </c>
      <c r="E1099" s="411"/>
      <c r="F1099" s="36"/>
      <c r="G1099" s="37"/>
      <c r="H1099" s="409"/>
      <c r="I1099" s="403"/>
      <c r="J1099" s="629"/>
      <c r="S1099" s="380"/>
      <c r="Z1099" s="380"/>
      <c r="AG1099" s="380"/>
      <c r="AN1099" s="380"/>
      <c r="AU1099" s="380"/>
      <c r="BB1099" s="380"/>
      <c r="BI1099" s="380"/>
      <c r="BP1099" s="380"/>
      <c r="BW1099" s="380"/>
      <c r="CD1099" s="380"/>
      <c r="CK1099" s="380"/>
      <c r="CR1099" s="380"/>
      <c r="CY1099" s="380"/>
      <c r="DF1099" s="380"/>
      <c r="DM1099" s="380"/>
      <c r="DT1099" s="380"/>
      <c r="EA1099" s="380"/>
      <c r="EH1099" s="380"/>
      <c r="EO1099" s="380"/>
      <c r="EV1099" s="380"/>
      <c r="FC1099" s="380"/>
      <c r="FJ1099" s="380"/>
      <c r="FQ1099" s="380"/>
      <c r="FX1099" s="380"/>
      <c r="GE1099" s="380"/>
      <c r="HA1099" s="380"/>
      <c r="HH1099" s="380"/>
    </row>
    <row r="1100" spans="1:216" ht="19.5" customHeight="1" thickBot="1">
      <c r="A1100" s="627"/>
      <c r="B1100" s="380">
        <v>6416</v>
      </c>
      <c r="C1100" s="403"/>
      <c r="D1100" s="429" t="s">
        <v>634</v>
      </c>
      <c r="E1100" s="421"/>
      <c r="F1100" s="419"/>
      <c r="G1100" s="420"/>
      <c r="H1100" s="409"/>
      <c r="I1100" s="403"/>
      <c r="J1100" s="629"/>
      <c r="S1100" s="380"/>
      <c r="Z1100" s="380"/>
      <c r="AG1100" s="380"/>
      <c r="AN1100" s="380"/>
      <c r="AU1100" s="380"/>
      <c r="BB1100" s="380"/>
      <c r="BI1100" s="380"/>
      <c r="BP1100" s="380"/>
      <c r="BW1100" s="380"/>
      <c r="CD1100" s="380"/>
      <c r="CK1100" s="380"/>
      <c r="CR1100" s="380"/>
      <c r="CY1100" s="380"/>
      <c r="DF1100" s="380"/>
      <c r="DM1100" s="380"/>
      <c r="DT1100" s="380"/>
      <c r="EA1100" s="380"/>
      <c r="EH1100" s="380"/>
      <c r="EO1100" s="380"/>
      <c r="EV1100" s="380"/>
      <c r="FC1100" s="380"/>
      <c r="FJ1100" s="380"/>
      <c r="FQ1100" s="380"/>
      <c r="FX1100" s="380"/>
      <c r="GE1100" s="380"/>
      <c r="HA1100" s="380"/>
      <c r="HH1100" s="380"/>
    </row>
    <row r="1101" spans="1:216" ht="19.5" customHeight="1">
      <c r="A1101" s="627"/>
      <c r="B1101" s="380">
        <v>6417</v>
      </c>
      <c r="D1101" s="429" t="s">
        <v>864</v>
      </c>
      <c r="E1101" s="422"/>
      <c r="F1101" s="34"/>
      <c r="G1101" s="35"/>
      <c r="H1101" s="409"/>
      <c r="I1101" s="403"/>
      <c r="S1101" s="380"/>
      <c r="Z1101" s="380"/>
      <c r="AG1101" s="380"/>
      <c r="AN1101" s="380"/>
      <c r="AU1101" s="380"/>
      <c r="BB1101" s="380"/>
      <c r="BI1101" s="380"/>
      <c r="BP1101" s="380"/>
      <c r="BW1101" s="380"/>
      <c r="CD1101" s="380"/>
      <c r="CK1101" s="380"/>
      <c r="CR1101" s="380"/>
      <c r="CY1101" s="380"/>
      <c r="DF1101" s="380"/>
      <c r="DM1101" s="380"/>
      <c r="DT1101" s="380"/>
      <c r="EA1101" s="380"/>
      <c r="EH1101" s="380"/>
      <c r="EO1101" s="380"/>
      <c r="EV1101" s="380"/>
      <c r="FC1101" s="380"/>
      <c r="FJ1101" s="380"/>
      <c r="FQ1101" s="380"/>
      <c r="FX1101" s="380"/>
      <c r="GE1101" s="380"/>
      <c r="HA1101" s="380"/>
      <c r="HH1101" s="380"/>
    </row>
    <row r="1102" spans="1:216" ht="19.5" customHeight="1">
      <c r="A1102" s="627"/>
      <c r="B1102" s="380">
        <v>6418</v>
      </c>
      <c r="D1102" s="429" t="s">
        <v>864</v>
      </c>
      <c r="E1102" s="423"/>
      <c r="F1102" s="32"/>
      <c r="G1102" s="33"/>
      <c r="H1102" s="409"/>
      <c r="I1102" s="403"/>
      <c r="S1102" s="380"/>
      <c r="Z1102" s="380"/>
      <c r="AG1102" s="380"/>
      <c r="AN1102" s="380"/>
      <c r="AU1102" s="380"/>
      <c r="BB1102" s="380"/>
      <c r="BI1102" s="380"/>
      <c r="BP1102" s="380"/>
      <c r="BW1102" s="380"/>
      <c r="CD1102" s="380"/>
      <c r="CK1102" s="380"/>
      <c r="CR1102" s="380"/>
      <c r="CY1102" s="380"/>
      <c r="DF1102" s="380"/>
      <c r="DM1102" s="380"/>
      <c r="DT1102" s="380"/>
      <c r="EA1102" s="380"/>
      <c r="EH1102" s="380"/>
      <c r="EO1102" s="380"/>
      <c r="EV1102" s="380"/>
      <c r="FC1102" s="380"/>
      <c r="FJ1102" s="380"/>
      <c r="FQ1102" s="380"/>
      <c r="FX1102" s="380"/>
      <c r="GE1102" s="380"/>
      <c r="HA1102" s="380"/>
      <c r="HH1102" s="380"/>
    </row>
    <row r="1103" spans="1:216" ht="19.5" customHeight="1">
      <c r="A1103" s="627"/>
      <c r="B1103" s="380">
        <v>6419</v>
      </c>
      <c r="D1103" s="430"/>
      <c r="E1103" s="423"/>
      <c r="F1103" s="32"/>
      <c r="G1103" s="33"/>
      <c r="H1103" s="409"/>
      <c r="I1103" s="403"/>
      <c r="S1103" s="380"/>
      <c r="Z1103" s="380"/>
      <c r="AG1103" s="380"/>
      <c r="AN1103" s="380"/>
      <c r="AU1103" s="380"/>
      <c r="BB1103" s="380"/>
      <c r="BI1103" s="380"/>
      <c r="BP1103" s="380"/>
      <c r="BW1103" s="380"/>
      <c r="CD1103" s="380"/>
      <c r="CK1103" s="380"/>
      <c r="CR1103" s="380"/>
      <c r="CY1103" s="380"/>
      <c r="DF1103" s="380"/>
      <c r="DM1103" s="380"/>
      <c r="DT1103" s="380"/>
      <c r="EA1103" s="380"/>
      <c r="EH1103" s="380"/>
      <c r="EO1103" s="380"/>
      <c r="EV1103" s="380"/>
      <c r="FC1103" s="380"/>
      <c r="FJ1103" s="380"/>
      <c r="FQ1103" s="380"/>
      <c r="FX1103" s="380"/>
      <c r="GE1103" s="380"/>
      <c r="HA1103" s="380"/>
      <c r="HH1103" s="380"/>
    </row>
    <row r="1104" spans="1:216" ht="19.5" customHeight="1" thickBot="1">
      <c r="A1104" s="628"/>
      <c r="B1104" s="431">
        <v>6420</v>
      </c>
      <c r="C1104" s="431"/>
      <c r="D1104" s="432"/>
      <c r="E1104" s="424"/>
      <c r="F1104" s="32"/>
      <c r="G1104" s="33"/>
      <c r="H1104" s="409"/>
      <c r="I1104" s="403"/>
      <c r="S1104" s="380"/>
      <c r="Z1104" s="380"/>
      <c r="AG1104" s="380"/>
      <c r="AN1104" s="380"/>
      <c r="AU1104" s="380"/>
      <c r="BB1104" s="380"/>
      <c r="BI1104" s="380"/>
      <c r="BP1104" s="380"/>
      <c r="BW1104" s="380"/>
      <c r="CD1104" s="380"/>
      <c r="CK1104" s="380"/>
      <c r="CR1104" s="380"/>
      <c r="CY1104" s="380"/>
      <c r="DF1104" s="380"/>
      <c r="DM1104" s="380"/>
      <c r="DT1104" s="380"/>
      <c r="EA1104" s="380"/>
      <c r="EH1104" s="380"/>
      <c r="EO1104" s="380"/>
      <c r="EV1104" s="380"/>
      <c r="FC1104" s="380"/>
      <c r="FJ1104" s="380"/>
      <c r="FQ1104" s="380"/>
      <c r="FX1104" s="380"/>
      <c r="GE1104" s="380"/>
      <c r="HA1104" s="380"/>
      <c r="HH1104" s="380"/>
    </row>
    <row r="1105" spans="1:216" ht="19.5" customHeight="1" thickBot="1">
      <c r="A1105" s="626">
        <v>65</v>
      </c>
      <c r="B1105" s="426">
        <v>6501</v>
      </c>
      <c r="C1105" s="427"/>
      <c r="D1105" s="428">
        <v>1</v>
      </c>
      <c r="E1105" s="404"/>
      <c r="F1105" s="34"/>
      <c r="G1105" s="35"/>
      <c r="H1105" s="405"/>
      <c r="I1105" s="406"/>
      <c r="J1105" s="629"/>
      <c r="S1105" s="380"/>
      <c r="Z1105" s="380"/>
      <c r="AG1105" s="380"/>
      <c r="AN1105" s="380"/>
      <c r="AU1105" s="380"/>
      <c r="BB1105" s="380"/>
      <c r="BI1105" s="380"/>
      <c r="BP1105" s="380"/>
      <c r="BW1105" s="380"/>
      <c r="CD1105" s="380"/>
      <c r="CK1105" s="380"/>
      <c r="CR1105" s="380"/>
      <c r="CY1105" s="380"/>
      <c r="DF1105" s="380"/>
      <c r="DM1105" s="380"/>
      <c r="DT1105" s="380"/>
      <c r="EA1105" s="380"/>
      <c r="EH1105" s="380"/>
      <c r="EO1105" s="380"/>
      <c r="EV1105" s="380"/>
      <c r="FC1105" s="380"/>
      <c r="FJ1105" s="380"/>
      <c r="FQ1105" s="380"/>
      <c r="FX1105" s="380"/>
      <c r="GE1105" s="380"/>
      <c r="HA1105" s="380"/>
      <c r="HH1105" s="380"/>
    </row>
    <row r="1106" spans="1:216" ht="19.5" customHeight="1">
      <c r="A1106" s="627"/>
      <c r="B1106" s="380">
        <v>6502</v>
      </c>
      <c r="C1106" s="403"/>
      <c r="D1106" s="429">
        <v>2</v>
      </c>
      <c r="E1106" s="407"/>
      <c r="F1106" s="32"/>
      <c r="G1106" s="33"/>
      <c r="H1106" s="408"/>
      <c r="I1106" s="403"/>
      <c r="J1106" s="629"/>
      <c r="S1106" s="380"/>
      <c r="Z1106" s="380"/>
      <c r="AG1106" s="380"/>
      <c r="AN1106" s="380"/>
      <c r="AU1106" s="380"/>
      <c r="BB1106" s="380"/>
      <c r="BI1106" s="380"/>
      <c r="BP1106" s="380"/>
      <c r="BW1106" s="380"/>
      <c r="CD1106" s="380"/>
      <c r="CK1106" s="380"/>
      <c r="CR1106" s="380"/>
      <c r="CY1106" s="380"/>
      <c r="DF1106" s="380"/>
      <c r="DM1106" s="380"/>
      <c r="DT1106" s="380"/>
      <c r="EA1106" s="380"/>
      <c r="EH1106" s="380"/>
      <c r="EO1106" s="380"/>
      <c r="EV1106" s="380"/>
      <c r="FC1106" s="380"/>
      <c r="FJ1106" s="380"/>
      <c r="FQ1106" s="380"/>
      <c r="FX1106" s="380"/>
      <c r="GE1106" s="380"/>
      <c r="HA1106" s="380"/>
      <c r="HH1106" s="380"/>
    </row>
    <row r="1107" spans="1:216" ht="19.5" customHeight="1">
      <c r="A1107" s="627"/>
      <c r="B1107" s="380">
        <v>6503</v>
      </c>
      <c r="C1107" s="403"/>
      <c r="D1107" s="429">
        <v>3</v>
      </c>
      <c r="E1107" s="407"/>
      <c r="F1107" s="32"/>
      <c r="G1107" s="33"/>
      <c r="H1107" s="409"/>
      <c r="I1107" s="403"/>
      <c r="J1107" s="629"/>
      <c r="S1107" s="380"/>
      <c r="Z1107" s="380"/>
      <c r="AG1107" s="380"/>
      <c r="AN1107" s="380"/>
      <c r="AU1107" s="380"/>
      <c r="BB1107" s="380"/>
      <c r="BI1107" s="380"/>
      <c r="BP1107" s="380"/>
      <c r="BW1107" s="380"/>
      <c r="CD1107" s="380"/>
      <c r="CK1107" s="380"/>
      <c r="CR1107" s="380"/>
      <c r="CY1107" s="380"/>
      <c r="DF1107" s="380"/>
      <c r="DM1107" s="380"/>
      <c r="DT1107" s="380"/>
      <c r="EA1107" s="380"/>
      <c r="EH1107" s="380"/>
      <c r="EO1107" s="380"/>
      <c r="EV1107" s="380"/>
      <c r="FC1107" s="380"/>
      <c r="FJ1107" s="380"/>
      <c r="FQ1107" s="380"/>
      <c r="FX1107" s="380"/>
      <c r="GE1107" s="380"/>
      <c r="HA1107" s="380"/>
      <c r="HH1107" s="380"/>
    </row>
    <row r="1108" spans="1:216" ht="19.5" customHeight="1">
      <c r="A1108" s="627"/>
      <c r="B1108" s="380">
        <v>6504</v>
      </c>
      <c r="C1108" s="403"/>
      <c r="D1108" s="429">
        <v>4</v>
      </c>
      <c r="E1108" s="410"/>
      <c r="F1108" s="32"/>
      <c r="G1108" s="33"/>
      <c r="H1108" s="409"/>
      <c r="I1108" s="403"/>
      <c r="J1108" s="629"/>
      <c r="S1108" s="380"/>
      <c r="Z1108" s="380"/>
      <c r="AG1108" s="380"/>
      <c r="AN1108" s="380"/>
      <c r="AU1108" s="380"/>
      <c r="BB1108" s="380"/>
      <c r="BI1108" s="380"/>
      <c r="BP1108" s="380"/>
      <c r="BW1108" s="380"/>
      <c r="CD1108" s="380"/>
      <c r="CK1108" s="380"/>
      <c r="CR1108" s="380"/>
      <c r="CY1108" s="380"/>
      <c r="DF1108" s="380"/>
      <c r="DM1108" s="380"/>
      <c r="DT1108" s="380"/>
      <c r="EA1108" s="380"/>
      <c r="EH1108" s="380"/>
      <c r="EO1108" s="380"/>
      <c r="EV1108" s="380"/>
      <c r="FC1108" s="380"/>
      <c r="FJ1108" s="380"/>
      <c r="FQ1108" s="380"/>
      <c r="FX1108" s="380"/>
      <c r="GE1108" s="380"/>
      <c r="HA1108" s="380"/>
      <c r="HH1108" s="380"/>
    </row>
    <row r="1109" spans="1:216" ht="19.5" customHeight="1">
      <c r="A1109" s="627"/>
      <c r="B1109" s="380">
        <v>6505</v>
      </c>
      <c r="C1109" s="403"/>
      <c r="D1109" s="429">
        <v>5</v>
      </c>
      <c r="E1109" s="407"/>
      <c r="F1109" s="36"/>
      <c r="G1109" s="37"/>
      <c r="H1109" s="409"/>
      <c r="I1109" s="403"/>
      <c r="J1109" s="629"/>
      <c r="S1109" s="380"/>
      <c r="Z1109" s="380"/>
      <c r="AG1109" s="380"/>
      <c r="AN1109" s="380"/>
      <c r="AU1109" s="380"/>
      <c r="BB1109" s="380"/>
      <c r="BI1109" s="380"/>
      <c r="BP1109" s="380"/>
      <c r="BW1109" s="380"/>
      <c r="CD1109" s="380"/>
      <c r="CK1109" s="380"/>
      <c r="CR1109" s="380"/>
      <c r="CY1109" s="380"/>
      <c r="DF1109" s="380"/>
      <c r="DM1109" s="380"/>
      <c r="DT1109" s="380"/>
      <c r="EA1109" s="380"/>
      <c r="EH1109" s="380"/>
      <c r="EO1109" s="380"/>
      <c r="EV1109" s="380"/>
      <c r="FC1109" s="380"/>
      <c r="FJ1109" s="380"/>
      <c r="FQ1109" s="380"/>
      <c r="FX1109" s="380"/>
      <c r="GE1109" s="380"/>
      <c r="HA1109" s="380"/>
      <c r="HH1109" s="380"/>
    </row>
    <row r="1110" spans="1:216" ht="19.5" customHeight="1">
      <c r="A1110" s="627"/>
      <c r="B1110" s="380">
        <v>6506</v>
      </c>
      <c r="C1110" s="403"/>
      <c r="D1110" s="429">
        <v>6</v>
      </c>
      <c r="E1110" s="407"/>
      <c r="F1110" s="32"/>
      <c r="G1110" s="33"/>
      <c r="H1110" s="409"/>
      <c r="I1110" s="403"/>
      <c r="J1110" s="629"/>
      <c r="S1110" s="380"/>
      <c r="Z1110" s="380"/>
      <c r="AG1110" s="380"/>
      <c r="AN1110" s="380"/>
      <c r="AU1110" s="380"/>
      <c r="BB1110" s="380"/>
      <c r="BI1110" s="380"/>
      <c r="BP1110" s="380"/>
      <c r="BW1110" s="380"/>
      <c r="CD1110" s="380"/>
      <c r="CK1110" s="380"/>
      <c r="CR1110" s="380"/>
      <c r="CY1110" s="380"/>
      <c r="DF1110" s="380"/>
      <c r="DM1110" s="380"/>
      <c r="DT1110" s="380"/>
      <c r="EA1110" s="380"/>
      <c r="EH1110" s="380"/>
      <c r="EO1110" s="380"/>
      <c r="EV1110" s="380"/>
      <c r="FC1110" s="380"/>
      <c r="FJ1110" s="380"/>
      <c r="FQ1110" s="380"/>
      <c r="FX1110" s="380"/>
      <c r="GE1110" s="380"/>
      <c r="HA1110" s="380"/>
      <c r="HH1110" s="380"/>
    </row>
    <row r="1111" spans="1:216" ht="19.5" customHeight="1">
      <c r="A1111" s="627"/>
      <c r="B1111" s="380">
        <v>6507</v>
      </c>
      <c r="C1111" s="403"/>
      <c r="D1111" s="429">
        <v>7</v>
      </c>
      <c r="E1111" s="410"/>
      <c r="F1111" s="32"/>
      <c r="G1111" s="33"/>
      <c r="H1111" s="409"/>
      <c r="I1111" s="403"/>
      <c r="J1111" s="629"/>
      <c r="S1111" s="380"/>
      <c r="Z1111" s="380"/>
      <c r="AG1111" s="380"/>
      <c r="AN1111" s="380"/>
      <c r="AU1111" s="380"/>
      <c r="BB1111" s="380"/>
      <c r="BI1111" s="380"/>
      <c r="BP1111" s="380"/>
      <c r="BW1111" s="380"/>
      <c r="CD1111" s="380"/>
      <c r="CK1111" s="380"/>
      <c r="CR1111" s="380"/>
      <c r="CY1111" s="380"/>
      <c r="DF1111" s="380"/>
      <c r="DM1111" s="380"/>
      <c r="DT1111" s="380"/>
      <c r="EA1111" s="380"/>
      <c r="EH1111" s="380"/>
      <c r="EO1111" s="380"/>
      <c r="EV1111" s="380"/>
      <c r="FC1111" s="380"/>
      <c r="FJ1111" s="380"/>
      <c r="FQ1111" s="380"/>
      <c r="FX1111" s="380"/>
      <c r="GE1111" s="380"/>
      <c r="HA1111" s="380"/>
      <c r="HH1111" s="380"/>
    </row>
    <row r="1112" spans="1:216" ht="19.5" customHeight="1">
      <c r="A1112" s="627"/>
      <c r="B1112" s="380">
        <v>6508</v>
      </c>
      <c r="C1112" s="403"/>
      <c r="D1112" s="429">
        <v>8</v>
      </c>
      <c r="E1112" s="407"/>
      <c r="F1112" s="32"/>
      <c r="G1112" s="33"/>
      <c r="H1112" s="409"/>
      <c r="I1112" s="403"/>
      <c r="J1112" s="629"/>
      <c r="S1112" s="380"/>
      <c r="Z1112" s="380"/>
      <c r="AG1112" s="380"/>
      <c r="AN1112" s="380"/>
      <c r="AU1112" s="380"/>
      <c r="BB1112" s="380"/>
      <c r="BI1112" s="380"/>
      <c r="BP1112" s="380"/>
      <c r="BW1112" s="380"/>
      <c r="CD1112" s="380"/>
      <c r="CK1112" s="380"/>
      <c r="CR1112" s="380"/>
      <c r="CY1112" s="380"/>
      <c r="DF1112" s="380"/>
      <c r="DM1112" s="380"/>
      <c r="DT1112" s="380"/>
      <c r="EA1112" s="380"/>
      <c r="EH1112" s="380"/>
      <c r="EO1112" s="380"/>
      <c r="EV1112" s="380"/>
      <c r="FC1112" s="380"/>
      <c r="FJ1112" s="380"/>
      <c r="FQ1112" s="380"/>
      <c r="FX1112" s="380"/>
      <c r="GE1112" s="380"/>
      <c r="HA1112" s="380"/>
      <c r="HH1112" s="380"/>
    </row>
    <row r="1113" spans="1:216" ht="19.5" customHeight="1">
      <c r="A1113" s="627"/>
      <c r="B1113" s="380">
        <v>6509</v>
      </c>
      <c r="C1113" s="403"/>
      <c r="D1113" s="429">
        <v>9</v>
      </c>
      <c r="E1113" s="407"/>
      <c r="F1113" s="32"/>
      <c r="G1113" s="33"/>
      <c r="H1113" s="409"/>
      <c r="I1113" s="403"/>
      <c r="J1113" s="629"/>
      <c r="S1113" s="380"/>
      <c r="Z1113" s="380"/>
      <c r="AG1113" s="380"/>
      <c r="AN1113" s="380"/>
      <c r="AU1113" s="380"/>
      <c r="BB1113" s="380"/>
      <c r="BI1113" s="380"/>
      <c r="BP1113" s="380"/>
      <c r="BW1113" s="380"/>
      <c r="CD1113" s="380"/>
      <c r="CK1113" s="380"/>
      <c r="CR1113" s="380"/>
      <c r="CY1113" s="380"/>
      <c r="DF1113" s="380"/>
      <c r="DM1113" s="380"/>
      <c r="DT1113" s="380"/>
      <c r="EA1113" s="380"/>
      <c r="EH1113" s="380"/>
      <c r="EO1113" s="380"/>
      <c r="EV1113" s="380"/>
      <c r="FC1113" s="380"/>
      <c r="FJ1113" s="380"/>
      <c r="FQ1113" s="380"/>
      <c r="FX1113" s="380"/>
      <c r="GE1113" s="380"/>
      <c r="HA1113" s="380"/>
      <c r="HH1113" s="380"/>
    </row>
    <row r="1114" spans="1:216" ht="19.5" customHeight="1">
      <c r="A1114" s="627"/>
      <c r="B1114" s="380">
        <v>6510</v>
      </c>
      <c r="C1114" s="403"/>
      <c r="D1114" s="429">
        <v>10</v>
      </c>
      <c r="E1114" s="407"/>
      <c r="F1114" s="32"/>
      <c r="G1114" s="33"/>
      <c r="H1114" s="409"/>
      <c r="I1114" s="403"/>
      <c r="J1114" s="629"/>
      <c r="S1114" s="380"/>
      <c r="Z1114" s="380"/>
      <c r="AG1114" s="380"/>
      <c r="AN1114" s="380"/>
      <c r="AU1114" s="380"/>
      <c r="BB1114" s="380"/>
      <c r="BI1114" s="380"/>
      <c r="BP1114" s="380"/>
      <c r="BW1114" s="380"/>
      <c r="CD1114" s="380"/>
      <c r="CK1114" s="380"/>
      <c r="CR1114" s="380"/>
      <c r="CY1114" s="380"/>
      <c r="DF1114" s="380"/>
      <c r="DM1114" s="380"/>
      <c r="DT1114" s="380"/>
      <c r="EA1114" s="380"/>
      <c r="EH1114" s="380"/>
      <c r="EO1114" s="380"/>
      <c r="EV1114" s="380"/>
      <c r="FC1114" s="380"/>
      <c r="FJ1114" s="380"/>
      <c r="FQ1114" s="380"/>
      <c r="FX1114" s="380"/>
      <c r="GE1114" s="380"/>
      <c r="HA1114" s="380"/>
      <c r="HH1114" s="380"/>
    </row>
    <row r="1115" spans="1:216" ht="19.5" customHeight="1">
      <c r="A1115" s="627"/>
      <c r="B1115" s="380">
        <v>6511</v>
      </c>
      <c r="C1115" s="403"/>
      <c r="D1115" s="429">
        <v>11</v>
      </c>
      <c r="E1115" s="407"/>
      <c r="F1115" s="32"/>
      <c r="G1115" s="33"/>
      <c r="H1115" s="409"/>
      <c r="I1115" s="403"/>
      <c r="J1115" s="629"/>
      <c r="S1115" s="380"/>
      <c r="Z1115" s="380"/>
      <c r="AG1115" s="380"/>
      <c r="AN1115" s="380"/>
      <c r="AU1115" s="380"/>
      <c r="BB1115" s="380"/>
      <c r="BI1115" s="380"/>
      <c r="BP1115" s="380"/>
      <c r="BW1115" s="380"/>
      <c r="CD1115" s="380"/>
      <c r="CK1115" s="380"/>
      <c r="CR1115" s="380"/>
      <c r="CY1115" s="380"/>
      <c r="DF1115" s="380"/>
      <c r="DM1115" s="380"/>
      <c r="DT1115" s="380"/>
      <c r="EA1115" s="380"/>
      <c r="EH1115" s="380"/>
      <c r="EO1115" s="380"/>
      <c r="EV1115" s="380"/>
      <c r="FC1115" s="380"/>
      <c r="FJ1115" s="380"/>
      <c r="FQ1115" s="380"/>
      <c r="FX1115" s="380"/>
      <c r="GE1115" s="380"/>
      <c r="HA1115" s="380"/>
      <c r="HH1115" s="380"/>
    </row>
    <row r="1116" spans="1:216" ht="19.5" customHeight="1">
      <c r="A1116" s="627"/>
      <c r="B1116" s="380">
        <v>6512</v>
      </c>
      <c r="C1116" s="403"/>
      <c r="D1116" s="429">
        <v>12</v>
      </c>
      <c r="E1116" s="407"/>
      <c r="F1116" s="32"/>
      <c r="G1116" s="33"/>
      <c r="H1116" s="409"/>
      <c r="I1116" s="403"/>
      <c r="J1116" s="629"/>
      <c r="S1116" s="380"/>
      <c r="Z1116" s="380"/>
      <c r="AG1116" s="380"/>
      <c r="AN1116" s="380"/>
      <c r="AU1116" s="380"/>
      <c r="BB1116" s="380"/>
      <c r="BI1116" s="380"/>
      <c r="BP1116" s="380"/>
      <c r="BW1116" s="380"/>
      <c r="CD1116" s="380"/>
      <c r="CK1116" s="380"/>
      <c r="CR1116" s="380"/>
      <c r="CY1116" s="380"/>
      <c r="DF1116" s="380"/>
      <c r="DM1116" s="380"/>
      <c r="DT1116" s="380"/>
      <c r="EA1116" s="380"/>
      <c r="EH1116" s="380"/>
      <c r="EO1116" s="380"/>
      <c r="EV1116" s="380"/>
      <c r="FC1116" s="380"/>
      <c r="FJ1116" s="380"/>
      <c r="FQ1116" s="380"/>
      <c r="FX1116" s="380"/>
      <c r="GE1116" s="380"/>
      <c r="HA1116" s="380"/>
      <c r="HH1116" s="380"/>
    </row>
    <row r="1117" spans="1:216" ht="19.5" customHeight="1">
      <c r="A1117" s="627"/>
      <c r="B1117" s="380">
        <v>6513</v>
      </c>
      <c r="C1117" s="403"/>
      <c r="D1117" s="429">
        <v>13</v>
      </c>
      <c r="E1117" s="407"/>
      <c r="F1117" s="32"/>
      <c r="G1117" s="33"/>
      <c r="H1117" s="409"/>
      <c r="I1117" s="403"/>
      <c r="J1117" s="629"/>
      <c r="S1117" s="380"/>
      <c r="Z1117" s="380"/>
      <c r="AG1117" s="380"/>
      <c r="AN1117" s="380"/>
      <c r="AU1117" s="380"/>
      <c r="BB1117" s="380"/>
      <c r="BI1117" s="380"/>
      <c r="BP1117" s="380"/>
      <c r="BW1117" s="380"/>
      <c r="CD1117" s="380"/>
      <c r="CK1117" s="380"/>
      <c r="CR1117" s="380"/>
      <c r="CY1117" s="380"/>
      <c r="DF1117" s="380"/>
      <c r="DM1117" s="380"/>
      <c r="DT1117" s="380"/>
      <c r="EA1117" s="380"/>
      <c r="EH1117" s="380"/>
      <c r="EO1117" s="380"/>
      <c r="EV1117" s="380"/>
      <c r="FC1117" s="380"/>
      <c r="FJ1117" s="380"/>
      <c r="FQ1117" s="380"/>
      <c r="FX1117" s="380"/>
      <c r="GE1117" s="380"/>
      <c r="HA1117" s="380"/>
      <c r="HH1117" s="380"/>
    </row>
    <row r="1118" spans="1:216" ht="19.5" customHeight="1">
      <c r="A1118" s="627"/>
      <c r="B1118" s="380">
        <v>6514</v>
      </c>
      <c r="C1118" s="403"/>
      <c r="D1118" s="429">
        <v>14</v>
      </c>
      <c r="E1118" s="407"/>
      <c r="F1118" s="32"/>
      <c r="G1118" s="33"/>
      <c r="H1118" s="409"/>
      <c r="I1118" s="403"/>
      <c r="J1118" s="629"/>
      <c r="S1118" s="380"/>
      <c r="Z1118" s="380"/>
      <c r="AG1118" s="380"/>
      <c r="AN1118" s="380"/>
      <c r="AU1118" s="380"/>
      <c r="BB1118" s="380"/>
      <c r="BI1118" s="380"/>
      <c r="BP1118" s="380"/>
      <c r="BW1118" s="380"/>
      <c r="CD1118" s="380"/>
      <c r="CK1118" s="380"/>
      <c r="CR1118" s="380"/>
      <c r="CY1118" s="380"/>
      <c r="DF1118" s="380"/>
      <c r="DM1118" s="380"/>
      <c r="DT1118" s="380"/>
      <c r="EA1118" s="380"/>
      <c r="EH1118" s="380"/>
      <c r="EO1118" s="380"/>
      <c r="EV1118" s="380"/>
      <c r="FC1118" s="380"/>
      <c r="FJ1118" s="380"/>
      <c r="FQ1118" s="380"/>
      <c r="FX1118" s="380"/>
      <c r="GE1118" s="380"/>
      <c r="HA1118" s="380"/>
      <c r="HH1118" s="380"/>
    </row>
    <row r="1119" spans="1:216" ht="19.5" customHeight="1" thickBot="1">
      <c r="A1119" s="627"/>
      <c r="B1119" s="380">
        <v>6515</v>
      </c>
      <c r="C1119" s="403"/>
      <c r="D1119" s="429">
        <v>15</v>
      </c>
      <c r="E1119" s="411"/>
      <c r="F1119" s="36"/>
      <c r="G1119" s="37"/>
      <c r="H1119" s="409"/>
      <c r="I1119" s="403"/>
      <c r="J1119" s="629"/>
      <c r="S1119" s="380"/>
      <c r="Z1119" s="380"/>
      <c r="AG1119" s="380"/>
      <c r="AN1119" s="380"/>
      <c r="AU1119" s="380"/>
      <c r="BB1119" s="380"/>
      <c r="BI1119" s="380"/>
      <c r="BP1119" s="380"/>
      <c r="BW1119" s="380"/>
      <c r="CD1119" s="380"/>
      <c r="CK1119" s="380"/>
      <c r="CR1119" s="380"/>
      <c r="CY1119" s="380"/>
      <c r="DF1119" s="380"/>
      <c r="DM1119" s="380"/>
      <c r="DT1119" s="380"/>
      <c r="EA1119" s="380"/>
      <c r="EH1119" s="380"/>
      <c r="EO1119" s="380"/>
      <c r="EV1119" s="380"/>
      <c r="FC1119" s="380"/>
      <c r="FJ1119" s="380"/>
      <c r="FQ1119" s="380"/>
      <c r="FX1119" s="380"/>
      <c r="GE1119" s="380"/>
      <c r="HA1119" s="380"/>
      <c r="HH1119" s="380"/>
    </row>
    <row r="1120" spans="1:216" ht="19.5" customHeight="1" thickBot="1">
      <c r="A1120" s="627"/>
      <c r="B1120" s="380">
        <v>6516</v>
      </c>
      <c r="C1120" s="403"/>
      <c r="D1120" s="429" t="s">
        <v>634</v>
      </c>
      <c r="E1120" s="421"/>
      <c r="F1120" s="419"/>
      <c r="G1120" s="420"/>
      <c r="H1120" s="409"/>
      <c r="I1120" s="403"/>
      <c r="J1120" s="629"/>
      <c r="S1120" s="380"/>
      <c r="Z1120" s="380"/>
      <c r="AG1120" s="380"/>
      <c r="AN1120" s="380"/>
      <c r="AU1120" s="380"/>
      <c r="BB1120" s="380"/>
      <c r="BI1120" s="380"/>
      <c r="BP1120" s="380"/>
      <c r="BW1120" s="380"/>
      <c r="CD1120" s="380"/>
      <c r="CK1120" s="380"/>
      <c r="CR1120" s="380"/>
      <c r="CY1120" s="380"/>
      <c r="DF1120" s="380"/>
      <c r="DM1120" s="380"/>
      <c r="DT1120" s="380"/>
      <c r="EA1120" s="380"/>
      <c r="EH1120" s="380"/>
      <c r="EO1120" s="380"/>
      <c r="EV1120" s="380"/>
      <c r="FC1120" s="380"/>
      <c r="FJ1120" s="380"/>
      <c r="FQ1120" s="380"/>
      <c r="FX1120" s="380"/>
      <c r="GE1120" s="380"/>
      <c r="HA1120" s="380"/>
      <c r="HH1120" s="380"/>
    </row>
    <row r="1121" spans="1:216" ht="19.5" customHeight="1">
      <c r="A1121" s="627"/>
      <c r="B1121" s="380">
        <v>6517</v>
      </c>
      <c r="D1121" s="429" t="s">
        <v>864</v>
      </c>
      <c r="E1121" s="422"/>
      <c r="F1121" s="34"/>
      <c r="G1121" s="35"/>
      <c r="H1121" s="409"/>
      <c r="I1121" s="403"/>
      <c r="S1121" s="380"/>
      <c r="Z1121" s="380"/>
      <c r="AG1121" s="380"/>
      <c r="AN1121" s="380"/>
      <c r="AU1121" s="380"/>
      <c r="BB1121" s="380"/>
      <c r="BI1121" s="380"/>
      <c r="BP1121" s="380"/>
      <c r="BW1121" s="380"/>
      <c r="CD1121" s="380"/>
      <c r="CK1121" s="380"/>
      <c r="CR1121" s="380"/>
      <c r="CY1121" s="380"/>
      <c r="DF1121" s="380"/>
      <c r="DM1121" s="380"/>
      <c r="DT1121" s="380"/>
      <c r="EA1121" s="380"/>
      <c r="EH1121" s="380"/>
      <c r="EO1121" s="380"/>
      <c r="EV1121" s="380"/>
      <c r="FC1121" s="380"/>
      <c r="FJ1121" s="380"/>
      <c r="FQ1121" s="380"/>
      <c r="FX1121" s="380"/>
      <c r="GE1121" s="380"/>
      <c r="HA1121" s="380"/>
      <c r="HH1121" s="380"/>
    </row>
    <row r="1122" spans="1:216" ht="19.5" customHeight="1">
      <c r="A1122" s="627"/>
      <c r="B1122" s="380">
        <v>6518</v>
      </c>
      <c r="D1122" s="429" t="s">
        <v>864</v>
      </c>
      <c r="E1122" s="423"/>
      <c r="F1122" s="32"/>
      <c r="G1122" s="33"/>
      <c r="H1122" s="409"/>
      <c r="I1122" s="403"/>
      <c r="S1122" s="380"/>
      <c r="Z1122" s="380"/>
      <c r="AG1122" s="380"/>
      <c r="AN1122" s="380"/>
      <c r="AU1122" s="380"/>
      <c r="BB1122" s="380"/>
      <c r="BI1122" s="380"/>
      <c r="BP1122" s="380"/>
      <c r="BW1122" s="380"/>
      <c r="CD1122" s="380"/>
      <c r="CK1122" s="380"/>
      <c r="CR1122" s="380"/>
      <c r="CY1122" s="380"/>
      <c r="DF1122" s="380"/>
      <c r="DM1122" s="380"/>
      <c r="DT1122" s="380"/>
      <c r="EA1122" s="380"/>
      <c r="EH1122" s="380"/>
      <c r="EO1122" s="380"/>
      <c r="EV1122" s="380"/>
      <c r="FC1122" s="380"/>
      <c r="FJ1122" s="380"/>
      <c r="FQ1122" s="380"/>
      <c r="FX1122" s="380"/>
      <c r="GE1122" s="380"/>
      <c r="HA1122" s="380"/>
      <c r="HH1122" s="380"/>
    </row>
    <row r="1123" spans="1:216" ht="19.5" customHeight="1">
      <c r="A1123" s="627"/>
      <c r="B1123" s="380">
        <v>6519</v>
      </c>
      <c r="D1123" s="430"/>
      <c r="E1123" s="423"/>
      <c r="F1123" s="32"/>
      <c r="G1123" s="33"/>
      <c r="H1123" s="409"/>
      <c r="I1123" s="403"/>
      <c r="S1123" s="380"/>
      <c r="Z1123" s="380"/>
      <c r="AG1123" s="380"/>
      <c r="AN1123" s="380"/>
      <c r="AU1123" s="380"/>
      <c r="BB1123" s="380"/>
      <c r="BI1123" s="380"/>
      <c r="BP1123" s="380"/>
      <c r="BW1123" s="380"/>
      <c r="CD1123" s="380"/>
      <c r="CK1123" s="380"/>
      <c r="CR1123" s="380"/>
      <c r="CY1123" s="380"/>
      <c r="DF1123" s="380"/>
      <c r="DM1123" s="380"/>
      <c r="DT1123" s="380"/>
      <c r="EA1123" s="380"/>
      <c r="EH1123" s="380"/>
      <c r="EO1123" s="380"/>
      <c r="EV1123" s="380"/>
      <c r="FC1123" s="380"/>
      <c r="FJ1123" s="380"/>
      <c r="FQ1123" s="380"/>
      <c r="FX1123" s="380"/>
      <c r="GE1123" s="380"/>
      <c r="HA1123" s="380"/>
      <c r="HH1123" s="380"/>
    </row>
    <row r="1124" spans="1:216" ht="19.5" customHeight="1" thickBot="1">
      <c r="A1124" s="628"/>
      <c r="B1124" s="431">
        <v>6520</v>
      </c>
      <c r="C1124" s="431"/>
      <c r="D1124" s="432"/>
      <c r="E1124" s="424"/>
      <c r="F1124" s="32"/>
      <c r="G1124" s="33"/>
      <c r="H1124" s="409"/>
      <c r="I1124" s="403"/>
      <c r="S1124" s="380"/>
      <c r="Z1124" s="380"/>
      <c r="AG1124" s="380"/>
      <c r="AN1124" s="380"/>
      <c r="AU1124" s="380"/>
      <c r="BB1124" s="380"/>
      <c r="BI1124" s="380"/>
      <c r="BP1124" s="380"/>
      <c r="BW1124" s="380"/>
      <c r="CD1124" s="380"/>
      <c r="CK1124" s="380"/>
      <c r="CR1124" s="380"/>
      <c r="CY1124" s="380"/>
      <c r="DF1124" s="380"/>
      <c r="DM1124" s="380"/>
      <c r="DT1124" s="380"/>
      <c r="EA1124" s="380"/>
      <c r="EH1124" s="380"/>
      <c r="EO1124" s="380"/>
      <c r="EV1124" s="380"/>
      <c r="FC1124" s="380"/>
      <c r="FJ1124" s="380"/>
      <c r="FQ1124" s="380"/>
      <c r="FX1124" s="380"/>
      <c r="GE1124" s="380"/>
      <c r="HA1124" s="380"/>
      <c r="HH1124" s="380"/>
    </row>
    <row r="1125" spans="1:216" ht="19.5" customHeight="1" thickBot="1">
      <c r="A1125" s="626">
        <v>66</v>
      </c>
      <c r="B1125" s="426">
        <v>6601</v>
      </c>
      <c r="C1125" s="427"/>
      <c r="D1125" s="428">
        <v>1</v>
      </c>
      <c r="E1125" s="404"/>
      <c r="F1125" s="34"/>
      <c r="G1125" s="35"/>
      <c r="H1125" s="405"/>
      <c r="I1125" s="406"/>
      <c r="J1125" s="629"/>
      <c r="S1125" s="380"/>
      <c r="Z1125" s="380"/>
      <c r="AG1125" s="380"/>
      <c r="AN1125" s="380"/>
      <c r="AU1125" s="380"/>
      <c r="BB1125" s="380"/>
      <c r="BI1125" s="380"/>
      <c r="BP1125" s="380"/>
      <c r="BW1125" s="380"/>
      <c r="CD1125" s="380"/>
      <c r="CK1125" s="380"/>
      <c r="CR1125" s="380"/>
      <c r="CY1125" s="380"/>
      <c r="DF1125" s="380"/>
      <c r="DM1125" s="380"/>
      <c r="DT1125" s="380"/>
      <c r="EA1125" s="380"/>
      <c r="EH1125" s="380"/>
      <c r="EO1125" s="380"/>
      <c r="EV1125" s="380"/>
      <c r="FC1125" s="380"/>
      <c r="FJ1125" s="380"/>
      <c r="FQ1125" s="380"/>
      <c r="FX1125" s="380"/>
      <c r="GE1125" s="380"/>
      <c r="HA1125" s="380"/>
      <c r="HH1125" s="380"/>
    </row>
    <row r="1126" spans="1:216" ht="19.5" customHeight="1">
      <c r="A1126" s="627"/>
      <c r="B1126" s="380">
        <v>6602</v>
      </c>
      <c r="C1126" s="403"/>
      <c r="D1126" s="429">
        <v>2</v>
      </c>
      <c r="E1126" s="407"/>
      <c r="F1126" s="32"/>
      <c r="G1126" s="33"/>
      <c r="H1126" s="408"/>
      <c r="I1126" s="403"/>
      <c r="J1126" s="629"/>
      <c r="S1126" s="380"/>
      <c r="Z1126" s="380"/>
      <c r="AG1126" s="380"/>
      <c r="AN1126" s="380"/>
      <c r="AU1126" s="380"/>
      <c r="BB1126" s="380"/>
      <c r="BI1126" s="380"/>
      <c r="BP1126" s="380"/>
      <c r="BW1126" s="380"/>
      <c r="CD1126" s="380"/>
      <c r="CK1126" s="380"/>
      <c r="CR1126" s="380"/>
      <c r="CY1126" s="380"/>
      <c r="DF1126" s="380"/>
      <c r="DM1126" s="380"/>
      <c r="DT1126" s="380"/>
      <c r="EA1126" s="380"/>
      <c r="EH1126" s="380"/>
      <c r="EO1126" s="380"/>
      <c r="EV1126" s="380"/>
      <c r="FC1126" s="380"/>
      <c r="FJ1126" s="380"/>
      <c r="FQ1126" s="380"/>
      <c r="FX1126" s="380"/>
      <c r="GE1126" s="380"/>
      <c r="HA1126" s="380"/>
      <c r="HH1126" s="380"/>
    </row>
    <row r="1127" spans="1:216" ht="19.5" customHeight="1">
      <c r="A1127" s="627"/>
      <c r="B1127" s="380">
        <v>6603</v>
      </c>
      <c r="C1127" s="403"/>
      <c r="D1127" s="429">
        <v>3</v>
      </c>
      <c r="E1127" s="407"/>
      <c r="F1127" s="32"/>
      <c r="G1127" s="33"/>
      <c r="H1127" s="409"/>
      <c r="I1127" s="403"/>
      <c r="J1127" s="629"/>
      <c r="S1127" s="380"/>
      <c r="Z1127" s="380"/>
      <c r="AG1127" s="380"/>
      <c r="AN1127" s="380"/>
      <c r="AU1127" s="380"/>
      <c r="BB1127" s="380"/>
      <c r="BI1127" s="380"/>
      <c r="BP1127" s="380"/>
      <c r="BW1127" s="380"/>
      <c r="CD1127" s="380"/>
      <c r="CK1127" s="380"/>
      <c r="CR1127" s="380"/>
      <c r="CY1127" s="380"/>
      <c r="DF1127" s="380"/>
      <c r="DM1127" s="380"/>
      <c r="DT1127" s="380"/>
      <c r="EA1127" s="380"/>
      <c r="EH1127" s="380"/>
      <c r="EO1127" s="380"/>
      <c r="EV1127" s="380"/>
      <c r="FC1127" s="380"/>
      <c r="FJ1127" s="380"/>
      <c r="FQ1127" s="380"/>
      <c r="FX1127" s="380"/>
      <c r="GE1127" s="380"/>
      <c r="HA1127" s="380"/>
      <c r="HH1127" s="380"/>
    </row>
    <row r="1128" spans="1:216" ht="19.5" customHeight="1">
      <c r="A1128" s="627"/>
      <c r="B1128" s="380">
        <v>6604</v>
      </c>
      <c r="C1128" s="403"/>
      <c r="D1128" s="429">
        <v>4</v>
      </c>
      <c r="E1128" s="410"/>
      <c r="F1128" s="32"/>
      <c r="G1128" s="33"/>
      <c r="H1128" s="409"/>
      <c r="I1128" s="403"/>
      <c r="J1128" s="629"/>
      <c r="S1128" s="380"/>
      <c r="Z1128" s="380"/>
      <c r="AG1128" s="380"/>
      <c r="AN1128" s="380"/>
      <c r="AU1128" s="380"/>
      <c r="BB1128" s="380"/>
      <c r="BI1128" s="380"/>
      <c r="BP1128" s="380"/>
      <c r="BW1128" s="380"/>
      <c r="CD1128" s="380"/>
      <c r="CK1128" s="380"/>
      <c r="CR1128" s="380"/>
      <c r="CY1128" s="380"/>
      <c r="DF1128" s="380"/>
      <c r="DM1128" s="380"/>
      <c r="DT1128" s="380"/>
      <c r="EA1128" s="380"/>
      <c r="EH1128" s="380"/>
      <c r="EO1128" s="380"/>
      <c r="EV1128" s="380"/>
      <c r="FC1128" s="380"/>
      <c r="FJ1128" s="380"/>
      <c r="FQ1128" s="380"/>
      <c r="FX1128" s="380"/>
      <c r="GE1128" s="380"/>
      <c r="HA1128" s="380"/>
      <c r="HH1128" s="380"/>
    </row>
    <row r="1129" spans="1:216" ht="19.5" customHeight="1">
      <c r="A1129" s="627"/>
      <c r="B1129" s="380">
        <v>6605</v>
      </c>
      <c r="C1129" s="403"/>
      <c r="D1129" s="429">
        <v>5</v>
      </c>
      <c r="E1129" s="407"/>
      <c r="F1129" s="36"/>
      <c r="G1129" s="37"/>
      <c r="H1129" s="409"/>
      <c r="I1129" s="403"/>
      <c r="J1129" s="629"/>
      <c r="S1129" s="380"/>
      <c r="Z1129" s="380"/>
      <c r="AG1129" s="380"/>
      <c r="AN1129" s="380"/>
      <c r="AU1129" s="380"/>
      <c r="BB1129" s="380"/>
      <c r="BI1129" s="380"/>
      <c r="BP1129" s="380"/>
      <c r="BW1129" s="380"/>
      <c r="CD1129" s="380"/>
      <c r="CK1129" s="380"/>
      <c r="CR1129" s="380"/>
      <c r="CY1129" s="380"/>
      <c r="DF1129" s="380"/>
      <c r="DM1129" s="380"/>
      <c r="DT1129" s="380"/>
      <c r="EA1129" s="380"/>
      <c r="EH1129" s="380"/>
      <c r="EO1129" s="380"/>
      <c r="EV1129" s="380"/>
      <c r="FC1129" s="380"/>
      <c r="FJ1129" s="380"/>
      <c r="FQ1129" s="380"/>
      <c r="FX1129" s="380"/>
      <c r="GE1129" s="380"/>
      <c r="HA1129" s="380"/>
      <c r="HH1129" s="380"/>
    </row>
    <row r="1130" spans="1:216" ht="19.5" customHeight="1">
      <c r="A1130" s="627"/>
      <c r="B1130" s="380">
        <v>6606</v>
      </c>
      <c r="C1130" s="403"/>
      <c r="D1130" s="429">
        <v>6</v>
      </c>
      <c r="E1130" s="407"/>
      <c r="F1130" s="32"/>
      <c r="G1130" s="33"/>
      <c r="H1130" s="409"/>
      <c r="I1130" s="403"/>
      <c r="J1130" s="629"/>
      <c r="S1130" s="380"/>
      <c r="Z1130" s="380"/>
      <c r="AG1130" s="380"/>
      <c r="AN1130" s="380"/>
      <c r="AU1130" s="380"/>
      <c r="BB1130" s="380"/>
      <c r="BI1130" s="380"/>
      <c r="BP1130" s="380"/>
      <c r="BW1130" s="380"/>
      <c r="CD1130" s="380"/>
      <c r="CK1130" s="380"/>
      <c r="CR1130" s="380"/>
      <c r="CY1130" s="380"/>
      <c r="DF1130" s="380"/>
      <c r="DM1130" s="380"/>
      <c r="DT1130" s="380"/>
      <c r="EA1130" s="380"/>
      <c r="EH1130" s="380"/>
      <c r="EO1130" s="380"/>
      <c r="EV1130" s="380"/>
      <c r="FC1130" s="380"/>
      <c r="FJ1130" s="380"/>
      <c r="FQ1130" s="380"/>
      <c r="FX1130" s="380"/>
      <c r="GE1130" s="380"/>
      <c r="HA1130" s="380"/>
      <c r="HH1130" s="380"/>
    </row>
    <row r="1131" spans="1:216" ht="19.5" customHeight="1">
      <c r="A1131" s="627"/>
      <c r="B1131" s="380">
        <v>6607</v>
      </c>
      <c r="C1131" s="403"/>
      <c r="D1131" s="429">
        <v>7</v>
      </c>
      <c r="E1131" s="410"/>
      <c r="F1131" s="32"/>
      <c r="G1131" s="33"/>
      <c r="H1131" s="409"/>
      <c r="I1131" s="403"/>
      <c r="J1131" s="629"/>
      <c r="S1131" s="380"/>
      <c r="Z1131" s="380"/>
      <c r="AG1131" s="380"/>
      <c r="AN1131" s="380"/>
      <c r="AU1131" s="380"/>
      <c r="BB1131" s="380"/>
      <c r="BI1131" s="380"/>
      <c r="BP1131" s="380"/>
      <c r="BW1131" s="380"/>
      <c r="CD1131" s="380"/>
      <c r="CK1131" s="380"/>
      <c r="CR1131" s="380"/>
      <c r="CY1131" s="380"/>
      <c r="DF1131" s="380"/>
      <c r="DM1131" s="380"/>
      <c r="DT1131" s="380"/>
      <c r="EA1131" s="380"/>
      <c r="EH1131" s="380"/>
      <c r="EO1131" s="380"/>
      <c r="EV1131" s="380"/>
      <c r="FC1131" s="380"/>
      <c r="FJ1131" s="380"/>
      <c r="FQ1131" s="380"/>
      <c r="FX1131" s="380"/>
      <c r="GE1131" s="380"/>
      <c r="HA1131" s="380"/>
      <c r="HH1131" s="380"/>
    </row>
    <row r="1132" spans="1:216" ht="19.5" customHeight="1">
      <c r="A1132" s="627"/>
      <c r="B1132" s="380">
        <v>6608</v>
      </c>
      <c r="C1132" s="403"/>
      <c r="D1132" s="429">
        <v>8</v>
      </c>
      <c r="E1132" s="407"/>
      <c r="F1132" s="32"/>
      <c r="G1132" s="33"/>
      <c r="H1132" s="409"/>
      <c r="I1132" s="403"/>
      <c r="J1132" s="629"/>
      <c r="S1132" s="380"/>
      <c r="Z1132" s="380"/>
      <c r="AG1132" s="380"/>
      <c r="AN1132" s="380"/>
      <c r="AU1132" s="380"/>
      <c r="BB1132" s="380"/>
      <c r="BI1132" s="380"/>
      <c r="BP1132" s="380"/>
      <c r="BW1132" s="380"/>
      <c r="CD1132" s="380"/>
      <c r="CK1132" s="380"/>
      <c r="CR1132" s="380"/>
      <c r="CY1132" s="380"/>
      <c r="DF1132" s="380"/>
      <c r="DM1132" s="380"/>
      <c r="DT1132" s="380"/>
      <c r="EA1132" s="380"/>
      <c r="EH1132" s="380"/>
      <c r="EO1132" s="380"/>
      <c r="EV1132" s="380"/>
      <c r="FC1132" s="380"/>
      <c r="FJ1132" s="380"/>
      <c r="FQ1132" s="380"/>
      <c r="FX1132" s="380"/>
      <c r="GE1132" s="380"/>
      <c r="HA1132" s="380"/>
      <c r="HH1132" s="380"/>
    </row>
    <row r="1133" spans="1:216" ht="19.5" customHeight="1">
      <c r="A1133" s="627"/>
      <c r="B1133" s="380">
        <v>6609</v>
      </c>
      <c r="C1133" s="403"/>
      <c r="D1133" s="429">
        <v>9</v>
      </c>
      <c r="E1133" s="407"/>
      <c r="F1133" s="32"/>
      <c r="G1133" s="33"/>
      <c r="H1133" s="409"/>
      <c r="I1133" s="403"/>
      <c r="J1133" s="629"/>
      <c r="S1133" s="380"/>
      <c r="Z1133" s="380"/>
      <c r="AG1133" s="380"/>
      <c r="AN1133" s="380"/>
      <c r="AU1133" s="380"/>
      <c r="BB1133" s="380"/>
      <c r="BI1133" s="380"/>
      <c r="BP1133" s="380"/>
      <c r="BW1133" s="380"/>
      <c r="CD1133" s="380"/>
      <c r="CK1133" s="380"/>
      <c r="CR1133" s="380"/>
      <c r="CY1133" s="380"/>
      <c r="DF1133" s="380"/>
      <c r="DM1133" s="380"/>
      <c r="DT1133" s="380"/>
      <c r="EA1133" s="380"/>
      <c r="EH1133" s="380"/>
      <c r="EO1133" s="380"/>
      <c r="EV1133" s="380"/>
      <c r="FC1133" s="380"/>
      <c r="FJ1133" s="380"/>
      <c r="FQ1133" s="380"/>
      <c r="FX1133" s="380"/>
      <c r="GE1133" s="380"/>
      <c r="HA1133" s="380"/>
      <c r="HH1133" s="380"/>
    </row>
    <row r="1134" spans="1:216" ht="19.5" customHeight="1">
      <c r="A1134" s="627"/>
      <c r="B1134" s="380">
        <v>6610</v>
      </c>
      <c r="C1134" s="403"/>
      <c r="D1134" s="429">
        <v>10</v>
      </c>
      <c r="E1134" s="407"/>
      <c r="F1134" s="32"/>
      <c r="G1134" s="33"/>
      <c r="H1134" s="409"/>
      <c r="I1134" s="403"/>
      <c r="J1134" s="629"/>
      <c r="S1134" s="380"/>
      <c r="Z1134" s="380"/>
      <c r="AG1134" s="380"/>
      <c r="AN1134" s="380"/>
      <c r="AU1134" s="380"/>
      <c r="BB1134" s="380"/>
      <c r="BI1134" s="380"/>
      <c r="BP1134" s="380"/>
      <c r="BW1134" s="380"/>
      <c r="CD1134" s="380"/>
      <c r="CK1134" s="380"/>
      <c r="CR1134" s="380"/>
      <c r="CY1134" s="380"/>
      <c r="DF1134" s="380"/>
      <c r="DM1134" s="380"/>
      <c r="DT1134" s="380"/>
      <c r="EA1134" s="380"/>
      <c r="EH1134" s="380"/>
      <c r="EO1134" s="380"/>
      <c r="EV1134" s="380"/>
      <c r="FC1134" s="380"/>
      <c r="FJ1134" s="380"/>
      <c r="FQ1134" s="380"/>
      <c r="FX1134" s="380"/>
      <c r="GE1134" s="380"/>
      <c r="HA1134" s="380"/>
      <c r="HH1134" s="380"/>
    </row>
    <row r="1135" spans="1:216" ht="19.5" customHeight="1">
      <c r="A1135" s="627"/>
      <c r="B1135" s="380">
        <v>6611</v>
      </c>
      <c r="C1135" s="403"/>
      <c r="D1135" s="429">
        <v>11</v>
      </c>
      <c r="E1135" s="407"/>
      <c r="F1135" s="32"/>
      <c r="G1135" s="33"/>
      <c r="H1135" s="409"/>
      <c r="I1135" s="403"/>
      <c r="J1135" s="629"/>
      <c r="S1135" s="380"/>
      <c r="Z1135" s="380"/>
      <c r="AG1135" s="380"/>
      <c r="AN1135" s="380"/>
      <c r="AU1135" s="380"/>
      <c r="BB1135" s="380"/>
      <c r="BI1135" s="380"/>
      <c r="BP1135" s="380"/>
      <c r="BW1135" s="380"/>
      <c r="CD1135" s="380"/>
      <c r="CK1135" s="380"/>
      <c r="CR1135" s="380"/>
      <c r="CY1135" s="380"/>
      <c r="DF1135" s="380"/>
      <c r="DM1135" s="380"/>
      <c r="DT1135" s="380"/>
      <c r="EA1135" s="380"/>
      <c r="EH1135" s="380"/>
      <c r="EO1135" s="380"/>
      <c r="EV1135" s="380"/>
      <c r="FC1135" s="380"/>
      <c r="FJ1135" s="380"/>
      <c r="FQ1135" s="380"/>
      <c r="FX1135" s="380"/>
      <c r="GE1135" s="380"/>
      <c r="HA1135" s="380"/>
      <c r="HH1135" s="380"/>
    </row>
    <row r="1136" spans="1:216" ht="19.5" customHeight="1">
      <c r="A1136" s="627"/>
      <c r="B1136" s="380">
        <v>6612</v>
      </c>
      <c r="C1136" s="403"/>
      <c r="D1136" s="429">
        <v>12</v>
      </c>
      <c r="E1136" s="407"/>
      <c r="F1136" s="32"/>
      <c r="G1136" s="33"/>
      <c r="H1136" s="409"/>
      <c r="I1136" s="403"/>
      <c r="J1136" s="629"/>
      <c r="S1136" s="380"/>
      <c r="Z1136" s="380"/>
      <c r="AG1136" s="380"/>
      <c r="AN1136" s="380"/>
      <c r="AU1136" s="380"/>
      <c r="BB1136" s="380"/>
      <c r="BI1136" s="380"/>
      <c r="BP1136" s="380"/>
      <c r="BW1136" s="380"/>
      <c r="CD1136" s="380"/>
      <c r="CK1136" s="380"/>
      <c r="CR1136" s="380"/>
      <c r="CY1136" s="380"/>
      <c r="DF1136" s="380"/>
      <c r="DM1136" s="380"/>
      <c r="DT1136" s="380"/>
      <c r="EA1136" s="380"/>
      <c r="EH1136" s="380"/>
      <c r="EO1136" s="380"/>
      <c r="EV1136" s="380"/>
      <c r="FC1136" s="380"/>
      <c r="FJ1136" s="380"/>
      <c r="FQ1136" s="380"/>
      <c r="FX1136" s="380"/>
      <c r="GE1136" s="380"/>
      <c r="HA1136" s="380"/>
      <c r="HH1136" s="380"/>
    </row>
    <row r="1137" spans="1:216" ht="19.5" customHeight="1">
      <c r="A1137" s="627"/>
      <c r="B1137" s="380">
        <v>6613</v>
      </c>
      <c r="C1137" s="403"/>
      <c r="D1137" s="429">
        <v>13</v>
      </c>
      <c r="E1137" s="407"/>
      <c r="F1137" s="32"/>
      <c r="G1137" s="33"/>
      <c r="H1137" s="409"/>
      <c r="I1137" s="403"/>
      <c r="J1137" s="629"/>
      <c r="S1137" s="380"/>
      <c r="Z1137" s="380"/>
      <c r="AG1137" s="380"/>
      <c r="AN1137" s="380"/>
      <c r="AU1137" s="380"/>
      <c r="BB1137" s="380"/>
      <c r="BI1137" s="380"/>
      <c r="BP1137" s="380"/>
      <c r="BW1137" s="380"/>
      <c r="CD1137" s="380"/>
      <c r="CK1137" s="380"/>
      <c r="CR1137" s="380"/>
      <c r="CY1137" s="380"/>
      <c r="DF1137" s="380"/>
      <c r="DM1137" s="380"/>
      <c r="DT1137" s="380"/>
      <c r="EA1137" s="380"/>
      <c r="EH1137" s="380"/>
      <c r="EO1137" s="380"/>
      <c r="EV1137" s="380"/>
      <c r="FC1137" s="380"/>
      <c r="FJ1137" s="380"/>
      <c r="FQ1137" s="380"/>
      <c r="FX1137" s="380"/>
      <c r="GE1137" s="380"/>
      <c r="HA1137" s="380"/>
      <c r="HH1137" s="380"/>
    </row>
    <row r="1138" spans="1:216" ht="19.5" customHeight="1">
      <c r="A1138" s="627"/>
      <c r="B1138" s="380">
        <v>6614</v>
      </c>
      <c r="C1138" s="403"/>
      <c r="D1138" s="429">
        <v>14</v>
      </c>
      <c r="E1138" s="407"/>
      <c r="F1138" s="32"/>
      <c r="G1138" s="33"/>
      <c r="H1138" s="409"/>
      <c r="I1138" s="403"/>
      <c r="J1138" s="629"/>
      <c r="S1138" s="380"/>
      <c r="Z1138" s="380"/>
      <c r="AG1138" s="380"/>
      <c r="AN1138" s="380"/>
      <c r="AU1138" s="380"/>
      <c r="BB1138" s="380"/>
      <c r="BI1138" s="380"/>
      <c r="BP1138" s="380"/>
      <c r="BW1138" s="380"/>
      <c r="CD1138" s="380"/>
      <c r="CK1138" s="380"/>
      <c r="CR1138" s="380"/>
      <c r="CY1138" s="380"/>
      <c r="DF1138" s="380"/>
      <c r="DM1138" s="380"/>
      <c r="DT1138" s="380"/>
      <c r="EA1138" s="380"/>
      <c r="EH1138" s="380"/>
      <c r="EO1138" s="380"/>
      <c r="EV1138" s="380"/>
      <c r="FC1138" s="380"/>
      <c r="FJ1138" s="380"/>
      <c r="FQ1138" s="380"/>
      <c r="FX1138" s="380"/>
      <c r="GE1138" s="380"/>
      <c r="HA1138" s="380"/>
      <c r="HH1138" s="380"/>
    </row>
    <row r="1139" spans="1:216" ht="19.5" customHeight="1" thickBot="1">
      <c r="A1139" s="627"/>
      <c r="B1139" s="380">
        <v>6615</v>
      </c>
      <c r="C1139" s="403"/>
      <c r="D1139" s="429">
        <v>15</v>
      </c>
      <c r="E1139" s="411"/>
      <c r="F1139" s="36"/>
      <c r="G1139" s="37"/>
      <c r="H1139" s="409"/>
      <c r="I1139" s="403"/>
      <c r="J1139" s="629"/>
      <c r="S1139" s="380"/>
      <c r="Z1139" s="380"/>
      <c r="AG1139" s="380"/>
      <c r="AN1139" s="380"/>
      <c r="AU1139" s="380"/>
      <c r="BB1139" s="380"/>
      <c r="BI1139" s="380"/>
      <c r="BP1139" s="380"/>
      <c r="BW1139" s="380"/>
      <c r="CD1139" s="380"/>
      <c r="CK1139" s="380"/>
      <c r="CR1139" s="380"/>
      <c r="CY1139" s="380"/>
      <c r="DF1139" s="380"/>
      <c r="DM1139" s="380"/>
      <c r="DT1139" s="380"/>
      <c r="EA1139" s="380"/>
      <c r="EH1139" s="380"/>
      <c r="EO1139" s="380"/>
      <c r="EV1139" s="380"/>
      <c r="FC1139" s="380"/>
      <c r="FJ1139" s="380"/>
      <c r="FQ1139" s="380"/>
      <c r="FX1139" s="380"/>
      <c r="GE1139" s="380"/>
      <c r="HA1139" s="380"/>
      <c r="HH1139" s="380"/>
    </row>
    <row r="1140" spans="1:216" ht="19.5" customHeight="1" thickBot="1">
      <c r="A1140" s="627"/>
      <c r="B1140" s="380">
        <v>6616</v>
      </c>
      <c r="C1140" s="403"/>
      <c r="D1140" s="429" t="s">
        <v>634</v>
      </c>
      <c r="E1140" s="421"/>
      <c r="F1140" s="419"/>
      <c r="G1140" s="420"/>
      <c r="H1140" s="409"/>
      <c r="I1140" s="403"/>
      <c r="J1140" s="629"/>
      <c r="S1140" s="380"/>
      <c r="Z1140" s="380"/>
      <c r="AG1140" s="380"/>
      <c r="AN1140" s="380"/>
      <c r="AU1140" s="380"/>
      <c r="BB1140" s="380"/>
      <c r="BI1140" s="380"/>
      <c r="BP1140" s="380"/>
      <c r="BW1140" s="380"/>
      <c r="CD1140" s="380"/>
      <c r="CK1140" s="380"/>
      <c r="CR1140" s="380"/>
      <c r="CY1140" s="380"/>
      <c r="DF1140" s="380"/>
      <c r="DM1140" s="380"/>
      <c r="DT1140" s="380"/>
      <c r="EA1140" s="380"/>
      <c r="EH1140" s="380"/>
      <c r="EO1140" s="380"/>
      <c r="EV1140" s="380"/>
      <c r="FC1140" s="380"/>
      <c r="FJ1140" s="380"/>
      <c r="FQ1140" s="380"/>
      <c r="FX1140" s="380"/>
      <c r="GE1140" s="380"/>
      <c r="HA1140" s="380"/>
      <c r="HH1140" s="380"/>
    </row>
    <row r="1141" spans="1:216" ht="19.5" customHeight="1">
      <c r="A1141" s="627"/>
      <c r="B1141" s="380">
        <v>6617</v>
      </c>
      <c r="D1141" s="429" t="s">
        <v>864</v>
      </c>
      <c r="E1141" s="422"/>
      <c r="F1141" s="34"/>
      <c r="G1141" s="35"/>
      <c r="H1141" s="409"/>
      <c r="I1141" s="403"/>
      <c r="S1141" s="380"/>
      <c r="Z1141" s="380"/>
      <c r="AG1141" s="380"/>
      <c r="AN1141" s="380"/>
      <c r="AU1141" s="380"/>
      <c r="BB1141" s="380"/>
      <c r="BI1141" s="380"/>
      <c r="BP1141" s="380"/>
      <c r="BW1141" s="380"/>
      <c r="CD1141" s="380"/>
      <c r="CK1141" s="380"/>
      <c r="CR1141" s="380"/>
      <c r="CY1141" s="380"/>
      <c r="DF1141" s="380"/>
      <c r="DM1141" s="380"/>
      <c r="DT1141" s="380"/>
      <c r="EA1141" s="380"/>
      <c r="EH1141" s="380"/>
      <c r="EO1141" s="380"/>
      <c r="EV1141" s="380"/>
      <c r="FC1141" s="380"/>
      <c r="FJ1141" s="380"/>
      <c r="FQ1141" s="380"/>
      <c r="FX1141" s="380"/>
      <c r="GE1141" s="380"/>
      <c r="HA1141" s="380"/>
      <c r="HH1141" s="380"/>
    </row>
    <row r="1142" spans="1:216" ht="19.5" customHeight="1">
      <c r="A1142" s="627"/>
      <c r="B1142" s="380">
        <v>6618</v>
      </c>
      <c r="D1142" s="429" t="s">
        <v>864</v>
      </c>
      <c r="E1142" s="423"/>
      <c r="F1142" s="32"/>
      <c r="G1142" s="33"/>
      <c r="H1142" s="409"/>
      <c r="I1142" s="403"/>
      <c r="S1142" s="380"/>
      <c r="Z1142" s="380"/>
      <c r="AG1142" s="380"/>
      <c r="AN1142" s="380"/>
      <c r="AU1142" s="380"/>
      <c r="BB1142" s="380"/>
      <c r="BI1142" s="380"/>
      <c r="BP1142" s="380"/>
      <c r="BW1142" s="380"/>
      <c r="CD1142" s="380"/>
      <c r="CK1142" s="380"/>
      <c r="CR1142" s="380"/>
      <c r="CY1142" s="380"/>
      <c r="DF1142" s="380"/>
      <c r="DM1142" s="380"/>
      <c r="DT1142" s="380"/>
      <c r="EA1142" s="380"/>
      <c r="EH1142" s="380"/>
      <c r="EO1142" s="380"/>
      <c r="EV1142" s="380"/>
      <c r="FC1142" s="380"/>
      <c r="FJ1142" s="380"/>
      <c r="FQ1142" s="380"/>
      <c r="FX1142" s="380"/>
      <c r="GE1142" s="380"/>
      <c r="HA1142" s="380"/>
      <c r="HH1142" s="380"/>
    </row>
    <row r="1143" spans="1:216" ht="19.5" customHeight="1">
      <c r="A1143" s="627"/>
      <c r="B1143" s="380">
        <v>6619</v>
      </c>
      <c r="D1143" s="430"/>
      <c r="E1143" s="423"/>
      <c r="F1143" s="32"/>
      <c r="G1143" s="33"/>
      <c r="H1143" s="409"/>
      <c r="I1143" s="403"/>
      <c r="S1143" s="380"/>
      <c r="Z1143" s="380"/>
      <c r="AG1143" s="380"/>
      <c r="AN1143" s="380"/>
      <c r="AU1143" s="380"/>
      <c r="BB1143" s="380"/>
      <c r="BI1143" s="380"/>
      <c r="BP1143" s="380"/>
      <c r="BW1143" s="380"/>
      <c r="CD1143" s="380"/>
      <c r="CK1143" s="380"/>
      <c r="CR1143" s="380"/>
      <c r="CY1143" s="380"/>
      <c r="DF1143" s="380"/>
      <c r="DM1143" s="380"/>
      <c r="DT1143" s="380"/>
      <c r="EA1143" s="380"/>
      <c r="EH1143" s="380"/>
      <c r="EO1143" s="380"/>
      <c r="EV1143" s="380"/>
      <c r="FC1143" s="380"/>
      <c r="FJ1143" s="380"/>
      <c r="FQ1143" s="380"/>
      <c r="FX1143" s="380"/>
      <c r="GE1143" s="380"/>
      <c r="HA1143" s="380"/>
      <c r="HH1143" s="380"/>
    </row>
    <row r="1144" spans="1:216" ht="19.5" customHeight="1" thickBot="1">
      <c r="A1144" s="628"/>
      <c r="B1144" s="431">
        <v>6620</v>
      </c>
      <c r="C1144" s="431"/>
      <c r="D1144" s="432"/>
      <c r="E1144" s="424"/>
      <c r="F1144" s="32"/>
      <c r="G1144" s="33"/>
      <c r="H1144" s="409"/>
      <c r="I1144" s="403"/>
      <c r="S1144" s="380"/>
      <c r="Z1144" s="380"/>
      <c r="AG1144" s="380"/>
      <c r="AN1144" s="380"/>
      <c r="AU1144" s="380"/>
      <c r="BB1144" s="380"/>
      <c r="BI1144" s="380"/>
      <c r="BP1144" s="380"/>
      <c r="BW1144" s="380"/>
      <c r="CD1144" s="380"/>
      <c r="CK1144" s="380"/>
      <c r="CR1144" s="380"/>
      <c r="CY1144" s="380"/>
      <c r="DF1144" s="380"/>
      <c r="DM1144" s="380"/>
      <c r="DT1144" s="380"/>
      <c r="EA1144" s="380"/>
      <c r="EH1144" s="380"/>
      <c r="EO1144" s="380"/>
      <c r="EV1144" s="380"/>
      <c r="FC1144" s="380"/>
      <c r="FJ1144" s="380"/>
      <c r="FQ1144" s="380"/>
      <c r="FX1144" s="380"/>
      <c r="GE1144" s="380"/>
      <c r="HA1144" s="380"/>
      <c r="HH1144" s="380"/>
    </row>
    <row r="1145" spans="1:216" ht="19.5" customHeight="1" thickBot="1">
      <c r="A1145" s="626">
        <v>67</v>
      </c>
      <c r="B1145" s="426">
        <v>6701</v>
      </c>
      <c r="C1145" s="427"/>
      <c r="D1145" s="428">
        <v>1</v>
      </c>
      <c r="E1145" s="404"/>
      <c r="F1145" s="34"/>
      <c r="G1145" s="35"/>
      <c r="H1145" s="405"/>
      <c r="I1145" s="406"/>
      <c r="J1145" s="629"/>
      <c r="S1145" s="380"/>
      <c r="Z1145" s="380"/>
      <c r="AG1145" s="380"/>
      <c r="AN1145" s="380"/>
      <c r="AU1145" s="380"/>
      <c r="BB1145" s="380"/>
      <c r="BI1145" s="380"/>
      <c r="BP1145" s="380"/>
      <c r="BW1145" s="380"/>
      <c r="CD1145" s="380"/>
      <c r="CK1145" s="380"/>
      <c r="CR1145" s="380"/>
      <c r="CY1145" s="380"/>
      <c r="DF1145" s="380"/>
      <c r="DM1145" s="380"/>
      <c r="DT1145" s="380"/>
      <c r="EA1145" s="380"/>
      <c r="EH1145" s="380"/>
      <c r="EO1145" s="380"/>
      <c r="EV1145" s="380"/>
      <c r="FC1145" s="380"/>
      <c r="FJ1145" s="380"/>
      <c r="FQ1145" s="380"/>
      <c r="FX1145" s="380"/>
      <c r="GE1145" s="380"/>
      <c r="HA1145" s="380"/>
      <c r="HH1145" s="380"/>
    </row>
    <row r="1146" spans="1:216" ht="19.5" customHeight="1">
      <c r="A1146" s="627"/>
      <c r="B1146" s="380">
        <v>6702</v>
      </c>
      <c r="C1146" s="403"/>
      <c r="D1146" s="429">
        <v>2</v>
      </c>
      <c r="E1146" s="407"/>
      <c r="F1146" s="32"/>
      <c r="G1146" s="33"/>
      <c r="H1146" s="408"/>
      <c r="I1146" s="403"/>
      <c r="J1146" s="629"/>
      <c r="S1146" s="380"/>
      <c r="Z1146" s="380"/>
      <c r="AG1146" s="380"/>
      <c r="AN1146" s="380"/>
      <c r="AU1146" s="380"/>
      <c r="BB1146" s="380"/>
      <c r="BI1146" s="380"/>
      <c r="BP1146" s="380"/>
      <c r="BW1146" s="380"/>
      <c r="CD1146" s="380"/>
      <c r="CK1146" s="380"/>
      <c r="CR1146" s="380"/>
      <c r="CY1146" s="380"/>
      <c r="DF1146" s="380"/>
      <c r="DM1146" s="380"/>
      <c r="DT1146" s="380"/>
      <c r="EA1146" s="380"/>
      <c r="EH1146" s="380"/>
      <c r="EO1146" s="380"/>
      <c r="EV1146" s="380"/>
      <c r="FC1146" s="380"/>
      <c r="FJ1146" s="380"/>
      <c r="FQ1146" s="380"/>
      <c r="FX1146" s="380"/>
      <c r="GE1146" s="380"/>
      <c r="HA1146" s="380"/>
      <c r="HH1146" s="380"/>
    </row>
    <row r="1147" spans="1:216" ht="19.5" customHeight="1">
      <c r="A1147" s="627"/>
      <c r="B1147" s="380">
        <v>6703</v>
      </c>
      <c r="C1147" s="403"/>
      <c r="D1147" s="429">
        <v>3</v>
      </c>
      <c r="E1147" s="407"/>
      <c r="F1147" s="32"/>
      <c r="G1147" s="33"/>
      <c r="H1147" s="409"/>
      <c r="I1147" s="403"/>
      <c r="J1147" s="629"/>
      <c r="S1147" s="380"/>
      <c r="Z1147" s="380"/>
      <c r="AG1147" s="380"/>
      <c r="AN1147" s="380"/>
      <c r="AU1147" s="380"/>
      <c r="BB1147" s="380"/>
      <c r="BI1147" s="380"/>
      <c r="BP1147" s="380"/>
      <c r="BW1147" s="380"/>
      <c r="CD1147" s="380"/>
      <c r="CK1147" s="380"/>
      <c r="CR1147" s="380"/>
      <c r="CY1147" s="380"/>
      <c r="DF1147" s="380"/>
      <c r="DM1147" s="380"/>
      <c r="DT1147" s="380"/>
      <c r="EA1147" s="380"/>
      <c r="EH1147" s="380"/>
      <c r="EO1147" s="380"/>
      <c r="EV1147" s="380"/>
      <c r="FC1147" s="380"/>
      <c r="FJ1147" s="380"/>
      <c r="FQ1147" s="380"/>
      <c r="FX1147" s="380"/>
      <c r="GE1147" s="380"/>
      <c r="HA1147" s="380"/>
      <c r="HH1147" s="380"/>
    </row>
    <row r="1148" spans="1:216" ht="19.5" customHeight="1">
      <c r="A1148" s="627"/>
      <c r="B1148" s="380">
        <v>6704</v>
      </c>
      <c r="C1148" s="403"/>
      <c r="D1148" s="429">
        <v>4</v>
      </c>
      <c r="E1148" s="410"/>
      <c r="F1148" s="32"/>
      <c r="G1148" s="33"/>
      <c r="H1148" s="409"/>
      <c r="I1148" s="403"/>
      <c r="J1148" s="629"/>
      <c r="S1148" s="380"/>
      <c r="Z1148" s="380"/>
      <c r="AG1148" s="380"/>
      <c r="AN1148" s="380"/>
      <c r="AU1148" s="380"/>
      <c r="BB1148" s="380"/>
      <c r="BI1148" s="380"/>
      <c r="BP1148" s="380"/>
      <c r="BW1148" s="380"/>
      <c r="CD1148" s="380"/>
      <c r="CK1148" s="380"/>
      <c r="CR1148" s="380"/>
      <c r="CY1148" s="380"/>
      <c r="DF1148" s="380"/>
      <c r="DM1148" s="380"/>
      <c r="DT1148" s="380"/>
      <c r="EA1148" s="380"/>
      <c r="EH1148" s="380"/>
      <c r="EO1148" s="380"/>
      <c r="EV1148" s="380"/>
      <c r="FC1148" s="380"/>
      <c r="FJ1148" s="380"/>
      <c r="FQ1148" s="380"/>
      <c r="FX1148" s="380"/>
      <c r="GE1148" s="380"/>
      <c r="HA1148" s="380"/>
      <c r="HH1148" s="380"/>
    </row>
    <row r="1149" spans="1:216" ht="19.5" customHeight="1">
      <c r="A1149" s="627"/>
      <c r="B1149" s="380">
        <v>6705</v>
      </c>
      <c r="C1149" s="403"/>
      <c r="D1149" s="429">
        <v>5</v>
      </c>
      <c r="E1149" s="407"/>
      <c r="F1149" s="36"/>
      <c r="G1149" s="37"/>
      <c r="H1149" s="409"/>
      <c r="I1149" s="403"/>
      <c r="J1149" s="629"/>
      <c r="S1149" s="380"/>
      <c r="Z1149" s="380"/>
      <c r="AG1149" s="380"/>
      <c r="AN1149" s="380"/>
      <c r="AU1149" s="380"/>
      <c r="BB1149" s="380"/>
      <c r="BI1149" s="380"/>
      <c r="BP1149" s="380"/>
      <c r="BW1149" s="380"/>
      <c r="CD1149" s="380"/>
      <c r="CK1149" s="380"/>
      <c r="CR1149" s="380"/>
      <c r="CY1149" s="380"/>
      <c r="DF1149" s="380"/>
      <c r="DM1149" s="380"/>
      <c r="DT1149" s="380"/>
      <c r="EA1149" s="380"/>
      <c r="EH1149" s="380"/>
      <c r="EO1149" s="380"/>
      <c r="EV1149" s="380"/>
      <c r="FC1149" s="380"/>
      <c r="FJ1149" s="380"/>
      <c r="FQ1149" s="380"/>
      <c r="FX1149" s="380"/>
      <c r="GE1149" s="380"/>
      <c r="HA1149" s="380"/>
      <c r="HH1149" s="380"/>
    </row>
    <row r="1150" spans="1:216" ht="19.5" customHeight="1">
      <c r="A1150" s="627"/>
      <c r="B1150" s="380">
        <v>6706</v>
      </c>
      <c r="C1150" s="403"/>
      <c r="D1150" s="429">
        <v>6</v>
      </c>
      <c r="E1150" s="407"/>
      <c r="F1150" s="32"/>
      <c r="G1150" s="33"/>
      <c r="H1150" s="409"/>
      <c r="I1150" s="403"/>
      <c r="J1150" s="629"/>
      <c r="S1150" s="380"/>
      <c r="Z1150" s="380"/>
      <c r="AG1150" s="380"/>
      <c r="AN1150" s="380"/>
      <c r="AU1150" s="380"/>
      <c r="BB1150" s="380"/>
      <c r="BI1150" s="380"/>
      <c r="BP1150" s="380"/>
      <c r="BW1150" s="380"/>
      <c r="CD1150" s="380"/>
      <c r="CK1150" s="380"/>
      <c r="CR1150" s="380"/>
      <c r="CY1150" s="380"/>
      <c r="DF1150" s="380"/>
      <c r="DM1150" s="380"/>
      <c r="DT1150" s="380"/>
      <c r="EA1150" s="380"/>
      <c r="EH1150" s="380"/>
      <c r="EO1150" s="380"/>
      <c r="EV1150" s="380"/>
      <c r="FC1150" s="380"/>
      <c r="FJ1150" s="380"/>
      <c r="FQ1150" s="380"/>
      <c r="FX1150" s="380"/>
      <c r="GE1150" s="380"/>
      <c r="HA1150" s="380"/>
      <c r="HH1150" s="380"/>
    </row>
    <row r="1151" spans="1:216" ht="19.5" customHeight="1">
      <c r="A1151" s="627"/>
      <c r="B1151" s="380">
        <v>6707</v>
      </c>
      <c r="C1151" s="403"/>
      <c r="D1151" s="429">
        <v>7</v>
      </c>
      <c r="E1151" s="410"/>
      <c r="F1151" s="32"/>
      <c r="G1151" s="33"/>
      <c r="H1151" s="409"/>
      <c r="I1151" s="403"/>
      <c r="J1151" s="629"/>
      <c r="S1151" s="380"/>
      <c r="Z1151" s="380"/>
      <c r="AG1151" s="380"/>
      <c r="AN1151" s="380"/>
      <c r="AU1151" s="380"/>
      <c r="BB1151" s="380"/>
      <c r="BI1151" s="380"/>
      <c r="BP1151" s="380"/>
      <c r="BW1151" s="380"/>
      <c r="CD1151" s="380"/>
      <c r="CK1151" s="380"/>
      <c r="CR1151" s="380"/>
      <c r="CY1151" s="380"/>
      <c r="DF1151" s="380"/>
      <c r="DM1151" s="380"/>
      <c r="DT1151" s="380"/>
      <c r="EA1151" s="380"/>
      <c r="EH1151" s="380"/>
      <c r="EO1151" s="380"/>
      <c r="EV1151" s="380"/>
      <c r="FC1151" s="380"/>
      <c r="FJ1151" s="380"/>
      <c r="FQ1151" s="380"/>
      <c r="FX1151" s="380"/>
      <c r="GE1151" s="380"/>
      <c r="HA1151" s="380"/>
      <c r="HH1151" s="380"/>
    </row>
    <row r="1152" spans="1:216" ht="19.5" customHeight="1">
      <c r="A1152" s="627"/>
      <c r="B1152" s="380">
        <v>6708</v>
      </c>
      <c r="C1152" s="403"/>
      <c r="D1152" s="429">
        <v>8</v>
      </c>
      <c r="E1152" s="407"/>
      <c r="F1152" s="32"/>
      <c r="G1152" s="33"/>
      <c r="H1152" s="409"/>
      <c r="I1152" s="403"/>
      <c r="J1152" s="629"/>
      <c r="S1152" s="380"/>
      <c r="Z1152" s="380"/>
      <c r="AG1152" s="380"/>
      <c r="AN1152" s="380"/>
      <c r="AU1152" s="380"/>
      <c r="BB1152" s="380"/>
      <c r="BI1152" s="380"/>
      <c r="BP1152" s="380"/>
      <c r="BW1152" s="380"/>
      <c r="CD1152" s="380"/>
      <c r="CK1152" s="380"/>
      <c r="CR1152" s="380"/>
      <c r="CY1152" s="380"/>
      <c r="DF1152" s="380"/>
      <c r="DM1152" s="380"/>
      <c r="DT1152" s="380"/>
      <c r="EA1152" s="380"/>
      <c r="EH1152" s="380"/>
      <c r="EO1152" s="380"/>
      <c r="EV1152" s="380"/>
      <c r="FC1152" s="380"/>
      <c r="FJ1152" s="380"/>
      <c r="FQ1152" s="380"/>
      <c r="FX1152" s="380"/>
      <c r="GE1152" s="380"/>
      <c r="HA1152" s="380"/>
      <c r="HH1152" s="380"/>
    </row>
    <row r="1153" spans="1:216" ht="19.5" customHeight="1">
      <c r="A1153" s="627"/>
      <c r="B1153" s="380">
        <v>6709</v>
      </c>
      <c r="C1153" s="403"/>
      <c r="D1153" s="429">
        <v>9</v>
      </c>
      <c r="E1153" s="407"/>
      <c r="F1153" s="32"/>
      <c r="G1153" s="33"/>
      <c r="H1153" s="409"/>
      <c r="I1153" s="403"/>
      <c r="J1153" s="629"/>
      <c r="S1153" s="380"/>
      <c r="Z1153" s="380"/>
      <c r="AG1153" s="380"/>
      <c r="AN1153" s="380"/>
      <c r="AU1153" s="380"/>
      <c r="BB1153" s="380"/>
      <c r="BI1153" s="380"/>
      <c r="BP1153" s="380"/>
      <c r="BW1153" s="380"/>
      <c r="CD1153" s="380"/>
      <c r="CK1153" s="380"/>
      <c r="CR1153" s="380"/>
      <c r="CY1153" s="380"/>
      <c r="DF1153" s="380"/>
      <c r="DM1153" s="380"/>
      <c r="DT1153" s="380"/>
      <c r="EA1153" s="380"/>
      <c r="EH1153" s="380"/>
      <c r="EO1153" s="380"/>
      <c r="EV1153" s="380"/>
      <c r="FC1153" s="380"/>
      <c r="FJ1153" s="380"/>
      <c r="FQ1153" s="380"/>
      <c r="FX1153" s="380"/>
      <c r="GE1153" s="380"/>
      <c r="HA1153" s="380"/>
      <c r="HH1153" s="380"/>
    </row>
    <row r="1154" spans="1:216" ht="19.5" customHeight="1">
      <c r="A1154" s="627"/>
      <c r="B1154" s="380">
        <v>6710</v>
      </c>
      <c r="C1154" s="403"/>
      <c r="D1154" s="429">
        <v>10</v>
      </c>
      <c r="E1154" s="407"/>
      <c r="F1154" s="32"/>
      <c r="G1154" s="33"/>
      <c r="H1154" s="409"/>
      <c r="I1154" s="403"/>
      <c r="J1154" s="629"/>
      <c r="S1154" s="380"/>
      <c r="Z1154" s="380"/>
      <c r="AG1154" s="380"/>
      <c r="AN1154" s="380"/>
      <c r="AU1154" s="380"/>
      <c r="BB1154" s="380"/>
      <c r="BI1154" s="380"/>
      <c r="BP1154" s="380"/>
      <c r="BW1154" s="380"/>
      <c r="CD1154" s="380"/>
      <c r="CK1154" s="380"/>
      <c r="CR1154" s="380"/>
      <c r="CY1154" s="380"/>
      <c r="DF1154" s="380"/>
      <c r="DM1154" s="380"/>
      <c r="DT1154" s="380"/>
      <c r="EA1154" s="380"/>
      <c r="EH1154" s="380"/>
      <c r="EO1154" s="380"/>
      <c r="EV1154" s="380"/>
      <c r="FC1154" s="380"/>
      <c r="FJ1154" s="380"/>
      <c r="FQ1154" s="380"/>
      <c r="FX1154" s="380"/>
      <c r="GE1154" s="380"/>
      <c r="HA1154" s="380"/>
      <c r="HH1154" s="380"/>
    </row>
    <row r="1155" spans="1:216" ht="19.5" customHeight="1">
      <c r="A1155" s="627"/>
      <c r="B1155" s="380">
        <v>6711</v>
      </c>
      <c r="C1155" s="403"/>
      <c r="D1155" s="429">
        <v>11</v>
      </c>
      <c r="E1155" s="407"/>
      <c r="F1155" s="32"/>
      <c r="G1155" s="33"/>
      <c r="H1155" s="409"/>
      <c r="I1155" s="403"/>
      <c r="J1155" s="629"/>
      <c r="S1155" s="380"/>
      <c r="Z1155" s="380"/>
      <c r="AG1155" s="380"/>
      <c r="AN1155" s="380"/>
      <c r="AU1155" s="380"/>
      <c r="BB1155" s="380"/>
      <c r="BI1155" s="380"/>
      <c r="BP1155" s="380"/>
      <c r="BW1155" s="380"/>
      <c r="CD1155" s="380"/>
      <c r="CK1155" s="380"/>
      <c r="CR1155" s="380"/>
      <c r="CY1155" s="380"/>
      <c r="DF1155" s="380"/>
      <c r="DM1155" s="380"/>
      <c r="DT1155" s="380"/>
      <c r="EA1155" s="380"/>
      <c r="EH1155" s="380"/>
      <c r="EO1155" s="380"/>
      <c r="EV1155" s="380"/>
      <c r="FC1155" s="380"/>
      <c r="FJ1155" s="380"/>
      <c r="FQ1155" s="380"/>
      <c r="FX1155" s="380"/>
      <c r="GE1155" s="380"/>
      <c r="HA1155" s="380"/>
      <c r="HH1155" s="380"/>
    </row>
    <row r="1156" spans="1:216" ht="19.5" customHeight="1">
      <c r="A1156" s="627"/>
      <c r="B1156" s="380">
        <v>6712</v>
      </c>
      <c r="C1156" s="403"/>
      <c r="D1156" s="429">
        <v>12</v>
      </c>
      <c r="E1156" s="407"/>
      <c r="F1156" s="32"/>
      <c r="G1156" s="33"/>
      <c r="H1156" s="409"/>
      <c r="I1156" s="403"/>
      <c r="J1156" s="629"/>
      <c r="S1156" s="380"/>
      <c r="Z1156" s="380"/>
      <c r="AG1156" s="380"/>
      <c r="AN1156" s="380"/>
      <c r="AU1156" s="380"/>
      <c r="BB1156" s="380"/>
      <c r="BI1156" s="380"/>
      <c r="BP1156" s="380"/>
      <c r="BW1156" s="380"/>
      <c r="CD1156" s="380"/>
      <c r="CK1156" s="380"/>
      <c r="CR1156" s="380"/>
      <c r="CY1156" s="380"/>
      <c r="DF1156" s="380"/>
      <c r="DM1156" s="380"/>
      <c r="DT1156" s="380"/>
      <c r="EA1156" s="380"/>
      <c r="EH1156" s="380"/>
      <c r="EO1156" s="380"/>
      <c r="EV1156" s="380"/>
      <c r="FC1156" s="380"/>
      <c r="FJ1156" s="380"/>
      <c r="FQ1156" s="380"/>
      <c r="FX1156" s="380"/>
      <c r="GE1156" s="380"/>
      <c r="HA1156" s="380"/>
      <c r="HH1156" s="380"/>
    </row>
    <row r="1157" spans="1:216" ht="19.5" customHeight="1">
      <c r="A1157" s="627"/>
      <c r="B1157" s="380">
        <v>6713</v>
      </c>
      <c r="C1157" s="403"/>
      <c r="D1157" s="429">
        <v>13</v>
      </c>
      <c r="E1157" s="407"/>
      <c r="F1157" s="32"/>
      <c r="G1157" s="33"/>
      <c r="H1157" s="409"/>
      <c r="I1157" s="403"/>
      <c r="J1157" s="629"/>
      <c r="S1157" s="380"/>
      <c r="Z1157" s="380"/>
      <c r="AG1157" s="380"/>
      <c r="AN1157" s="380"/>
      <c r="AU1157" s="380"/>
      <c r="BB1157" s="380"/>
      <c r="BI1157" s="380"/>
      <c r="BP1157" s="380"/>
      <c r="BW1157" s="380"/>
      <c r="CD1157" s="380"/>
      <c r="CK1157" s="380"/>
      <c r="CR1157" s="380"/>
      <c r="CY1157" s="380"/>
      <c r="DF1157" s="380"/>
      <c r="DM1157" s="380"/>
      <c r="DT1157" s="380"/>
      <c r="EA1157" s="380"/>
      <c r="EH1157" s="380"/>
      <c r="EO1157" s="380"/>
      <c r="EV1157" s="380"/>
      <c r="FC1157" s="380"/>
      <c r="FJ1157" s="380"/>
      <c r="FQ1157" s="380"/>
      <c r="FX1157" s="380"/>
      <c r="GE1157" s="380"/>
      <c r="HA1157" s="380"/>
      <c r="HH1157" s="380"/>
    </row>
    <row r="1158" spans="1:216" ht="19.5" customHeight="1">
      <c r="A1158" s="627"/>
      <c r="B1158" s="380">
        <v>6714</v>
      </c>
      <c r="C1158" s="403"/>
      <c r="D1158" s="429">
        <v>14</v>
      </c>
      <c r="E1158" s="407"/>
      <c r="F1158" s="32"/>
      <c r="G1158" s="33"/>
      <c r="H1158" s="409"/>
      <c r="I1158" s="403"/>
      <c r="J1158" s="629"/>
      <c r="S1158" s="380"/>
      <c r="Z1158" s="380"/>
      <c r="AG1158" s="380"/>
      <c r="AN1158" s="380"/>
      <c r="AU1158" s="380"/>
      <c r="BB1158" s="380"/>
      <c r="BI1158" s="380"/>
      <c r="BP1158" s="380"/>
      <c r="BW1158" s="380"/>
      <c r="CD1158" s="380"/>
      <c r="CK1158" s="380"/>
      <c r="CR1158" s="380"/>
      <c r="CY1158" s="380"/>
      <c r="DF1158" s="380"/>
      <c r="DM1158" s="380"/>
      <c r="DT1158" s="380"/>
      <c r="EA1158" s="380"/>
      <c r="EH1158" s="380"/>
      <c r="EO1158" s="380"/>
      <c r="EV1158" s="380"/>
      <c r="FC1158" s="380"/>
      <c r="FJ1158" s="380"/>
      <c r="FQ1158" s="380"/>
      <c r="FX1158" s="380"/>
      <c r="GE1158" s="380"/>
      <c r="HA1158" s="380"/>
      <c r="HH1158" s="380"/>
    </row>
    <row r="1159" spans="1:216" ht="19.5" customHeight="1" thickBot="1">
      <c r="A1159" s="627"/>
      <c r="B1159" s="380">
        <v>6715</v>
      </c>
      <c r="C1159" s="403"/>
      <c r="D1159" s="429">
        <v>15</v>
      </c>
      <c r="E1159" s="411"/>
      <c r="F1159" s="36"/>
      <c r="G1159" s="37"/>
      <c r="H1159" s="409"/>
      <c r="I1159" s="403"/>
      <c r="J1159" s="629"/>
      <c r="S1159" s="380"/>
      <c r="Z1159" s="380"/>
      <c r="AG1159" s="380"/>
      <c r="AN1159" s="380"/>
      <c r="AU1159" s="380"/>
      <c r="BB1159" s="380"/>
      <c r="BI1159" s="380"/>
      <c r="BP1159" s="380"/>
      <c r="BW1159" s="380"/>
      <c r="CD1159" s="380"/>
      <c r="CK1159" s="380"/>
      <c r="CR1159" s="380"/>
      <c r="CY1159" s="380"/>
      <c r="DF1159" s="380"/>
      <c r="DM1159" s="380"/>
      <c r="DT1159" s="380"/>
      <c r="EA1159" s="380"/>
      <c r="EH1159" s="380"/>
      <c r="EO1159" s="380"/>
      <c r="EV1159" s="380"/>
      <c r="FC1159" s="380"/>
      <c r="FJ1159" s="380"/>
      <c r="FQ1159" s="380"/>
      <c r="FX1159" s="380"/>
      <c r="GE1159" s="380"/>
      <c r="HA1159" s="380"/>
      <c r="HH1159" s="380"/>
    </row>
    <row r="1160" spans="1:216" ht="19.5" customHeight="1" thickBot="1">
      <c r="A1160" s="627"/>
      <c r="B1160" s="380">
        <v>6716</v>
      </c>
      <c r="C1160" s="403"/>
      <c r="D1160" s="429" t="s">
        <v>634</v>
      </c>
      <c r="E1160" s="421"/>
      <c r="F1160" s="419"/>
      <c r="G1160" s="420"/>
      <c r="H1160" s="409"/>
      <c r="I1160" s="403"/>
      <c r="J1160" s="629"/>
      <c r="S1160" s="380"/>
      <c r="Z1160" s="380"/>
      <c r="AG1160" s="380"/>
      <c r="AN1160" s="380"/>
      <c r="AU1160" s="380"/>
      <c r="BB1160" s="380"/>
      <c r="BI1160" s="380"/>
      <c r="BP1160" s="380"/>
      <c r="BW1160" s="380"/>
      <c r="CD1160" s="380"/>
      <c r="CK1160" s="380"/>
      <c r="CR1160" s="380"/>
      <c r="CY1160" s="380"/>
      <c r="DF1160" s="380"/>
      <c r="DM1160" s="380"/>
      <c r="DT1160" s="380"/>
      <c r="EA1160" s="380"/>
      <c r="EH1160" s="380"/>
      <c r="EO1160" s="380"/>
      <c r="EV1160" s="380"/>
      <c r="FC1160" s="380"/>
      <c r="FJ1160" s="380"/>
      <c r="FQ1160" s="380"/>
      <c r="FX1160" s="380"/>
      <c r="GE1160" s="380"/>
      <c r="HA1160" s="380"/>
      <c r="HH1160" s="380"/>
    </row>
    <row r="1161" spans="1:216" ht="19.5" customHeight="1">
      <c r="A1161" s="627"/>
      <c r="B1161" s="380">
        <v>6717</v>
      </c>
      <c r="D1161" s="429" t="s">
        <v>864</v>
      </c>
      <c r="E1161" s="422"/>
      <c r="F1161" s="34"/>
      <c r="G1161" s="35"/>
      <c r="H1161" s="409"/>
      <c r="I1161" s="403"/>
      <c r="S1161" s="380"/>
      <c r="Z1161" s="380"/>
      <c r="AG1161" s="380"/>
      <c r="AN1161" s="380"/>
      <c r="AU1161" s="380"/>
      <c r="BB1161" s="380"/>
      <c r="BI1161" s="380"/>
      <c r="BP1161" s="380"/>
      <c r="BW1161" s="380"/>
      <c r="CD1161" s="380"/>
      <c r="CK1161" s="380"/>
      <c r="CR1161" s="380"/>
      <c r="CY1161" s="380"/>
      <c r="DF1161" s="380"/>
      <c r="DM1161" s="380"/>
      <c r="DT1161" s="380"/>
      <c r="EA1161" s="380"/>
      <c r="EH1161" s="380"/>
      <c r="EO1161" s="380"/>
      <c r="EV1161" s="380"/>
      <c r="FC1161" s="380"/>
      <c r="FJ1161" s="380"/>
      <c r="FQ1161" s="380"/>
      <c r="FX1161" s="380"/>
      <c r="GE1161" s="380"/>
      <c r="HA1161" s="380"/>
      <c r="HH1161" s="380"/>
    </row>
    <row r="1162" spans="1:216" ht="19.5" customHeight="1">
      <c r="A1162" s="627"/>
      <c r="B1162" s="380">
        <v>6718</v>
      </c>
      <c r="D1162" s="429" t="s">
        <v>864</v>
      </c>
      <c r="E1162" s="423"/>
      <c r="F1162" s="32"/>
      <c r="G1162" s="33"/>
      <c r="H1162" s="409"/>
      <c r="I1162" s="403"/>
      <c r="S1162" s="380"/>
      <c r="Z1162" s="380"/>
      <c r="AG1162" s="380"/>
      <c r="AN1162" s="380"/>
      <c r="AU1162" s="380"/>
      <c r="BB1162" s="380"/>
      <c r="BI1162" s="380"/>
      <c r="BP1162" s="380"/>
      <c r="BW1162" s="380"/>
      <c r="CD1162" s="380"/>
      <c r="CK1162" s="380"/>
      <c r="CR1162" s="380"/>
      <c r="CY1162" s="380"/>
      <c r="DF1162" s="380"/>
      <c r="DM1162" s="380"/>
      <c r="DT1162" s="380"/>
      <c r="EA1162" s="380"/>
      <c r="EH1162" s="380"/>
      <c r="EO1162" s="380"/>
      <c r="EV1162" s="380"/>
      <c r="FC1162" s="380"/>
      <c r="FJ1162" s="380"/>
      <c r="FQ1162" s="380"/>
      <c r="FX1162" s="380"/>
      <c r="GE1162" s="380"/>
      <c r="HA1162" s="380"/>
      <c r="HH1162" s="380"/>
    </row>
    <row r="1163" spans="1:216" ht="19.5" customHeight="1">
      <c r="A1163" s="627"/>
      <c r="B1163" s="380">
        <v>6719</v>
      </c>
      <c r="D1163" s="430"/>
      <c r="E1163" s="423"/>
      <c r="F1163" s="32"/>
      <c r="G1163" s="33"/>
      <c r="H1163" s="409"/>
      <c r="I1163" s="403"/>
      <c r="S1163" s="380"/>
      <c r="Z1163" s="380"/>
      <c r="AG1163" s="380"/>
      <c r="AN1163" s="380"/>
      <c r="AU1163" s="380"/>
      <c r="BB1163" s="380"/>
      <c r="BI1163" s="380"/>
      <c r="BP1163" s="380"/>
      <c r="BW1163" s="380"/>
      <c r="CD1163" s="380"/>
      <c r="CK1163" s="380"/>
      <c r="CR1163" s="380"/>
      <c r="CY1163" s="380"/>
      <c r="DF1163" s="380"/>
      <c r="DM1163" s="380"/>
      <c r="DT1163" s="380"/>
      <c r="EA1163" s="380"/>
      <c r="EH1163" s="380"/>
      <c r="EO1163" s="380"/>
      <c r="EV1163" s="380"/>
      <c r="FC1163" s="380"/>
      <c r="FJ1163" s="380"/>
      <c r="FQ1163" s="380"/>
      <c r="FX1163" s="380"/>
      <c r="GE1163" s="380"/>
      <c r="HA1163" s="380"/>
      <c r="HH1163" s="380"/>
    </row>
    <row r="1164" spans="1:216" ht="19.5" customHeight="1" thickBot="1">
      <c r="A1164" s="628"/>
      <c r="B1164" s="431">
        <v>6720</v>
      </c>
      <c r="C1164" s="431"/>
      <c r="D1164" s="432"/>
      <c r="E1164" s="424"/>
      <c r="F1164" s="32"/>
      <c r="G1164" s="33"/>
      <c r="H1164" s="409"/>
      <c r="I1164" s="403"/>
      <c r="S1164" s="380"/>
      <c r="Z1164" s="380"/>
      <c r="AG1164" s="380"/>
      <c r="AN1164" s="380"/>
      <c r="AU1164" s="380"/>
      <c r="BB1164" s="380"/>
      <c r="BI1164" s="380"/>
      <c r="BP1164" s="380"/>
      <c r="BW1164" s="380"/>
      <c r="CD1164" s="380"/>
      <c r="CK1164" s="380"/>
      <c r="CR1164" s="380"/>
      <c r="CY1164" s="380"/>
      <c r="DF1164" s="380"/>
      <c r="DM1164" s="380"/>
      <c r="DT1164" s="380"/>
      <c r="EA1164" s="380"/>
      <c r="EH1164" s="380"/>
      <c r="EO1164" s="380"/>
      <c r="EV1164" s="380"/>
      <c r="FC1164" s="380"/>
      <c r="FJ1164" s="380"/>
      <c r="FQ1164" s="380"/>
      <c r="FX1164" s="380"/>
      <c r="GE1164" s="380"/>
      <c r="HA1164" s="380"/>
      <c r="HH1164" s="380"/>
    </row>
    <row r="1165" spans="1:216" ht="19.5" customHeight="1" thickBot="1">
      <c r="A1165" s="626">
        <v>68</v>
      </c>
      <c r="B1165" s="426">
        <v>6801</v>
      </c>
      <c r="C1165" s="427"/>
      <c r="D1165" s="428">
        <v>1</v>
      </c>
      <c r="E1165" s="404"/>
      <c r="F1165" s="34"/>
      <c r="G1165" s="35"/>
      <c r="H1165" s="405"/>
      <c r="I1165" s="406"/>
      <c r="J1165" s="629"/>
      <c r="S1165" s="380"/>
      <c r="Z1165" s="380"/>
      <c r="AG1165" s="380"/>
      <c r="AN1165" s="380"/>
      <c r="AU1165" s="380"/>
      <c r="BB1165" s="380"/>
      <c r="BI1165" s="380"/>
      <c r="BP1165" s="380"/>
      <c r="BW1165" s="380"/>
      <c r="CD1165" s="380"/>
      <c r="CK1165" s="380"/>
      <c r="CR1165" s="380"/>
      <c r="CY1165" s="380"/>
      <c r="DF1165" s="380"/>
      <c r="DM1165" s="380"/>
      <c r="DT1165" s="380"/>
      <c r="EA1165" s="380"/>
      <c r="EH1165" s="380"/>
      <c r="EO1165" s="380"/>
      <c r="EV1165" s="380"/>
      <c r="FC1165" s="380"/>
      <c r="FJ1165" s="380"/>
      <c r="FQ1165" s="380"/>
      <c r="FX1165" s="380"/>
      <c r="GE1165" s="380"/>
      <c r="HA1165" s="380"/>
      <c r="HH1165" s="380"/>
    </row>
    <row r="1166" spans="1:216" ht="19.5" customHeight="1">
      <c r="A1166" s="627"/>
      <c r="B1166" s="380">
        <v>6802</v>
      </c>
      <c r="C1166" s="403"/>
      <c r="D1166" s="429">
        <v>2</v>
      </c>
      <c r="E1166" s="407"/>
      <c r="F1166" s="32"/>
      <c r="G1166" s="33"/>
      <c r="H1166" s="408"/>
      <c r="I1166" s="403"/>
      <c r="J1166" s="629"/>
      <c r="S1166" s="380"/>
      <c r="Z1166" s="380"/>
      <c r="AG1166" s="380"/>
      <c r="AN1166" s="380"/>
      <c r="AU1166" s="380"/>
      <c r="BB1166" s="380"/>
      <c r="BI1166" s="380"/>
      <c r="BP1166" s="380"/>
      <c r="BW1166" s="380"/>
      <c r="CD1166" s="380"/>
      <c r="CK1166" s="380"/>
      <c r="CR1166" s="380"/>
      <c r="CY1166" s="380"/>
      <c r="DF1166" s="380"/>
      <c r="DM1166" s="380"/>
      <c r="DT1166" s="380"/>
      <c r="EA1166" s="380"/>
      <c r="EH1166" s="380"/>
      <c r="EO1166" s="380"/>
      <c r="EV1166" s="380"/>
      <c r="FC1166" s="380"/>
      <c r="FJ1166" s="380"/>
      <c r="FQ1166" s="380"/>
      <c r="FX1166" s="380"/>
      <c r="GE1166" s="380"/>
      <c r="HA1166" s="380"/>
      <c r="HH1166" s="380"/>
    </row>
    <row r="1167" spans="1:216" ht="19.5" customHeight="1">
      <c r="A1167" s="627"/>
      <c r="B1167" s="380">
        <v>6803</v>
      </c>
      <c r="C1167" s="403"/>
      <c r="D1167" s="429">
        <v>3</v>
      </c>
      <c r="E1167" s="407"/>
      <c r="F1167" s="32"/>
      <c r="G1167" s="33"/>
      <c r="H1167" s="409"/>
      <c r="I1167" s="403"/>
      <c r="J1167" s="629"/>
      <c r="S1167" s="380"/>
      <c r="Z1167" s="380"/>
      <c r="AG1167" s="380"/>
      <c r="AN1167" s="380"/>
      <c r="AU1167" s="380"/>
      <c r="BB1167" s="380"/>
      <c r="BI1167" s="380"/>
      <c r="BP1167" s="380"/>
      <c r="BW1167" s="380"/>
      <c r="CD1167" s="380"/>
      <c r="CK1167" s="380"/>
      <c r="CR1167" s="380"/>
      <c r="CY1167" s="380"/>
      <c r="DF1167" s="380"/>
      <c r="DM1167" s="380"/>
      <c r="DT1167" s="380"/>
      <c r="EA1167" s="380"/>
      <c r="EH1167" s="380"/>
      <c r="EO1167" s="380"/>
      <c r="EV1167" s="380"/>
      <c r="FC1167" s="380"/>
      <c r="FJ1167" s="380"/>
      <c r="FQ1167" s="380"/>
      <c r="FX1167" s="380"/>
      <c r="GE1167" s="380"/>
      <c r="HA1167" s="380"/>
      <c r="HH1167" s="380"/>
    </row>
    <row r="1168" spans="1:216" ht="19.5" customHeight="1">
      <c r="A1168" s="627"/>
      <c r="B1168" s="380">
        <v>6804</v>
      </c>
      <c r="C1168" s="403"/>
      <c r="D1168" s="429">
        <v>4</v>
      </c>
      <c r="E1168" s="410"/>
      <c r="F1168" s="32"/>
      <c r="G1168" s="33"/>
      <c r="H1168" s="409"/>
      <c r="I1168" s="403"/>
      <c r="J1168" s="629"/>
      <c r="S1168" s="380"/>
      <c r="Z1168" s="380"/>
      <c r="AG1168" s="380"/>
      <c r="AN1168" s="380"/>
      <c r="AU1168" s="380"/>
      <c r="BB1168" s="380"/>
      <c r="BI1168" s="380"/>
      <c r="BP1168" s="380"/>
      <c r="BW1168" s="380"/>
      <c r="CD1168" s="380"/>
      <c r="CK1168" s="380"/>
      <c r="CR1168" s="380"/>
      <c r="CY1168" s="380"/>
      <c r="DF1168" s="380"/>
      <c r="DM1168" s="380"/>
      <c r="DT1168" s="380"/>
      <c r="EA1168" s="380"/>
      <c r="EH1168" s="380"/>
      <c r="EO1168" s="380"/>
      <c r="EV1168" s="380"/>
      <c r="FC1168" s="380"/>
      <c r="FJ1168" s="380"/>
      <c r="FQ1168" s="380"/>
      <c r="FX1168" s="380"/>
      <c r="GE1168" s="380"/>
      <c r="HA1168" s="380"/>
      <c r="HH1168" s="380"/>
    </row>
    <row r="1169" spans="1:216" ht="19.5" customHeight="1">
      <c r="A1169" s="627"/>
      <c r="B1169" s="380">
        <v>6805</v>
      </c>
      <c r="C1169" s="403"/>
      <c r="D1169" s="429">
        <v>5</v>
      </c>
      <c r="E1169" s="407"/>
      <c r="F1169" s="36"/>
      <c r="G1169" s="37"/>
      <c r="H1169" s="409"/>
      <c r="I1169" s="403"/>
      <c r="J1169" s="629"/>
      <c r="S1169" s="380"/>
      <c r="Z1169" s="380"/>
      <c r="AG1169" s="380"/>
      <c r="AN1169" s="380"/>
      <c r="AU1169" s="380"/>
      <c r="BB1169" s="380"/>
      <c r="BI1169" s="380"/>
      <c r="BP1169" s="380"/>
      <c r="BW1169" s="380"/>
      <c r="CD1169" s="380"/>
      <c r="CK1169" s="380"/>
      <c r="CR1169" s="380"/>
      <c r="CY1169" s="380"/>
      <c r="DF1169" s="380"/>
      <c r="DM1169" s="380"/>
      <c r="DT1169" s="380"/>
      <c r="EA1169" s="380"/>
      <c r="EH1169" s="380"/>
      <c r="EO1169" s="380"/>
      <c r="EV1169" s="380"/>
      <c r="FC1169" s="380"/>
      <c r="FJ1169" s="380"/>
      <c r="FQ1169" s="380"/>
      <c r="FX1169" s="380"/>
      <c r="GE1169" s="380"/>
      <c r="HA1169" s="380"/>
      <c r="HH1169" s="380"/>
    </row>
    <row r="1170" spans="1:216" ht="19.5" customHeight="1">
      <c r="A1170" s="627"/>
      <c r="B1170" s="380">
        <v>6806</v>
      </c>
      <c r="C1170" s="403"/>
      <c r="D1170" s="429">
        <v>6</v>
      </c>
      <c r="E1170" s="407"/>
      <c r="F1170" s="32"/>
      <c r="G1170" s="33"/>
      <c r="H1170" s="409"/>
      <c r="I1170" s="403"/>
      <c r="J1170" s="629"/>
      <c r="S1170" s="380"/>
      <c r="Z1170" s="380"/>
      <c r="AG1170" s="380"/>
      <c r="AN1170" s="380"/>
      <c r="AU1170" s="380"/>
      <c r="BB1170" s="380"/>
      <c r="BI1170" s="380"/>
      <c r="BP1170" s="380"/>
      <c r="BW1170" s="380"/>
      <c r="CD1170" s="380"/>
      <c r="CK1170" s="380"/>
      <c r="CR1170" s="380"/>
      <c r="CY1170" s="380"/>
      <c r="DF1170" s="380"/>
      <c r="DM1170" s="380"/>
      <c r="DT1170" s="380"/>
      <c r="EA1170" s="380"/>
      <c r="EH1170" s="380"/>
      <c r="EO1170" s="380"/>
      <c r="EV1170" s="380"/>
      <c r="FC1170" s="380"/>
      <c r="FJ1170" s="380"/>
      <c r="FQ1170" s="380"/>
      <c r="FX1170" s="380"/>
      <c r="GE1170" s="380"/>
      <c r="HA1170" s="380"/>
      <c r="HH1170" s="380"/>
    </row>
    <row r="1171" spans="1:216" ht="19.5" customHeight="1">
      <c r="A1171" s="627"/>
      <c r="B1171" s="380">
        <v>6807</v>
      </c>
      <c r="C1171" s="403"/>
      <c r="D1171" s="429">
        <v>7</v>
      </c>
      <c r="E1171" s="410"/>
      <c r="F1171" s="32"/>
      <c r="G1171" s="33"/>
      <c r="H1171" s="409"/>
      <c r="I1171" s="403"/>
      <c r="J1171" s="629"/>
      <c r="S1171" s="380"/>
      <c r="Z1171" s="380"/>
      <c r="AG1171" s="380"/>
      <c r="AN1171" s="380"/>
      <c r="AU1171" s="380"/>
      <c r="BB1171" s="380"/>
      <c r="BI1171" s="380"/>
      <c r="BP1171" s="380"/>
      <c r="BW1171" s="380"/>
      <c r="CD1171" s="380"/>
      <c r="CK1171" s="380"/>
      <c r="CR1171" s="380"/>
      <c r="CY1171" s="380"/>
      <c r="DF1171" s="380"/>
      <c r="DM1171" s="380"/>
      <c r="DT1171" s="380"/>
      <c r="EA1171" s="380"/>
      <c r="EH1171" s="380"/>
      <c r="EO1171" s="380"/>
      <c r="EV1171" s="380"/>
      <c r="FC1171" s="380"/>
      <c r="FJ1171" s="380"/>
      <c r="FQ1171" s="380"/>
      <c r="FX1171" s="380"/>
      <c r="GE1171" s="380"/>
      <c r="HA1171" s="380"/>
      <c r="HH1171" s="380"/>
    </row>
    <row r="1172" spans="1:216" ht="19.5" customHeight="1">
      <c r="A1172" s="627"/>
      <c r="B1172" s="380">
        <v>6808</v>
      </c>
      <c r="C1172" s="403"/>
      <c r="D1172" s="429">
        <v>8</v>
      </c>
      <c r="E1172" s="407"/>
      <c r="F1172" s="32"/>
      <c r="G1172" s="33"/>
      <c r="H1172" s="409"/>
      <c r="I1172" s="403"/>
      <c r="J1172" s="629"/>
      <c r="S1172" s="380"/>
      <c r="Z1172" s="380"/>
      <c r="AG1172" s="380"/>
      <c r="AN1172" s="380"/>
      <c r="AU1172" s="380"/>
      <c r="BB1172" s="380"/>
      <c r="BI1172" s="380"/>
      <c r="BP1172" s="380"/>
      <c r="BW1172" s="380"/>
      <c r="CD1172" s="380"/>
      <c r="CK1172" s="380"/>
      <c r="CR1172" s="380"/>
      <c r="CY1172" s="380"/>
      <c r="DF1172" s="380"/>
      <c r="DM1172" s="380"/>
      <c r="DT1172" s="380"/>
      <c r="EA1172" s="380"/>
      <c r="EH1172" s="380"/>
      <c r="EO1172" s="380"/>
      <c r="EV1172" s="380"/>
      <c r="FC1172" s="380"/>
      <c r="FJ1172" s="380"/>
      <c r="FQ1172" s="380"/>
      <c r="FX1172" s="380"/>
      <c r="GE1172" s="380"/>
      <c r="HA1172" s="380"/>
      <c r="HH1172" s="380"/>
    </row>
    <row r="1173" spans="1:216" ht="19.5" customHeight="1">
      <c r="A1173" s="627"/>
      <c r="B1173" s="380">
        <v>6809</v>
      </c>
      <c r="C1173" s="403"/>
      <c r="D1173" s="429">
        <v>9</v>
      </c>
      <c r="E1173" s="407"/>
      <c r="F1173" s="32"/>
      <c r="G1173" s="33"/>
      <c r="H1173" s="409"/>
      <c r="I1173" s="403"/>
      <c r="J1173" s="629"/>
      <c r="S1173" s="380"/>
      <c r="Z1173" s="380"/>
      <c r="AG1173" s="380"/>
      <c r="AN1173" s="380"/>
      <c r="AU1173" s="380"/>
      <c r="BB1173" s="380"/>
      <c r="BI1173" s="380"/>
      <c r="BP1173" s="380"/>
      <c r="BW1173" s="380"/>
      <c r="CD1173" s="380"/>
      <c r="CK1173" s="380"/>
      <c r="CR1173" s="380"/>
      <c r="CY1173" s="380"/>
      <c r="DF1173" s="380"/>
      <c r="DM1173" s="380"/>
      <c r="DT1173" s="380"/>
      <c r="EA1173" s="380"/>
      <c r="EH1173" s="380"/>
      <c r="EO1173" s="380"/>
      <c r="EV1173" s="380"/>
      <c r="FC1173" s="380"/>
      <c r="FJ1173" s="380"/>
      <c r="FQ1173" s="380"/>
      <c r="FX1173" s="380"/>
      <c r="GE1173" s="380"/>
      <c r="HA1173" s="380"/>
      <c r="HH1173" s="380"/>
    </row>
    <row r="1174" spans="1:216" ht="19.5" customHeight="1">
      <c r="A1174" s="627"/>
      <c r="B1174" s="380">
        <v>6810</v>
      </c>
      <c r="C1174" s="403"/>
      <c r="D1174" s="429">
        <v>10</v>
      </c>
      <c r="E1174" s="407"/>
      <c r="F1174" s="32"/>
      <c r="G1174" s="33"/>
      <c r="H1174" s="409"/>
      <c r="I1174" s="403"/>
      <c r="J1174" s="629"/>
      <c r="S1174" s="380"/>
      <c r="Z1174" s="380"/>
      <c r="AG1174" s="380"/>
      <c r="AN1174" s="380"/>
      <c r="AU1174" s="380"/>
      <c r="BB1174" s="380"/>
      <c r="BI1174" s="380"/>
      <c r="BP1174" s="380"/>
      <c r="BW1174" s="380"/>
      <c r="CD1174" s="380"/>
      <c r="CK1174" s="380"/>
      <c r="CR1174" s="380"/>
      <c r="CY1174" s="380"/>
      <c r="DF1174" s="380"/>
      <c r="DM1174" s="380"/>
      <c r="DT1174" s="380"/>
      <c r="EA1174" s="380"/>
      <c r="EH1174" s="380"/>
      <c r="EO1174" s="380"/>
      <c r="EV1174" s="380"/>
      <c r="FC1174" s="380"/>
      <c r="FJ1174" s="380"/>
      <c r="FQ1174" s="380"/>
      <c r="FX1174" s="380"/>
      <c r="GE1174" s="380"/>
      <c r="HA1174" s="380"/>
      <c r="HH1174" s="380"/>
    </row>
    <row r="1175" spans="1:216" ht="19.5" customHeight="1">
      <c r="A1175" s="627"/>
      <c r="B1175" s="380">
        <v>6811</v>
      </c>
      <c r="C1175" s="403"/>
      <c r="D1175" s="429">
        <v>11</v>
      </c>
      <c r="E1175" s="407"/>
      <c r="F1175" s="32"/>
      <c r="G1175" s="33"/>
      <c r="H1175" s="409"/>
      <c r="I1175" s="403"/>
      <c r="J1175" s="629"/>
      <c r="S1175" s="380"/>
      <c r="Z1175" s="380"/>
      <c r="AG1175" s="380"/>
      <c r="AN1175" s="380"/>
      <c r="AU1175" s="380"/>
      <c r="BB1175" s="380"/>
      <c r="BI1175" s="380"/>
      <c r="BP1175" s="380"/>
      <c r="BW1175" s="380"/>
      <c r="CD1175" s="380"/>
      <c r="CK1175" s="380"/>
      <c r="CR1175" s="380"/>
      <c r="CY1175" s="380"/>
      <c r="DF1175" s="380"/>
      <c r="DM1175" s="380"/>
      <c r="DT1175" s="380"/>
      <c r="EA1175" s="380"/>
      <c r="EH1175" s="380"/>
      <c r="EO1175" s="380"/>
      <c r="EV1175" s="380"/>
      <c r="FC1175" s="380"/>
      <c r="FJ1175" s="380"/>
      <c r="FQ1175" s="380"/>
      <c r="FX1175" s="380"/>
      <c r="GE1175" s="380"/>
      <c r="HA1175" s="380"/>
      <c r="HH1175" s="380"/>
    </row>
    <row r="1176" spans="1:216" ht="19.5" customHeight="1">
      <c r="A1176" s="627"/>
      <c r="B1176" s="380">
        <v>6812</v>
      </c>
      <c r="C1176" s="403"/>
      <c r="D1176" s="429">
        <v>12</v>
      </c>
      <c r="E1176" s="407"/>
      <c r="F1176" s="32"/>
      <c r="G1176" s="33"/>
      <c r="H1176" s="409"/>
      <c r="I1176" s="403"/>
      <c r="J1176" s="629"/>
      <c r="S1176" s="380"/>
      <c r="Z1176" s="380"/>
      <c r="AG1176" s="380"/>
      <c r="AN1176" s="380"/>
      <c r="AU1176" s="380"/>
      <c r="BB1176" s="380"/>
      <c r="BI1176" s="380"/>
      <c r="BP1176" s="380"/>
      <c r="BW1176" s="380"/>
      <c r="CD1176" s="380"/>
      <c r="CK1176" s="380"/>
      <c r="CR1176" s="380"/>
      <c r="CY1176" s="380"/>
      <c r="DF1176" s="380"/>
      <c r="DM1176" s="380"/>
      <c r="DT1176" s="380"/>
      <c r="EA1176" s="380"/>
      <c r="EH1176" s="380"/>
      <c r="EO1176" s="380"/>
      <c r="EV1176" s="380"/>
      <c r="FC1176" s="380"/>
      <c r="FJ1176" s="380"/>
      <c r="FQ1176" s="380"/>
      <c r="FX1176" s="380"/>
      <c r="GE1176" s="380"/>
      <c r="HA1176" s="380"/>
      <c r="HH1176" s="380"/>
    </row>
    <row r="1177" spans="1:216" ht="19.5" customHeight="1">
      <c r="A1177" s="627"/>
      <c r="B1177" s="380">
        <v>6813</v>
      </c>
      <c r="C1177" s="403"/>
      <c r="D1177" s="429">
        <v>13</v>
      </c>
      <c r="E1177" s="407"/>
      <c r="F1177" s="32"/>
      <c r="G1177" s="33"/>
      <c r="H1177" s="409"/>
      <c r="I1177" s="403"/>
      <c r="J1177" s="629"/>
      <c r="S1177" s="380"/>
      <c r="Z1177" s="380"/>
      <c r="AG1177" s="380"/>
      <c r="AN1177" s="380"/>
      <c r="AU1177" s="380"/>
      <c r="BB1177" s="380"/>
      <c r="BI1177" s="380"/>
      <c r="BP1177" s="380"/>
      <c r="BW1177" s="380"/>
      <c r="CD1177" s="380"/>
      <c r="CK1177" s="380"/>
      <c r="CR1177" s="380"/>
      <c r="CY1177" s="380"/>
      <c r="DF1177" s="380"/>
      <c r="DM1177" s="380"/>
      <c r="DT1177" s="380"/>
      <c r="EA1177" s="380"/>
      <c r="EH1177" s="380"/>
      <c r="EO1177" s="380"/>
      <c r="EV1177" s="380"/>
      <c r="FC1177" s="380"/>
      <c r="FJ1177" s="380"/>
      <c r="FQ1177" s="380"/>
      <c r="FX1177" s="380"/>
      <c r="GE1177" s="380"/>
      <c r="HA1177" s="380"/>
      <c r="HH1177" s="380"/>
    </row>
    <row r="1178" spans="1:216" ht="19.5" customHeight="1">
      <c r="A1178" s="627"/>
      <c r="B1178" s="380">
        <v>6814</v>
      </c>
      <c r="C1178" s="403"/>
      <c r="D1178" s="429">
        <v>14</v>
      </c>
      <c r="E1178" s="407"/>
      <c r="F1178" s="32"/>
      <c r="G1178" s="33"/>
      <c r="H1178" s="409"/>
      <c r="I1178" s="403"/>
      <c r="J1178" s="629"/>
      <c r="S1178" s="380"/>
      <c r="Z1178" s="380"/>
      <c r="AG1178" s="380"/>
      <c r="AN1178" s="380"/>
      <c r="AU1178" s="380"/>
      <c r="BB1178" s="380"/>
      <c r="BI1178" s="380"/>
      <c r="BP1178" s="380"/>
      <c r="BW1178" s="380"/>
      <c r="CD1178" s="380"/>
      <c r="CK1178" s="380"/>
      <c r="CR1178" s="380"/>
      <c r="CY1178" s="380"/>
      <c r="DF1178" s="380"/>
      <c r="DM1178" s="380"/>
      <c r="DT1178" s="380"/>
      <c r="EA1178" s="380"/>
      <c r="EH1178" s="380"/>
      <c r="EO1178" s="380"/>
      <c r="EV1178" s="380"/>
      <c r="FC1178" s="380"/>
      <c r="FJ1178" s="380"/>
      <c r="FQ1178" s="380"/>
      <c r="FX1178" s="380"/>
      <c r="GE1178" s="380"/>
      <c r="HA1178" s="380"/>
      <c r="HH1178" s="380"/>
    </row>
    <row r="1179" spans="1:216" ht="19.5" customHeight="1" thickBot="1">
      <c r="A1179" s="627"/>
      <c r="B1179" s="380">
        <v>6815</v>
      </c>
      <c r="C1179" s="403"/>
      <c r="D1179" s="429">
        <v>15</v>
      </c>
      <c r="E1179" s="411"/>
      <c r="F1179" s="36"/>
      <c r="G1179" s="37"/>
      <c r="H1179" s="409"/>
      <c r="I1179" s="403"/>
      <c r="J1179" s="629"/>
      <c r="S1179" s="380"/>
      <c r="Z1179" s="380"/>
      <c r="AG1179" s="380"/>
      <c r="AN1179" s="380"/>
      <c r="AU1179" s="380"/>
      <c r="BB1179" s="380"/>
      <c r="BI1179" s="380"/>
      <c r="BP1179" s="380"/>
      <c r="BW1179" s="380"/>
      <c r="CD1179" s="380"/>
      <c r="CK1179" s="380"/>
      <c r="CR1179" s="380"/>
      <c r="CY1179" s="380"/>
      <c r="DF1179" s="380"/>
      <c r="DM1179" s="380"/>
      <c r="DT1179" s="380"/>
      <c r="EA1179" s="380"/>
      <c r="EH1179" s="380"/>
      <c r="EO1179" s="380"/>
      <c r="EV1179" s="380"/>
      <c r="FC1179" s="380"/>
      <c r="FJ1179" s="380"/>
      <c r="FQ1179" s="380"/>
      <c r="FX1179" s="380"/>
      <c r="GE1179" s="380"/>
      <c r="HA1179" s="380"/>
      <c r="HH1179" s="380"/>
    </row>
    <row r="1180" spans="1:216" ht="19.5" customHeight="1" thickBot="1">
      <c r="A1180" s="627"/>
      <c r="B1180" s="380">
        <v>6816</v>
      </c>
      <c r="C1180" s="403"/>
      <c r="D1180" s="429" t="s">
        <v>634</v>
      </c>
      <c r="E1180" s="421"/>
      <c r="F1180" s="419"/>
      <c r="G1180" s="420"/>
      <c r="H1180" s="409"/>
      <c r="I1180" s="403"/>
      <c r="J1180" s="629"/>
      <c r="S1180" s="380"/>
      <c r="Z1180" s="380"/>
      <c r="AG1180" s="380"/>
      <c r="AN1180" s="380"/>
      <c r="AU1180" s="380"/>
      <c r="BB1180" s="380"/>
      <c r="BI1180" s="380"/>
      <c r="BP1180" s="380"/>
      <c r="BW1180" s="380"/>
      <c r="CD1180" s="380"/>
      <c r="CK1180" s="380"/>
      <c r="CR1180" s="380"/>
      <c r="CY1180" s="380"/>
      <c r="DF1180" s="380"/>
      <c r="DM1180" s="380"/>
      <c r="DT1180" s="380"/>
      <c r="EA1180" s="380"/>
      <c r="EH1180" s="380"/>
      <c r="EO1180" s="380"/>
      <c r="EV1180" s="380"/>
      <c r="FC1180" s="380"/>
      <c r="FJ1180" s="380"/>
      <c r="FQ1180" s="380"/>
      <c r="FX1180" s="380"/>
      <c r="GE1180" s="380"/>
      <c r="HA1180" s="380"/>
      <c r="HH1180" s="380"/>
    </row>
    <row r="1181" spans="1:216" ht="19.5" customHeight="1">
      <c r="A1181" s="627"/>
      <c r="B1181" s="380">
        <v>6817</v>
      </c>
      <c r="D1181" s="429" t="s">
        <v>864</v>
      </c>
      <c r="E1181" s="422"/>
      <c r="F1181" s="34"/>
      <c r="G1181" s="35"/>
      <c r="H1181" s="409"/>
      <c r="I1181" s="403"/>
      <c r="S1181" s="380"/>
      <c r="Z1181" s="380"/>
      <c r="AG1181" s="380"/>
      <c r="AN1181" s="380"/>
      <c r="AU1181" s="380"/>
      <c r="BB1181" s="380"/>
      <c r="BI1181" s="380"/>
      <c r="BP1181" s="380"/>
      <c r="BW1181" s="380"/>
      <c r="CD1181" s="380"/>
      <c r="CK1181" s="380"/>
      <c r="CR1181" s="380"/>
      <c r="CY1181" s="380"/>
      <c r="DF1181" s="380"/>
      <c r="DM1181" s="380"/>
      <c r="DT1181" s="380"/>
      <c r="EA1181" s="380"/>
      <c r="EH1181" s="380"/>
      <c r="EO1181" s="380"/>
      <c r="EV1181" s="380"/>
      <c r="FC1181" s="380"/>
      <c r="FJ1181" s="380"/>
      <c r="FQ1181" s="380"/>
      <c r="FX1181" s="380"/>
      <c r="GE1181" s="380"/>
      <c r="HA1181" s="380"/>
      <c r="HH1181" s="380"/>
    </row>
    <row r="1182" spans="1:216" ht="19.5" customHeight="1">
      <c r="A1182" s="627"/>
      <c r="B1182" s="380">
        <v>6818</v>
      </c>
      <c r="D1182" s="429" t="s">
        <v>864</v>
      </c>
      <c r="E1182" s="423"/>
      <c r="F1182" s="32"/>
      <c r="G1182" s="33"/>
      <c r="H1182" s="409"/>
      <c r="I1182" s="403"/>
      <c r="S1182" s="380"/>
      <c r="Z1182" s="380"/>
      <c r="AG1182" s="380"/>
      <c r="AN1182" s="380"/>
      <c r="AU1182" s="380"/>
      <c r="BB1182" s="380"/>
      <c r="BI1182" s="380"/>
      <c r="BP1182" s="380"/>
      <c r="BW1182" s="380"/>
      <c r="CD1182" s="380"/>
      <c r="CK1182" s="380"/>
      <c r="CR1182" s="380"/>
      <c r="CY1182" s="380"/>
      <c r="DF1182" s="380"/>
      <c r="DM1182" s="380"/>
      <c r="DT1182" s="380"/>
      <c r="EA1182" s="380"/>
      <c r="EH1182" s="380"/>
      <c r="EO1182" s="380"/>
      <c r="EV1182" s="380"/>
      <c r="FC1182" s="380"/>
      <c r="FJ1182" s="380"/>
      <c r="FQ1182" s="380"/>
      <c r="FX1182" s="380"/>
      <c r="GE1182" s="380"/>
      <c r="HA1182" s="380"/>
      <c r="HH1182" s="380"/>
    </row>
    <row r="1183" spans="1:216" ht="19.5" customHeight="1">
      <c r="A1183" s="627"/>
      <c r="B1183" s="380">
        <v>6819</v>
      </c>
      <c r="D1183" s="430"/>
      <c r="E1183" s="423"/>
      <c r="F1183" s="32"/>
      <c r="G1183" s="33"/>
      <c r="H1183" s="409"/>
      <c r="I1183" s="403"/>
      <c r="S1183" s="380"/>
      <c r="Z1183" s="380"/>
      <c r="AG1183" s="380"/>
      <c r="AN1183" s="380"/>
      <c r="AU1183" s="380"/>
      <c r="BB1183" s="380"/>
      <c r="BI1183" s="380"/>
      <c r="BP1183" s="380"/>
      <c r="BW1183" s="380"/>
      <c r="CD1183" s="380"/>
      <c r="CK1183" s="380"/>
      <c r="CR1183" s="380"/>
      <c r="CY1183" s="380"/>
      <c r="DF1183" s="380"/>
      <c r="DM1183" s="380"/>
      <c r="DT1183" s="380"/>
      <c r="EA1183" s="380"/>
      <c r="EH1183" s="380"/>
      <c r="EO1183" s="380"/>
      <c r="EV1183" s="380"/>
      <c r="FC1183" s="380"/>
      <c r="FJ1183" s="380"/>
      <c r="FQ1183" s="380"/>
      <c r="FX1183" s="380"/>
      <c r="GE1183" s="380"/>
      <c r="HA1183" s="380"/>
      <c r="HH1183" s="380"/>
    </row>
    <row r="1184" spans="1:216" ht="19.5" customHeight="1" thickBot="1">
      <c r="A1184" s="628"/>
      <c r="B1184" s="431">
        <v>6820</v>
      </c>
      <c r="C1184" s="431"/>
      <c r="D1184" s="432"/>
      <c r="E1184" s="424"/>
      <c r="F1184" s="32"/>
      <c r="G1184" s="33"/>
      <c r="H1184" s="409"/>
      <c r="I1184" s="403"/>
      <c r="S1184" s="380"/>
      <c r="Z1184" s="380"/>
      <c r="AG1184" s="380"/>
      <c r="AN1184" s="380"/>
      <c r="AU1184" s="380"/>
      <c r="BB1184" s="380"/>
      <c r="BI1184" s="380"/>
      <c r="BP1184" s="380"/>
      <c r="BW1184" s="380"/>
      <c r="CD1184" s="380"/>
      <c r="CK1184" s="380"/>
      <c r="CR1184" s="380"/>
      <c r="CY1184" s="380"/>
      <c r="DF1184" s="380"/>
      <c r="DM1184" s="380"/>
      <c r="DT1184" s="380"/>
      <c r="EA1184" s="380"/>
      <c r="EH1184" s="380"/>
      <c r="EO1184" s="380"/>
      <c r="EV1184" s="380"/>
      <c r="FC1184" s="380"/>
      <c r="FJ1184" s="380"/>
      <c r="FQ1184" s="380"/>
      <c r="FX1184" s="380"/>
      <c r="GE1184" s="380"/>
      <c r="HA1184" s="380"/>
      <c r="HH1184" s="380"/>
    </row>
    <row r="1185" spans="1:216" ht="19.5" customHeight="1" thickBot="1">
      <c r="A1185" s="626">
        <v>69</v>
      </c>
      <c r="B1185" s="426">
        <v>6901</v>
      </c>
      <c r="C1185" s="427"/>
      <c r="D1185" s="428">
        <v>1</v>
      </c>
      <c r="E1185" s="404"/>
      <c r="F1185" s="34"/>
      <c r="G1185" s="35"/>
      <c r="H1185" s="405"/>
      <c r="I1185" s="406"/>
      <c r="J1185" s="629"/>
      <c r="S1185" s="380"/>
      <c r="Z1185" s="380"/>
      <c r="AG1185" s="380"/>
      <c r="AN1185" s="380"/>
      <c r="AU1185" s="380"/>
      <c r="BB1185" s="380"/>
      <c r="BI1185" s="380"/>
      <c r="BP1185" s="380"/>
      <c r="BW1185" s="380"/>
      <c r="CD1185" s="380"/>
      <c r="CK1185" s="380"/>
      <c r="CR1185" s="380"/>
      <c r="CY1185" s="380"/>
      <c r="DF1185" s="380"/>
      <c r="DM1185" s="380"/>
      <c r="DT1185" s="380"/>
      <c r="EA1185" s="380"/>
      <c r="EH1185" s="380"/>
      <c r="EO1185" s="380"/>
      <c r="EV1185" s="380"/>
      <c r="FC1185" s="380"/>
      <c r="FJ1185" s="380"/>
      <c r="FQ1185" s="380"/>
      <c r="FX1185" s="380"/>
      <c r="GE1185" s="380"/>
      <c r="HA1185" s="380"/>
      <c r="HH1185" s="380"/>
    </row>
    <row r="1186" spans="1:216" ht="19.5" customHeight="1">
      <c r="A1186" s="627"/>
      <c r="B1186" s="380">
        <v>6902</v>
      </c>
      <c r="C1186" s="403"/>
      <c r="D1186" s="429">
        <v>2</v>
      </c>
      <c r="E1186" s="407"/>
      <c r="F1186" s="32"/>
      <c r="G1186" s="33"/>
      <c r="H1186" s="408"/>
      <c r="I1186" s="403"/>
      <c r="J1186" s="629"/>
      <c r="S1186" s="380"/>
      <c r="Z1186" s="380"/>
      <c r="AG1186" s="380"/>
      <c r="AN1186" s="380"/>
      <c r="AU1186" s="380"/>
      <c r="BB1186" s="380"/>
      <c r="BI1186" s="380"/>
      <c r="BP1186" s="380"/>
      <c r="BW1186" s="380"/>
      <c r="CD1186" s="380"/>
      <c r="CK1186" s="380"/>
      <c r="CR1186" s="380"/>
      <c r="CY1186" s="380"/>
      <c r="DF1186" s="380"/>
      <c r="DM1186" s="380"/>
      <c r="DT1186" s="380"/>
      <c r="EA1186" s="380"/>
      <c r="EH1186" s="380"/>
      <c r="EO1186" s="380"/>
      <c r="EV1186" s="380"/>
      <c r="FC1186" s="380"/>
      <c r="FJ1186" s="380"/>
      <c r="FQ1186" s="380"/>
      <c r="FX1186" s="380"/>
      <c r="GE1186" s="380"/>
      <c r="HA1186" s="380"/>
      <c r="HH1186" s="380"/>
    </row>
    <row r="1187" spans="1:216" ht="19.5" customHeight="1">
      <c r="A1187" s="627"/>
      <c r="B1187" s="380">
        <v>6903</v>
      </c>
      <c r="C1187" s="403"/>
      <c r="D1187" s="429">
        <v>3</v>
      </c>
      <c r="E1187" s="407"/>
      <c r="F1187" s="32"/>
      <c r="G1187" s="33"/>
      <c r="H1187" s="409"/>
      <c r="I1187" s="403"/>
      <c r="J1187" s="629"/>
      <c r="S1187" s="380"/>
      <c r="Z1187" s="380"/>
      <c r="AG1187" s="380"/>
      <c r="AN1187" s="380"/>
      <c r="AU1187" s="380"/>
      <c r="BB1187" s="380"/>
      <c r="BI1187" s="380"/>
      <c r="BP1187" s="380"/>
      <c r="BW1187" s="380"/>
      <c r="CD1187" s="380"/>
      <c r="CK1187" s="380"/>
      <c r="CR1187" s="380"/>
      <c r="CY1187" s="380"/>
      <c r="DF1187" s="380"/>
      <c r="DM1187" s="380"/>
      <c r="DT1187" s="380"/>
      <c r="EA1187" s="380"/>
      <c r="EH1187" s="380"/>
      <c r="EO1187" s="380"/>
      <c r="EV1187" s="380"/>
      <c r="FC1187" s="380"/>
      <c r="FJ1187" s="380"/>
      <c r="FQ1187" s="380"/>
      <c r="FX1187" s="380"/>
      <c r="GE1187" s="380"/>
      <c r="HA1187" s="380"/>
      <c r="HH1187" s="380"/>
    </row>
    <row r="1188" spans="1:216" ht="19.5" customHeight="1">
      <c r="A1188" s="627"/>
      <c r="B1188" s="380">
        <v>6904</v>
      </c>
      <c r="C1188" s="403"/>
      <c r="D1188" s="429">
        <v>4</v>
      </c>
      <c r="E1188" s="410"/>
      <c r="F1188" s="32"/>
      <c r="G1188" s="33"/>
      <c r="H1188" s="409"/>
      <c r="I1188" s="403"/>
      <c r="J1188" s="629"/>
      <c r="S1188" s="380"/>
      <c r="Z1188" s="380"/>
      <c r="AG1188" s="380"/>
      <c r="AN1188" s="380"/>
      <c r="AU1188" s="380"/>
      <c r="BB1188" s="380"/>
      <c r="BI1188" s="380"/>
      <c r="BP1188" s="380"/>
      <c r="BW1188" s="380"/>
      <c r="CD1188" s="380"/>
      <c r="CK1188" s="380"/>
      <c r="CR1188" s="380"/>
      <c r="CY1188" s="380"/>
      <c r="DF1188" s="380"/>
      <c r="DM1188" s="380"/>
      <c r="DT1188" s="380"/>
      <c r="EA1188" s="380"/>
      <c r="EH1188" s="380"/>
      <c r="EO1188" s="380"/>
      <c r="EV1188" s="380"/>
      <c r="FC1188" s="380"/>
      <c r="FJ1188" s="380"/>
      <c r="FQ1188" s="380"/>
      <c r="FX1188" s="380"/>
      <c r="GE1188" s="380"/>
      <c r="HA1188" s="380"/>
      <c r="HH1188" s="380"/>
    </row>
    <row r="1189" spans="1:216" ht="19.5" customHeight="1">
      <c r="A1189" s="627"/>
      <c r="B1189" s="380">
        <v>6905</v>
      </c>
      <c r="C1189" s="403"/>
      <c r="D1189" s="429">
        <v>5</v>
      </c>
      <c r="E1189" s="407"/>
      <c r="F1189" s="36"/>
      <c r="G1189" s="37"/>
      <c r="H1189" s="409"/>
      <c r="I1189" s="403"/>
      <c r="J1189" s="629"/>
      <c r="S1189" s="380"/>
      <c r="Z1189" s="380"/>
      <c r="AG1189" s="380"/>
      <c r="AN1189" s="380"/>
      <c r="AU1189" s="380"/>
      <c r="BB1189" s="380"/>
      <c r="BI1189" s="380"/>
      <c r="BP1189" s="380"/>
      <c r="BW1189" s="380"/>
      <c r="CD1189" s="380"/>
      <c r="CK1189" s="380"/>
      <c r="CR1189" s="380"/>
      <c r="CY1189" s="380"/>
      <c r="DF1189" s="380"/>
      <c r="DM1189" s="380"/>
      <c r="DT1189" s="380"/>
      <c r="EA1189" s="380"/>
      <c r="EH1189" s="380"/>
      <c r="EO1189" s="380"/>
      <c r="EV1189" s="380"/>
      <c r="FC1189" s="380"/>
      <c r="FJ1189" s="380"/>
      <c r="FQ1189" s="380"/>
      <c r="FX1189" s="380"/>
      <c r="GE1189" s="380"/>
      <c r="HA1189" s="380"/>
      <c r="HH1189" s="380"/>
    </row>
    <row r="1190" spans="1:216" ht="19.5" customHeight="1">
      <c r="A1190" s="627"/>
      <c r="B1190" s="380">
        <v>6906</v>
      </c>
      <c r="C1190" s="403"/>
      <c r="D1190" s="429">
        <v>6</v>
      </c>
      <c r="E1190" s="407"/>
      <c r="F1190" s="32"/>
      <c r="G1190" s="33"/>
      <c r="H1190" s="409"/>
      <c r="I1190" s="403"/>
      <c r="J1190" s="629"/>
      <c r="S1190" s="380"/>
      <c r="Z1190" s="380"/>
      <c r="AG1190" s="380"/>
      <c r="AN1190" s="380"/>
      <c r="AU1190" s="380"/>
      <c r="BB1190" s="380"/>
      <c r="BI1190" s="380"/>
      <c r="BP1190" s="380"/>
      <c r="BW1190" s="380"/>
      <c r="CD1190" s="380"/>
      <c r="CK1190" s="380"/>
      <c r="CR1190" s="380"/>
      <c r="CY1190" s="380"/>
      <c r="DF1190" s="380"/>
      <c r="DM1190" s="380"/>
      <c r="DT1190" s="380"/>
      <c r="EA1190" s="380"/>
      <c r="EH1190" s="380"/>
      <c r="EO1190" s="380"/>
      <c r="EV1190" s="380"/>
      <c r="FC1190" s="380"/>
      <c r="FJ1190" s="380"/>
      <c r="FQ1190" s="380"/>
      <c r="FX1190" s="380"/>
      <c r="GE1190" s="380"/>
      <c r="HA1190" s="380"/>
      <c r="HH1190" s="380"/>
    </row>
    <row r="1191" spans="1:216" ht="19.5" customHeight="1">
      <c r="A1191" s="627"/>
      <c r="B1191" s="380">
        <v>6907</v>
      </c>
      <c r="C1191" s="403"/>
      <c r="D1191" s="429">
        <v>7</v>
      </c>
      <c r="E1191" s="410"/>
      <c r="F1191" s="32"/>
      <c r="G1191" s="33"/>
      <c r="H1191" s="409"/>
      <c r="I1191" s="403"/>
      <c r="J1191" s="629"/>
      <c r="S1191" s="380"/>
      <c r="Z1191" s="380"/>
      <c r="AG1191" s="380"/>
      <c r="AN1191" s="380"/>
      <c r="AU1191" s="380"/>
      <c r="BB1191" s="380"/>
      <c r="BI1191" s="380"/>
      <c r="BP1191" s="380"/>
      <c r="BW1191" s="380"/>
      <c r="CD1191" s="380"/>
      <c r="CK1191" s="380"/>
      <c r="CR1191" s="380"/>
      <c r="CY1191" s="380"/>
      <c r="DF1191" s="380"/>
      <c r="DM1191" s="380"/>
      <c r="DT1191" s="380"/>
      <c r="EA1191" s="380"/>
      <c r="EH1191" s="380"/>
      <c r="EO1191" s="380"/>
      <c r="EV1191" s="380"/>
      <c r="FC1191" s="380"/>
      <c r="FJ1191" s="380"/>
      <c r="FQ1191" s="380"/>
      <c r="FX1191" s="380"/>
      <c r="GE1191" s="380"/>
      <c r="HA1191" s="380"/>
      <c r="HH1191" s="380"/>
    </row>
    <row r="1192" spans="1:216" ht="19.5" customHeight="1">
      <c r="A1192" s="627"/>
      <c r="B1192" s="380">
        <v>6908</v>
      </c>
      <c r="C1192" s="403"/>
      <c r="D1192" s="429">
        <v>8</v>
      </c>
      <c r="E1192" s="407"/>
      <c r="F1192" s="32"/>
      <c r="G1192" s="33"/>
      <c r="H1192" s="409"/>
      <c r="I1192" s="403"/>
      <c r="J1192" s="629"/>
      <c r="S1192" s="380"/>
      <c r="Z1192" s="380"/>
      <c r="AG1192" s="380"/>
      <c r="AN1192" s="380"/>
      <c r="AU1192" s="380"/>
      <c r="BB1192" s="380"/>
      <c r="BI1192" s="380"/>
      <c r="BP1192" s="380"/>
      <c r="BW1192" s="380"/>
      <c r="CD1192" s="380"/>
      <c r="CK1192" s="380"/>
      <c r="CR1192" s="380"/>
      <c r="CY1192" s="380"/>
      <c r="DF1192" s="380"/>
      <c r="DM1192" s="380"/>
      <c r="DT1192" s="380"/>
      <c r="EA1192" s="380"/>
      <c r="EH1192" s="380"/>
      <c r="EO1192" s="380"/>
      <c r="EV1192" s="380"/>
      <c r="FC1192" s="380"/>
      <c r="FJ1192" s="380"/>
      <c r="FQ1192" s="380"/>
      <c r="FX1192" s="380"/>
      <c r="GE1192" s="380"/>
      <c r="HA1192" s="380"/>
      <c r="HH1192" s="380"/>
    </row>
    <row r="1193" spans="1:216" ht="19.5" customHeight="1">
      <c r="A1193" s="627"/>
      <c r="B1193" s="380">
        <v>6909</v>
      </c>
      <c r="C1193" s="403"/>
      <c r="D1193" s="429">
        <v>9</v>
      </c>
      <c r="E1193" s="407"/>
      <c r="F1193" s="32"/>
      <c r="G1193" s="33"/>
      <c r="H1193" s="409"/>
      <c r="I1193" s="403"/>
      <c r="J1193" s="629"/>
      <c r="S1193" s="380"/>
      <c r="Z1193" s="380"/>
      <c r="AG1193" s="380"/>
      <c r="AN1193" s="380"/>
      <c r="AU1193" s="380"/>
      <c r="BB1193" s="380"/>
      <c r="BI1193" s="380"/>
      <c r="BP1193" s="380"/>
      <c r="BW1193" s="380"/>
      <c r="CD1193" s="380"/>
      <c r="CK1193" s="380"/>
      <c r="CR1193" s="380"/>
      <c r="CY1193" s="380"/>
      <c r="DF1193" s="380"/>
      <c r="DM1193" s="380"/>
      <c r="DT1193" s="380"/>
      <c r="EA1193" s="380"/>
      <c r="EH1193" s="380"/>
      <c r="EO1193" s="380"/>
      <c r="EV1193" s="380"/>
      <c r="FC1193" s="380"/>
      <c r="FJ1193" s="380"/>
      <c r="FQ1193" s="380"/>
      <c r="FX1193" s="380"/>
      <c r="GE1193" s="380"/>
      <c r="HA1193" s="380"/>
      <c r="HH1193" s="380"/>
    </row>
    <row r="1194" spans="1:216" ht="19.5" customHeight="1">
      <c r="A1194" s="627"/>
      <c r="B1194" s="380">
        <v>6910</v>
      </c>
      <c r="C1194" s="403"/>
      <c r="D1194" s="429">
        <v>10</v>
      </c>
      <c r="E1194" s="407"/>
      <c r="F1194" s="32"/>
      <c r="G1194" s="33"/>
      <c r="H1194" s="409"/>
      <c r="I1194" s="403"/>
      <c r="J1194" s="629"/>
      <c r="S1194" s="380"/>
      <c r="Z1194" s="380"/>
      <c r="AG1194" s="380"/>
      <c r="AN1194" s="380"/>
      <c r="AU1194" s="380"/>
      <c r="BB1194" s="380"/>
      <c r="BI1194" s="380"/>
      <c r="BP1194" s="380"/>
      <c r="BW1194" s="380"/>
      <c r="CD1194" s="380"/>
      <c r="CK1194" s="380"/>
      <c r="CR1194" s="380"/>
      <c r="CY1194" s="380"/>
      <c r="DF1194" s="380"/>
      <c r="DM1194" s="380"/>
      <c r="DT1194" s="380"/>
      <c r="EA1194" s="380"/>
      <c r="EH1194" s="380"/>
      <c r="EO1194" s="380"/>
      <c r="EV1194" s="380"/>
      <c r="FC1194" s="380"/>
      <c r="FJ1194" s="380"/>
      <c r="FQ1194" s="380"/>
      <c r="FX1194" s="380"/>
      <c r="GE1194" s="380"/>
      <c r="HA1194" s="380"/>
      <c r="HH1194" s="380"/>
    </row>
    <row r="1195" spans="1:216" ht="19.5" customHeight="1">
      <c r="A1195" s="627"/>
      <c r="B1195" s="380">
        <v>6911</v>
      </c>
      <c r="C1195" s="403"/>
      <c r="D1195" s="429">
        <v>11</v>
      </c>
      <c r="E1195" s="407"/>
      <c r="F1195" s="32"/>
      <c r="G1195" s="33"/>
      <c r="H1195" s="409"/>
      <c r="I1195" s="403"/>
      <c r="J1195" s="629"/>
      <c r="S1195" s="380"/>
      <c r="Z1195" s="380"/>
      <c r="AG1195" s="380"/>
      <c r="AN1195" s="380"/>
      <c r="AU1195" s="380"/>
      <c r="BB1195" s="380"/>
      <c r="BI1195" s="380"/>
      <c r="BP1195" s="380"/>
      <c r="BW1195" s="380"/>
      <c r="CD1195" s="380"/>
      <c r="CK1195" s="380"/>
      <c r="CR1195" s="380"/>
      <c r="CY1195" s="380"/>
      <c r="DF1195" s="380"/>
      <c r="DM1195" s="380"/>
      <c r="DT1195" s="380"/>
      <c r="EA1195" s="380"/>
      <c r="EH1195" s="380"/>
      <c r="EO1195" s="380"/>
      <c r="EV1195" s="380"/>
      <c r="FC1195" s="380"/>
      <c r="FJ1195" s="380"/>
      <c r="FQ1195" s="380"/>
      <c r="FX1195" s="380"/>
      <c r="GE1195" s="380"/>
      <c r="HA1195" s="380"/>
      <c r="HH1195" s="380"/>
    </row>
    <row r="1196" spans="1:216" ht="19.5" customHeight="1">
      <c r="A1196" s="627"/>
      <c r="B1196" s="380">
        <v>6912</v>
      </c>
      <c r="C1196" s="403"/>
      <c r="D1196" s="429">
        <v>12</v>
      </c>
      <c r="E1196" s="407"/>
      <c r="F1196" s="32"/>
      <c r="G1196" s="33"/>
      <c r="H1196" s="409"/>
      <c r="I1196" s="403"/>
      <c r="J1196" s="629"/>
      <c r="S1196" s="380"/>
      <c r="Z1196" s="380"/>
      <c r="AG1196" s="380"/>
      <c r="AN1196" s="380"/>
      <c r="AU1196" s="380"/>
      <c r="BB1196" s="380"/>
      <c r="BI1196" s="380"/>
      <c r="BP1196" s="380"/>
      <c r="BW1196" s="380"/>
      <c r="CD1196" s="380"/>
      <c r="CK1196" s="380"/>
      <c r="CR1196" s="380"/>
      <c r="CY1196" s="380"/>
      <c r="DF1196" s="380"/>
      <c r="DM1196" s="380"/>
      <c r="DT1196" s="380"/>
      <c r="EA1196" s="380"/>
      <c r="EH1196" s="380"/>
      <c r="EO1196" s="380"/>
      <c r="EV1196" s="380"/>
      <c r="FC1196" s="380"/>
      <c r="FJ1196" s="380"/>
      <c r="FQ1196" s="380"/>
      <c r="FX1196" s="380"/>
      <c r="GE1196" s="380"/>
      <c r="HA1196" s="380"/>
      <c r="HH1196" s="380"/>
    </row>
    <row r="1197" spans="1:216" ht="19.5" customHeight="1">
      <c r="A1197" s="627"/>
      <c r="B1197" s="380">
        <v>6913</v>
      </c>
      <c r="C1197" s="403"/>
      <c r="D1197" s="429">
        <v>13</v>
      </c>
      <c r="E1197" s="407"/>
      <c r="F1197" s="32"/>
      <c r="G1197" s="33"/>
      <c r="H1197" s="409"/>
      <c r="I1197" s="403"/>
      <c r="J1197" s="629"/>
      <c r="S1197" s="380"/>
      <c r="Z1197" s="380"/>
      <c r="AG1197" s="380"/>
      <c r="AN1197" s="380"/>
      <c r="AU1197" s="380"/>
      <c r="BB1197" s="380"/>
      <c r="BI1197" s="380"/>
      <c r="BP1197" s="380"/>
      <c r="BW1197" s="380"/>
      <c r="CD1197" s="380"/>
      <c r="CK1197" s="380"/>
      <c r="CR1197" s="380"/>
      <c r="CY1197" s="380"/>
      <c r="DF1197" s="380"/>
      <c r="DM1197" s="380"/>
      <c r="DT1197" s="380"/>
      <c r="EA1197" s="380"/>
      <c r="EH1197" s="380"/>
      <c r="EO1197" s="380"/>
      <c r="EV1197" s="380"/>
      <c r="FC1197" s="380"/>
      <c r="FJ1197" s="380"/>
      <c r="FQ1197" s="380"/>
      <c r="FX1197" s="380"/>
      <c r="GE1197" s="380"/>
      <c r="HA1197" s="380"/>
      <c r="HH1197" s="380"/>
    </row>
    <row r="1198" spans="1:216" ht="19.5" customHeight="1">
      <c r="A1198" s="627"/>
      <c r="B1198" s="380">
        <v>6914</v>
      </c>
      <c r="C1198" s="403"/>
      <c r="D1198" s="429">
        <v>14</v>
      </c>
      <c r="E1198" s="407"/>
      <c r="F1198" s="32"/>
      <c r="G1198" s="33"/>
      <c r="H1198" s="409"/>
      <c r="I1198" s="403"/>
      <c r="J1198" s="629"/>
      <c r="S1198" s="380"/>
      <c r="Z1198" s="380"/>
      <c r="AG1198" s="380"/>
      <c r="AN1198" s="380"/>
      <c r="AU1198" s="380"/>
      <c r="BB1198" s="380"/>
      <c r="BI1198" s="380"/>
      <c r="BP1198" s="380"/>
      <c r="BW1198" s="380"/>
      <c r="CD1198" s="380"/>
      <c r="CK1198" s="380"/>
      <c r="CR1198" s="380"/>
      <c r="CY1198" s="380"/>
      <c r="DF1198" s="380"/>
      <c r="DM1198" s="380"/>
      <c r="DT1198" s="380"/>
      <c r="EA1198" s="380"/>
      <c r="EH1198" s="380"/>
      <c r="EO1198" s="380"/>
      <c r="EV1198" s="380"/>
      <c r="FC1198" s="380"/>
      <c r="FJ1198" s="380"/>
      <c r="FQ1198" s="380"/>
      <c r="FX1198" s="380"/>
      <c r="GE1198" s="380"/>
      <c r="HA1198" s="380"/>
      <c r="HH1198" s="380"/>
    </row>
    <row r="1199" spans="1:216" ht="19.5" customHeight="1" thickBot="1">
      <c r="A1199" s="627"/>
      <c r="B1199" s="380">
        <v>6915</v>
      </c>
      <c r="C1199" s="403"/>
      <c r="D1199" s="429">
        <v>15</v>
      </c>
      <c r="E1199" s="411"/>
      <c r="F1199" s="36"/>
      <c r="G1199" s="37"/>
      <c r="H1199" s="409"/>
      <c r="I1199" s="403"/>
      <c r="J1199" s="629"/>
      <c r="S1199" s="380"/>
      <c r="Z1199" s="380"/>
      <c r="AG1199" s="380"/>
      <c r="AN1199" s="380"/>
      <c r="AU1199" s="380"/>
      <c r="BB1199" s="380"/>
      <c r="BI1199" s="380"/>
      <c r="BP1199" s="380"/>
      <c r="BW1199" s="380"/>
      <c r="CD1199" s="380"/>
      <c r="CK1199" s="380"/>
      <c r="CR1199" s="380"/>
      <c r="CY1199" s="380"/>
      <c r="DF1199" s="380"/>
      <c r="DM1199" s="380"/>
      <c r="DT1199" s="380"/>
      <c r="EA1199" s="380"/>
      <c r="EH1199" s="380"/>
      <c r="EO1199" s="380"/>
      <c r="EV1199" s="380"/>
      <c r="FC1199" s="380"/>
      <c r="FJ1199" s="380"/>
      <c r="FQ1199" s="380"/>
      <c r="FX1199" s="380"/>
      <c r="GE1199" s="380"/>
      <c r="HA1199" s="380"/>
      <c r="HH1199" s="380"/>
    </row>
    <row r="1200" spans="1:216" ht="19.5" customHeight="1" thickBot="1">
      <c r="A1200" s="627"/>
      <c r="B1200" s="380">
        <v>6916</v>
      </c>
      <c r="C1200" s="403"/>
      <c r="D1200" s="429" t="s">
        <v>634</v>
      </c>
      <c r="E1200" s="421"/>
      <c r="F1200" s="419"/>
      <c r="G1200" s="420"/>
      <c r="H1200" s="409"/>
      <c r="I1200" s="403"/>
      <c r="J1200" s="629"/>
      <c r="S1200" s="380"/>
      <c r="Z1200" s="380"/>
      <c r="AG1200" s="380"/>
      <c r="AN1200" s="380"/>
      <c r="AU1200" s="380"/>
      <c r="BB1200" s="380"/>
      <c r="BI1200" s="380"/>
      <c r="BP1200" s="380"/>
      <c r="BW1200" s="380"/>
      <c r="CD1200" s="380"/>
      <c r="CK1200" s="380"/>
      <c r="CR1200" s="380"/>
      <c r="CY1200" s="380"/>
      <c r="DF1200" s="380"/>
      <c r="DM1200" s="380"/>
      <c r="DT1200" s="380"/>
      <c r="EA1200" s="380"/>
      <c r="EH1200" s="380"/>
      <c r="EO1200" s="380"/>
      <c r="EV1200" s="380"/>
      <c r="FC1200" s="380"/>
      <c r="FJ1200" s="380"/>
      <c r="FQ1200" s="380"/>
      <c r="FX1200" s="380"/>
      <c r="GE1200" s="380"/>
      <c r="HA1200" s="380"/>
      <c r="HH1200" s="380"/>
    </row>
    <row r="1201" spans="1:216" ht="19.5" customHeight="1">
      <c r="A1201" s="627"/>
      <c r="B1201" s="380">
        <v>6917</v>
      </c>
      <c r="D1201" s="429" t="s">
        <v>864</v>
      </c>
      <c r="E1201" s="422"/>
      <c r="F1201" s="34"/>
      <c r="G1201" s="35"/>
      <c r="H1201" s="409"/>
      <c r="I1201" s="403"/>
      <c r="S1201" s="380"/>
      <c r="Z1201" s="380"/>
      <c r="AG1201" s="380"/>
      <c r="AN1201" s="380"/>
      <c r="AU1201" s="380"/>
      <c r="BB1201" s="380"/>
      <c r="BI1201" s="380"/>
      <c r="BP1201" s="380"/>
      <c r="BW1201" s="380"/>
      <c r="CD1201" s="380"/>
      <c r="CK1201" s="380"/>
      <c r="CR1201" s="380"/>
      <c r="CY1201" s="380"/>
      <c r="DF1201" s="380"/>
      <c r="DM1201" s="380"/>
      <c r="DT1201" s="380"/>
      <c r="EA1201" s="380"/>
      <c r="EH1201" s="380"/>
      <c r="EO1201" s="380"/>
      <c r="EV1201" s="380"/>
      <c r="FC1201" s="380"/>
      <c r="FJ1201" s="380"/>
      <c r="FQ1201" s="380"/>
      <c r="FX1201" s="380"/>
      <c r="GE1201" s="380"/>
      <c r="HA1201" s="380"/>
      <c r="HH1201" s="380"/>
    </row>
    <row r="1202" spans="1:216" ht="19.5" customHeight="1">
      <c r="A1202" s="627"/>
      <c r="B1202" s="380">
        <v>6918</v>
      </c>
      <c r="D1202" s="429" t="s">
        <v>864</v>
      </c>
      <c r="E1202" s="423"/>
      <c r="F1202" s="32"/>
      <c r="G1202" s="33"/>
      <c r="H1202" s="409"/>
      <c r="I1202" s="403"/>
      <c r="S1202" s="380"/>
      <c r="Z1202" s="380"/>
      <c r="AG1202" s="380"/>
      <c r="AN1202" s="380"/>
      <c r="AU1202" s="380"/>
      <c r="BB1202" s="380"/>
      <c r="BI1202" s="380"/>
      <c r="BP1202" s="380"/>
      <c r="BW1202" s="380"/>
      <c r="CD1202" s="380"/>
      <c r="CK1202" s="380"/>
      <c r="CR1202" s="380"/>
      <c r="CY1202" s="380"/>
      <c r="DF1202" s="380"/>
      <c r="DM1202" s="380"/>
      <c r="DT1202" s="380"/>
      <c r="EA1202" s="380"/>
      <c r="EH1202" s="380"/>
      <c r="EO1202" s="380"/>
      <c r="EV1202" s="380"/>
      <c r="FC1202" s="380"/>
      <c r="FJ1202" s="380"/>
      <c r="FQ1202" s="380"/>
      <c r="FX1202" s="380"/>
      <c r="GE1202" s="380"/>
      <c r="HA1202" s="380"/>
      <c r="HH1202" s="380"/>
    </row>
    <row r="1203" spans="1:216" ht="19.5" customHeight="1">
      <c r="A1203" s="627"/>
      <c r="B1203" s="380">
        <v>6919</v>
      </c>
      <c r="D1203" s="430"/>
      <c r="E1203" s="423"/>
      <c r="F1203" s="32"/>
      <c r="G1203" s="33"/>
      <c r="H1203" s="409"/>
      <c r="I1203" s="403"/>
      <c r="S1203" s="380"/>
      <c r="Z1203" s="380"/>
      <c r="AG1203" s="380"/>
      <c r="AN1203" s="380"/>
      <c r="AU1203" s="380"/>
      <c r="BB1203" s="380"/>
      <c r="BI1203" s="380"/>
      <c r="BP1203" s="380"/>
      <c r="BW1203" s="380"/>
      <c r="CD1203" s="380"/>
      <c r="CK1203" s="380"/>
      <c r="CR1203" s="380"/>
      <c r="CY1203" s="380"/>
      <c r="DF1203" s="380"/>
      <c r="DM1203" s="380"/>
      <c r="DT1203" s="380"/>
      <c r="EA1203" s="380"/>
      <c r="EH1203" s="380"/>
      <c r="EO1203" s="380"/>
      <c r="EV1203" s="380"/>
      <c r="FC1203" s="380"/>
      <c r="FJ1203" s="380"/>
      <c r="FQ1203" s="380"/>
      <c r="FX1203" s="380"/>
      <c r="GE1203" s="380"/>
      <c r="HA1203" s="380"/>
      <c r="HH1203" s="380"/>
    </row>
    <row r="1204" spans="1:216" ht="19.5" customHeight="1" thickBot="1">
      <c r="A1204" s="628"/>
      <c r="B1204" s="431">
        <v>6920</v>
      </c>
      <c r="C1204" s="431"/>
      <c r="D1204" s="432"/>
      <c r="E1204" s="424"/>
      <c r="F1204" s="32"/>
      <c r="G1204" s="33"/>
      <c r="H1204" s="409"/>
      <c r="I1204" s="403"/>
      <c r="S1204" s="380"/>
      <c r="Z1204" s="380"/>
      <c r="AG1204" s="380"/>
      <c r="AN1204" s="380"/>
      <c r="AU1204" s="380"/>
      <c r="BB1204" s="380"/>
      <c r="BI1204" s="380"/>
      <c r="BP1204" s="380"/>
      <c r="BW1204" s="380"/>
      <c r="CD1204" s="380"/>
      <c r="CK1204" s="380"/>
      <c r="CR1204" s="380"/>
      <c r="CY1204" s="380"/>
      <c r="DF1204" s="380"/>
      <c r="DM1204" s="380"/>
      <c r="DT1204" s="380"/>
      <c r="EA1204" s="380"/>
      <c r="EH1204" s="380"/>
      <c r="EO1204" s="380"/>
      <c r="EV1204" s="380"/>
      <c r="FC1204" s="380"/>
      <c r="FJ1204" s="380"/>
      <c r="FQ1204" s="380"/>
      <c r="FX1204" s="380"/>
      <c r="GE1204" s="380"/>
      <c r="HA1204" s="380"/>
      <c r="HH1204" s="380"/>
    </row>
    <row r="1205" spans="1:216" ht="19.5" customHeight="1" thickBot="1">
      <c r="A1205" s="626">
        <v>70</v>
      </c>
      <c r="B1205" s="426">
        <v>7001</v>
      </c>
      <c r="C1205" s="427"/>
      <c r="D1205" s="428">
        <v>1</v>
      </c>
      <c r="E1205" s="404"/>
      <c r="F1205" s="34"/>
      <c r="G1205" s="35"/>
      <c r="H1205" s="405"/>
      <c r="I1205" s="406"/>
      <c r="J1205" s="629"/>
      <c r="S1205" s="380"/>
      <c r="Z1205" s="380"/>
      <c r="AG1205" s="380"/>
      <c r="AN1205" s="380"/>
      <c r="AU1205" s="380"/>
      <c r="BB1205" s="380"/>
      <c r="BI1205" s="380"/>
      <c r="BP1205" s="380"/>
      <c r="BW1205" s="380"/>
      <c r="CD1205" s="380"/>
      <c r="CK1205" s="380"/>
      <c r="CR1205" s="380"/>
      <c r="CY1205" s="380"/>
      <c r="DF1205" s="380"/>
      <c r="DM1205" s="380"/>
      <c r="DT1205" s="380"/>
      <c r="EA1205" s="380"/>
      <c r="EH1205" s="380"/>
      <c r="EO1205" s="380"/>
      <c r="EV1205" s="380"/>
      <c r="FC1205" s="380"/>
      <c r="FJ1205" s="380"/>
      <c r="FQ1205" s="380"/>
      <c r="FX1205" s="380"/>
      <c r="GE1205" s="380"/>
      <c r="HA1205" s="380"/>
      <c r="HH1205" s="380"/>
    </row>
    <row r="1206" spans="1:216" ht="19.5" customHeight="1">
      <c r="A1206" s="627"/>
      <c r="B1206" s="380">
        <v>7002</v>
      </c>
      <c r="C1206" s="403"/>
      <c r="D1206" s="429">
        <v>2</v>
      </c>
      <c r="E1206" s="407"/>
      <c r="F1206" s="32"/>
      <c r="G1206" s="33"/>
      <c r="H1206" s="408"/>
      <c r="I1206" s="403"/>
      <c r="J1206" s="629"/>
      <c r="S1206" s="380"/>
      <c r="Z1206" s="380"/>
      <c r="AG1206" s="380"/>
      <c r="AN1206" s="380"/>
      <c r="AU1206" s="380"/>
      <c r="BB1206" s="380"/>
      <c r="BI1206" s="380"/>
      <c r="BP1206" s="380"/>
      <c r="BW1206" s="380"/>
      <c r="CD1206" s="380"/>
      <c r="CK1206" s="380"/>
      <c r="CR1206" s="380"/>
      <c r="CY1206" s="380"/>
      <c r="DF1206" s="380"/>
      <c r="DM1206" s="380"/>
      <c r="DT1206" s="380"/>
      <c r="EA1206" s="380"/>
      <c r="EH1206" s="380"/>
      <c r="EO1206" s="380"/>
      <c r="EV1206" s="380"/>
      <c r="FC1206" s="380"/>
      <c r="FJ1206" s="380"/>
      <c r="FQ1206" s="380"/>
      <c r="FX1206" s="380"/>
      <c r="GE1206" s="380"/>
      <c r="HA1206" s="380"/>
      <c r="HH1206" s="380"/>
    </row>
    <row r="1207" spans="1:216" ht="19.5" customHeight="1">
      <c r="A1207" s="627"/>
      <c r="B1207" s="380">
        <v>7003</v>
      </c>
      <c r="C1207" s="403"/>
      <c r="D1207" s="429">
        <v>3</v>
      </c>
      <c r="E1207" s="407"/>
      <c r="F1207" s="32"/>
      <c r="G1207" s="33"/>
      <c r="H1207" s="409"/>
      <c r="I1207" s="403"/>
      <c r="J1207" s="629"/>
      <c r="S1207" s="380"/>
      <c r="Z1207" s="380"/>
      <c r="AG1207" s="380"/>
      <c r="AN1207" s="380"/>
      <c r="AU1207" s="380"/>
      <c r="BB1207" s="380"/>
      <c r="BI1207" s="380"/>
      <c r="BP1207" s="380"/>
      <c r="BW1207" s="380"/>
      <c r="CD1207" s="380"/>
      <c r="CK1207" s="380"/>
      <c r="CR1207" s="380"/>
      <c r="CY1207" s="380"/>
      <c r="DF1207" s="380"/>
      <c r="DM1207" s="380"/>
      <c r="DT1207" s="380"/>
      <c r="EA1207" s="380"/>
      <c r="EH1207" s="380"/>
      <c r="EO1207" s="380"/>
      <c r="EV1207" s="380"/>
      <c r="FC1207" s="380"/>
      <c r="FJ1207" s="380"/>
      <c r="FQ1207" s="380"/>
      <c r="FX1207" s="380"/>
      <c r="GE1207" s="380"/>
      <c r="HA1207" s="380"/>
      <c r="HH1207" s="380"/>
    </row>
    <row r="1208" spans="1:216" ht="19.5" customHeight="1">
      <c r="A1208" s="627"/>
      <c r="B1208" s="380">
        <v>7004</v>
      </c>
      <c r="C1208" s="403"/>
      <c r="D1208" s="429">
        <v>4</v>
      </c>
      <c r="E1208" s="410"/>
      <c r="F1208" s="32"/>
      <c r="G1208" s="33"/>
      <c r="H1208" s="409"/>
      <c r="I1208" s="403"/>
      <c r="J1208" s="629"/>
      <c r="S1208" s="380"/>
      <c r="Z1208" s="380"/>
      <c r="AG1208" s="380"/>
      <c r="AN1208" s="380"/>
      <c r="AU1208" s="380"/>
      <c r="BB1208" s="380"/>
      <c r="BI1208" s="380"/>
      <c r="BP1208" s="380"/>
      <c r="BW1208" s="380"/>
      <c r="CD1208" s="380"/>
      <c r="CK1208" s="380"/>
      <c r="CR1208" s="380"/>
      <c r="CY1208" s="380"/>
      <c r="DF1208" s="380"/>
      <c r="DM1208" s="380"/>
      <c r="DT1208" s="380"/>
      <c r="EA1208" s="380"/>
      <c r="EH1208" s="380"/>
      <c r="EO1208" s="380"/>
      <c r="EV1208" s="380"/>
      <c r="FC1208" s="380"/>
      <c r="FJ1208" s="380"/>
      <c r="FQ1208" s="380"/>
      <c r="FX1208" s="380"/>
      <c r="GE1208" s="380"/>
      <c r="HA1208" s="380"/>
      <c r="HH1208" s="380"/>
    </row>
    <row r="1209" spans="1:216" ht="19.5" customHeight="1">
      <c r="A1209" s="627"/>
      <c r="B1209" s="380">
        <v>7005</v>
      </c>
      <c r="C1209" s="403"/>
      <c r="D1209" s="429">
        <v>5</v>
      </c>
      <c r="E1209" s="407"/>
      <c r="F1209" s="36"/>
      <c r="G1209" s="37"/>
      <c r="H1209" s="409"/>
      <c r="I1209" s="403"/>
      <c r="J1209" s="629"/>
      <c r="S1209" s="380"/>
      <c r="Z1209" s="380"/>
      <c r="AG1209" s="380"/>
      <c r="AN1209" s="380"/>
      <c r="AU1209" s="380"/>
      <c r="BB1209" s="380"/>
      <c r="BI1209" s="380"/>
      <c r="BP1209" s="380"/>
      <c r="BW1209" s="380"/>
      <c r="CD1209" s="380"/>
      <c r="CK1209" s="380"/>
      <c r="CR1209" s="380"/>
      <c r="CY1209" s="380"/>
      <c r="DF1209" s="380"/>
      <c r="DM1209" s="380"/>
      <c r="DT1209" s="380"/>
      <c r="EA1209" s="380"/>
      <c r="EH1209" s="380"/>
      <c r="EO1209" s="380"/>
      <c r="EV1209" s="380"/>
      <c r="FC1209" s="380"/>
      <c r="FJ1209" s="380"/>
      <c r="FQ1209" s="380"/>
      <c r="FX1209" s="380"/>
      <c r="GE1209" s="380"/>
      <c r="HA1209" s="380"/>
      <c r="HH1209" s="380"/>
    </row>
    <row r="1210" spans="1:216" ht="19.5" customHeight="1">
      <c r="A1210" s="627"/>
      <c r="B1210" s="380">
        <v>7006</v>
      </c>
      <c r="C1210" s="403"/>
      <c r="D1210" s="429">
        <v>6</v>
      </c>
      <c r="E1210" s="407"/>
      <c r="F1210" s="32"/>
      <c r="G1210" s="33"/>
      <c r="H1210" s="409"/>
      <c r="I1210" s="403"/>
      <c r="J1210" s="629"/>
      <c r="S1210" s="380"/>
      <c r="Z1210" s="380"/>
      <c r="AG1210" s="380"/>
      <c r="AN1210" s="380"/>
      <c r="AU1210" s="380"/>
      <c r="BB1210" s="380"/>
      <c r="BI1210" s="380"/>
      <c r="BP1210" s="380"/>
      <c r="BW1210" s="380"/>
      <c r="CD1210" s="380"/>
      <c r="CK1210" s="380"/>
      <c r="CR1210" s="380"/>
      <c r="CY1210" s="380"/>
      <c r="DF1210" s="380"/>
      <c r="DM1210" s="380"/>
      <c r="DT1210" s="380"/>
      <c r="EA1210" s="380"/>
      <c r="EH1210" s="380"/>
      <c r="EO1210" s="380"/>
      <c r="EV1210" s="380"/>
      <c r="FC1210" s="380"/>
      <c r="FJ1210" s="380"/>
      <c r="FQ1210" s="380"/>
      <c r="FX1210" s="380"/>
      <c r="GE1210" s="380"/>
      <c r="HA1210" s="380"/>
      <c r="HH1210" s="380"/>
    </row>
    <row r="1211" spans="1:216" ht="19.5" customHeight="1">
      <c r="A1211" s="627"/>
      <c r="B1211" s="380">
        <v>7007</v>
      </c>
      <c r="C1211" s="403"/>
      <c r="D1211" s="429">
        <v>7</v>
      </c>
      <c r="E1211" s="410"/>
      <c r="F1211" s="32"/>
      <c r="G1211" s="33"/>
      <c r="H1211" s="409"/>
      <c r="I1211" s="403"/>
      <c r="J1211" s="629"/>
      <c r="S1211" s="380"/>
      <c r="Z1211" s="380"/>
      <c r="AG1211" s="380"/>
      <c r="AN1211" s="380"/>
      <c r="AU1211" s="380"/>
      <c r="BB1211" s="380"/>
      <c r="BI1211" s="380"/>
      <c r="BP1211" s="380"/>
      <c r="BW1211" s="380"/>
      <c r="CD1211" s="380"/>
      <c r="CK1211" s="380"/>
      <c r="CR1211" s="380"/>
      <c r="CY1211" s="380"/>
      <c r="DF1211" s="380"/>
      <c r="DM1211" s="380"/>
      <c r="DT1211" s="380"/>
      <c r="EA1211" s="380"/>
      <c r="EH1211" s="380"/>
      <c r="EO1211" s="380"/>
      <c r="EV1211" s="380"/>
      <c r="FC1211" s="380"/>
      <c r="FJ1211" s="380"/>
      <c r="FQ1211" s="380"/>
      <c r="FX1211" s="380"/>
      <c r="GE1211" s="380"/>
      <c r="HA1211" s="380"/>
      <c r="HH1211" s="380"/>
    </row>
    <row r="1212" spans="1:216" ht="19.5" customHeight="1">
      <c r="A1212" s="627"/>
      <c r="B1212" s="380">
        <v>7008</v>
      </c>
      <c r="C1212" s="403"/>
      <c r="D1212" s="429">
        <v>8</v>
      </c>
      <c r="E1212" s="407"/>
      <c r="F1212" s="32"/>
      <c r="G1212" s="33"/>
      <c r="H1212" s="409"/>
      <c r="I1212" s="403"/>
      <c r="J1212" s="629"/>
      <c r="S1212" s="380"/>
      <c r="Z1212" s="380"/>
      <c r="AG1212" s="380"/>
      <c r="AN1212" s="380"/>
      <c r="AU1212" s="380"/>
      <c r="BB1212" s="380"/>
      <c r="BI1212" s="380"/>
      <c r="BP1212" s="380"/>
      <c r="BW1212" s="380"/>
      <c r="CD1212" s="380"/>
      <c r="CK1212" s="380"/>
      <c r="CR1212" s="380"/>
      <c r="CY1212" s="380"/>
      <c r="DF1212" s="380"/>
      <c r="DM1212" s="380"/>
      <c r="DT1212" s="380"/>
      <c r="EA1212" s="380"/>
      <c r="EH1212" s="380"/>
      <c r="EO1212" s="380"/>
      <c r="EV1212" s="380"/>
      <c r="FC1212" s="380"/>
      <c r="FJ1212" s="380"/>
      <c r="FQ1212" s="380"/>
      <c r="FX1212" s="380"/>
      <c r="GE1212" s="380"/>
      <c r="HA1212" s="380"/>
      <c r="HH1212" s="380"/>
    </row>
    <row r="1213" spans="1:216" ht="19.5" customHeight="1">
      <c r="A1213" s="627"/>
      <c r="B1213" s="380">
        <v>7009</v>
      </c>
      <c r="C1213" s="403"/>
      <c r="D1213" s="429">
        <v>9</v>
      </c>
      <c r="E1213" s="407"/>
      <c r="F1213" s="32"/>
      <c r="G1213" s="33"/>
      <c r="H1213" s="409"/>
      <c r="I1213" s="403"/>
      <c r="J1213" s="629"/>
      <c r="S1213" s="380"/>
      <c r="Z1213" s="380"/>
      <c r="AG1213" s="380"/>
      <c r="AN1213" s="380"/>
      <c r="AU1213" s="380"/>
      <c r="BB1213" s="380"/>
      <c r="BI1213" s="380"/>
      <c r="BP1213" s="380"/>
      <c r="BW1213" s="380"/>
      <c r="CD1213" s="380"/>
      <c r="CK1213" s="380"/>
      <c r="CR1213" s="380"/>
      <c r="CY1213" s="380"/>
      <c r="DF1213" s="380"/>
      <c r="DM1213" s="380"/>
      <c r="DT1213" s="380"/>
      <c r="EA1213" s="380"/>
      <c r="EH1213" s="380"/>
      <c r="EO1213" s="380"/>
      <c r="EV1213" s="380"/>
      <c r="FC1213" s="380"/>
      <c r="FJ1213" s="380"/>
      <c r="FQ1213" s="380"/>
      <c r="FX1213" s="380"/>
      <c r="GE1213" s="380"/>
      <c r="HA1213" s="380"/>
      <c r="HH1213" s="380"/>
    </row>
    <row r="1214" spans="1:216" ht="19.5" customHeight="1">
      <c r="A1214" s="627"/>
      <c r="B1214" s="380">
        <v>7010</v>
      </c>
      <c r="C1214" s="403"/>
      <c r="D1214" s="429">
        <v>10</v>
      </c>
      <c r="E1214" s="407"/>
      <c r="F1214" s="32"/>
      <c r="G1214" s="33"/>
      <c r="H1214" s="409"/>
      <c r="I1214" s="403"/>
      <c r="J1214" s="629"/>
      <c r="S1214" s="380"/>
      <c r="Z1214" s="380"/>
      <c r="AG1214" s="380"/>
      <c r="AN1214" s="380"/>
      <c r="AU1214" s="380"/>
      <c r="BB1214" s="380"/>
      <c r="BI1214" s="380"/>
      <c r="BP1214" s="380"/>
      <c r="BW1214" s="380"/>
      <c r="CD1214" s="380"/>
      <c r="CK1214" s="380"/>
      <c r="CR1214" s="380"/>
      <c r="CY1214" s="380"/>
      <c r="DF1214" s="380"/>
      <c r="DM1214" s="380"/>
      <c r="DT1214" s="380"/>
      <c r="EA1214" s="380"/>
      <c r="EH1214" s="380"/>
      <c r="EO1214" s="380"/>
      <c r="EV1214" s="380"/>
      <c r="FC1214" s="380"/>
      <c r="FJ1214" s="380"/>
      <c r="FQ1214" s="380"/>
      <c r="FX1214" s="380"/>
      <c r="GE1214" s="380"/>
      <c r="HA1214" s="380"/>
      <c r="HH1214" s="380"/>
    </row>
    <row r="1215" spans="1:216" ht="19.5" customHeight="1">
      <c r="A1215" s="627"/>
      <c r="B1215" s="380">
        <v>7011</v>
      </c>
      <c r="C1215" s="403"/>
      <c r="D1215" s="429">
        <v>11</v>
      </c>
      <c r="E1215" s="407"/>
      <c r="F1215" s="32"/>
      <c r="G1215" s="33"/>
      <c r="H1215" s="409"/>
      <c r="I1215" s="403"/>
      <c r="J1215" s="629"/>
      <c r="S1215" s="380"/>
      <c r="Z1215" s="380"/>
      <c r="AG1215" s="380"/>
      <c r="AN1215" s="380"/>
      <c r="AU1215" s="380"/>
      <c r="BB1215" s="380"/>
      <c r="BI1215" s="380"/>
      <c r="BP1215" s="380"/>
      <c r="BW1215" s="380"/>
      <c r="CD1215" s="380"/>
      <c r="CK1215" s="380"/>
      <c r="CR1215" s="380"/>
      <c r="CY1215" s="380"/>
      <c r="DF1215" s="380"/>
      <c r="DM1215" s="380"/>
      <c r="DT1215" s="380"/>
      <c r="EA1215" s="380"/>
      <c r="EH1215" s="380"/>
      <c r="EO1215" s="380"/>
      <c r="EV1215" s="380"/>
      <c r="FC1215" s="380"/>
      <c r="FJ1215" s="380"/>
      <c r="FQ1215" s="380"/>
      <c r="FX1215" s="380"/>
      <c r="GE1215" s="380"/>
      <c r="HA1215" s="380"/>
      <c r="HH1215" s="380"/>
    </row>
    <row r="1216" spans="1:216" ht="19.5" customHeight="1">
      <c r="A1216" s="627"/>
      <c r="B1216" s="380">
        <v>7012</v>
      </c>
      <c r="C1216" s="403"/>
      <c r="D1216" s="429">
        <v>12</v>
      </c>
      <c r="E1216" s="407"/>
      <c r="F1216" s="32"/>
      <c r="G1216" s="33"/>
      <c r="H1216" s="409"/>
      <c r="I1216" s="403"/>
      <c r="J1216" s="629"/>
      <c r="S1216" s="380"/>
      <c r="Z1216" s="380"/>
      <c r="AG1216" s="380"/>
      <c r="AN1216" s="380"/>
      <c r="AU1216" s="380"/>
      <c r="BB1216" s="380"/>
      <c r="BI1216" s="380"/>
      <c r="BP1216" s="380"/>
      <c r="BW1216" s="380"/>
      <c r="CD1216" s="380"/>
      <c r="CK1216" s="380"/>
      <c r="CR1216" s="380"/>
      <c r="CY1216" s="380"/>
      <c r="DF1216" s="380"/>
      <c r="DM1216" s="380"/>
      <c r="DT1216" s="380"/>
      <c r="EA1216" s="380"/>
      <c r="EH1216" s="380"/>
      <c r="EO1216" s="380"/>
      <c r="EV1216" s="380"/>
      <c r="FC1216" s="380"/>
      <c r="FJ1216" s="380"/>
      <c r="FQ1216" s="380"/>
      <c r="FX1216" s="380"/>
      <c r="GE1216" s="380"/>
      <c r="HA1216" s="380"/>
      <c r="HH1216" s="380"/>
    </row>
    <row r="1217" spans="1:216" ht="19.5" customHeight="1">
      <c r="A1217" s="627"/>
      <c r="B1217" s="380">
        <v>7013</v>
      </c>
      <c r="C1217" s="403"/>
      <c r="D1217" s="429">
        <v>13</v>
      </c>
      <c r="E1217" s="407"/>
      <c r="F1217" s="32"/>
      <c r="G1217" s="33"/>
      <c r="H1217" s="409"/>
      <c r="I1217" s="403"/>
      <c r="J1217" s="629"/>
      <c r="S1217" s="380"/>
      <c r="Z1217" s="380"/>
      <c r="AG1217" s="380"/>
      <c r="AN1217" s="380"/>
      <c r="AU1217" s="380"/>
      <c r="BB1217" s="380"/>
      <c r="BI1217" s="380"/>
      <c r="BP1217" s="380"/>
      <c r="BW1217" s="380"/>
      <c r="CD1217" s="380"/>
      <c r="CK1217" s="380"/>
      <c r="CR1217" s="380"/>
      <c r="CY1217" s="380"/>
      <c r="DF1217" s="380"/>
      <c r="DM1217" s="380"/>
      <c r="DT1217" s="380"/>
      <c r="EA1217" s="380"/>
      <c r="EH1217" s="380"/>
      <c r="EO1217" s="380"/>
      <c r="EV1217" s="380"/>
      <c r="FC1217" s="380"/>
      <c r="FJ1217" s="380"/>
      <c r="FQ1217" s="380"/>
      <c r="FX1217" s="380"/>
      <c r="GE1217" s="380"/>
      <c r="HA1217" s="380"/>
      <c r="HH1217" s="380"/>
    </row>
    <row r="1218" spans="1:216" ht="19.5" customHeight="1">
      <c r="A1218" s="627"/>
      <c r="B1218" s="380">
        <v>7014</v>
      </c>
      <c r="C1218" s="403"/>
      <c r="D1218" s="429">
        <v>14</v>
      </c>
      <c r="E1218" s="407"/>
      <c r="F1218" s="32"/>
      <c r="G1218" s="33"/>
      <c r="H1218" s="409"/>
      <c r="I1218" s="403"/>
      <c r="J1218" s="629"/>
      <c r="S1218" s="380"/>
      <c r="Z1218" s="380"/>
      <c r="AG1218" s="380"/>
      <c r="AN1218" s="380"/>
      <c r="AU1218" s="380"/>
      <c r="BB1218" s="380"/>
      <c r="BI1218" s="380"/>
      <c r="BP1218" s="380"/>
      <c r="BW1218" s="380"/>
      <c r="CD1218" s="380"/>
      <c r="CK1218" s="380"/>
      <c r="CR1218" s="380"/>
      <c r="CY1218" s="380"/>
      <c r="DF1218" s="380"/>
      <c r="DM1218" s="380"/>
      <c r="DT1218" s="380"/>
      <c r="EA1218" s="380"/>
      <c r="EH1218" s="380"/>
      <c r="EO1218" s="380"/>
      <c r="EV1218" s="380"/>
      <c r="FC1218" s="380"/>
      <c r="FJ1218" s="380"/>
      <c r="FQ1218" s="380"/>
      <c r="FX1218" s="380"/>
      <c r="GE1218" s="380"/>
      <c r="HA1218" s="380"/>
      <c r="HH1218" s="380"/>
    </row>
    <row r="1219" spans="1:216" ht="19.5" customHeight="1" thickBot="1">
      <c r="A1219" s="627"/>
      <c r="B1219" s="380">
        <v>7015</v>
      </c>
      <c r="C1219" s="403"/>
      <c r="D1219" s="429">
        <v>15</v>
      </c>
      <c r="E1219" s="411"/>
      <c r="F1219" s="36"/>
      <c r="G1219" s="37"/>
      <c r="H1219" s="409"/>
      <c r="I1219" s="403"/>
      <c r="J1219" s="629"/>
      <c r="S1219" s="380"/>
      <c r="Z1219" s="380"/>
      <c r="AG1219" s="380"/>
      <c r="AN1219" s="380"/>
      <c r="AU1219" s="380"/>
      <c r="BB1219" s="380"/>
      <c r="BI1219" s="380"/>
      <c r="BP1219" s="380"/>
      <c r="BW1219" s="380"/>
      <c r="CD1219" s="380"/>
      <c r="CK1219" s="380"/>
      <c r="CR1219" s="380"/>
      <c r="CY1219" s="380"/>
      <c r="DF1219" s="380"/>
      <c r="DM1219" s="380"/>
      <c r="DT1219" s="380"/>
      <c r="EA1219" s="380"/>
      <c r="EH1219" s="380"/>
      <c r="EO1219" s="380"/>
      <c r="EV1219" s="380"/>
      <c r="FC1219" s="380"/>
      <c r="FJ1219" s="380"/>
      <c r="FQ1219" s="380"/>
      <c r="FX1219" s="380"/>
      <c r="GE1219" s="380"/>
      <c r="HA1219" s="380"/>
      <c r="HH1219" s="380"/>
    </row>
    <row r="1220" spans="1:216" ht="19.5" customHeight="1" thickBot="1">
      <c r="A1220" s="627"/>
      <c r="B1220" s="380">
        <v>7016</v>
      </c>
      <c r="C1220" s="403"/>
      <c r="D1220" s="429" t="s">
        <v>634</v>
      </c>
      <c r="E1220" s="421"/>
      <c r="F1220" s="419"/>
      <c r="G1220" s="420"/>
      <c r="H1220" s="409"/>
      <c r="I1220" s="403"/>
      <c r="J1220" s="629"/>
      <c r="S1220" s="380"/>
      <c r="Z1220" s="380"/>
      <c r="AG1220" s="380"/>
      <c r="AN1220" s="380"/>
      <c r="AU1220" s="380"/>
      <c r="BB1220" s="380"/>
      <c r="BI1220" s="380"/>
      <c r="BP1220" s="380"/>
      <c r="BW1220" s="380"/>
      <c r="CD1220" s="380"/>
      <c r="CK1220" s="380"/>
      <c r="CR1220" s="380"/>
      <c r="CY1220" s="380"/>
      <c r="DF1220" s="380"/>
      <c r="DM1220" s="380"/>
      <c r="DT1220" s="380"/>
      <c r="EA1220" s="380"/>
      <c r="EH1220" s="380"/>
      <c r="EO1220" s="380"/>
      <c r="EV1220" s="380"/>
      <c r="FC1220" s="380"/>
      <c r="FJ1220" s="380"/>
      <c r="FQ1220" s="380"/>
      <c r="FX1220" s="380"/>
      <c r="GE1220" s="380"/>
      <c r="HA1220" s="380"/>
      <c r="HH1220" s="380"/>
    </row>
    <row r="1221" spans="1:216" ht="19.5" customHeight="1">
      <c r="A1221" s="627"/>
      <c r="B1221" s="380">
        <v>7017</v>
      </c>
      <c r="D1221" s="429" t="s">
        <v>864</v>
      </c>
      <c r="E1221" s="422"/>
      <c r="F1221" s="34"/>
      <c r="G1221" s="35"/>
      <c r="H1221" s="409"/>
      <c r="I1221" s="403"/>
      <c r="S1221" s="380"/>
      <c r="Z1221" s="380"/>
      <c r="AG1221" s="380"/>
      <c r="AN1221" s="380"/>
      <c r="AU1221" s="380"/>
      <c r="BB1221" s="380"/>
      <c r="BI1221" s="380"/>
      <c r="BP1221" s="380"/>
      <c r="BW1221" s="380"/>
      <c r="CD1221" s="380"/>
      <c r="CK1221" s="380"/>
      <c r="CR1221" s="380"/>
      <c r="CY1221" s="380"/>
      <c r="DF1221" s="380"/>
      <c r="DM1221" s="380"/>
      <c r="DT1221" s="380"/>
      <c r="EA1221" s="380"/>
      <c r="EH1221" s="380"/>
      <c r="EO1221" s="380"/>
      <c r="EV1221" s="380"/>
      <c r="FC1221" s="380"/>
      <c r="FJ1221" s="380"/>
      <c r="FQ1221" s="380"/>
      <c r="FX1221" s="380"/>
      <c r="GE1221" s="380"/>
      <c r="HA1221" s="380"/>
      <c r="HH1221" s="380"/>
    </row>
    <row r="1222" spans="1:216" ht="19.5" customHeight="1">
      <c r="A1222" s="627"/>
      <c r="B1222" s="380">
        <v>7018</v>
      </c>
      <c r="D1222" s="429" t="s">
        <v>864</v>
      </c>
      <c r="E1222" s="423"/>
      <c r="F1222" s="32"/>
      <c r="G1222" s="33"/>
      <c r="H1222" s="409"/>
      <c r="I1222" s="403"/>
      <c r="S1222" s="380"/>
      <c r="Z1222" s="380"/>
      <c r="AG1222" s="380"/>
      <c r="AN1222" s="380"/>
      <c r="AU1222" s="380"/>
      <c r="BB1222" s="380"/>
      <c r="BI1222" s="380"/>
      <c r="BP1222" s="380"/>
      <c r="BW1222" s="380"/>
      <c r="CD1222" s="380"/>
      <c r="CK1222" s="380"/>
      <c r="CR1222" s="380"/>
      <c r="CY1222" s="380"/>
      <c r="DF1222" s="380"/>
      <c r="DM1222" s="380"/>
      <c r="DT1222" s="380"/>
      <c r="EA1222" s="380"/>
      <c r="EH1222" s="380"/>
      <c r="EO1222" s="380"/>
      <c r="EV1222" s="380"/>
      <c r="FC1222" s="380"/>
      <c r="FJ1222" s="380"/>
      <c r="FQ1222" s="380"/>
      <c r="FX1222" s="380"/>
      <c r="GE1222" s="380"/>
      <c r="HA1222" s="380"/>
      <c r="HH1222" s="380"/>
    </row>
    <row r="1223" spans="1:216" ht="19.5" customHeight="1">
      <c r="A1223" s="627"/>
      <c r="B1223" s="380">
        <v>7019</v>
      </c>
      <c r="D1223" s="430"/>
      <c r="E1223" s="423"/>
      <c r="F1223" s="32"/>
      <c r="G1223" s="33"/>
      <c r="H1223" s="409"/>
      <c r="I1223" s="403"/>
      <c r="S1223" s="380"/>
      <c r="Z1223" s="380"/>
      <c r="AG1223" s="380"/>
      <c r="AN1223" s="380"/>
      <c r="AU1223" s="380"/>
      <c r="BB1223" s="380"/>
      <c r="BI1223" s="380"/>
      <c r="BP1223" s="380"/>
      <c r="BW1223" s="380"/>
      <c r="CD1223" s="380"/>
      <c r="CK1223" s="380"/>
      <c r="CR1223" s="380"/>
      <c r="CY1223" s="380"/>
      <c r="DF1223" s="380"/>
      <c r="DM1223" s="380"/>
      <c r="DT1223" s="380"/>
      <c r="EA1223" s="380"/>
      <c r="EH1223" s="380"/>
      <c r="EO1223" s="380"/>
      <c r="EV1223" s="380"/>
      <c r="FC1223" s="380"/>
      <c r="FJ1223" s="380"/>
      <c r="FQ1223" s="380"/>
      <c r="FX1223" s="380"/>
      <c r="GE1223" s="380"/>
      <c r="HA1223" s="380"/>
      <c r="HH1223" s="380"/>
    </row>
    <row r="1224" spans="1:216" ht="19.5" customHeight="1" thickBot="1">
      <c r="A1224" s="628"/>
      <c r="B1224" s="431">
        <v>7020</v>
      </c>
      <c r="C1224" s="431"/>
      <c r="D1224" s="432"/>
      <c r="E1224" s="424"/>
      <c r="F1224" s="32"/>
      <c r="G1224" s="33"/>
      <c r="H1224" s="409"/>
      <c r="I1224" s="403"/>
      <c r="S1224" s="380"/>
      <c r="Z1224" s="380"/>
      <c r="AG1224" s="380"/>
      <c r="AN1224" s="380"/>
      <c r="AU1224" s="380"/>
      <c r="BB1224" s="380"/>
      <c r="BI1224" s="380"/>
      <c r="BP1224" s="380"/>
      <c r="BW1224" s="380"/>
      <c r="CD1224" s="380"/>
      <c r="CK1224" s="380"/>
      <c r="CR1224" s="380"/>
      <c r="CY1224" s="380"/>
      <c r="DF1224" s="380"/>
      <c r="DM1224" s="380"/>
      <c r="DT1224" s="380"/>
      <c r="EA1224" s="380"/>
      <c r="EH1224" s="380"/>
      <c r="EO1224" s="380"/>
      <c r="EV1224" s="380"/>
      <c r="FC1224" s="380"/>
      <c r="FJ1224" s="380"/>
      <c r="FQ1224" s="380"/>
      <c r="FX1224" s="380"/>
      <c r="GE1224" s="380"/>
      <c r="HA1224" s="380"/>
      <c r="HH1224" s="380"/>
    </row>
    <row r="1225" spans="1:216" ht="19.5" customHeight="1" thickBot="1">
      <c r="A1225" s="626">
        <v>71</v>
      </c>
      <c r="B1225" s="426">
        <v>7101</v>
      </c>
      <c r="C1225" s="427"/>
      <c r="D1225" s="428">
        <v>1</v>
      </c>
      <c r="E1225" s="404"/>
      <c r="F1225" s="34"/>
      <c r="G1225" s="35"/>
      <c r="H1225" s="405"/>
      <c r="I1225" s="406"/>
      <c r="J1225" s="629"/>
      <c r="S1225" s="380"/>
      <c r="Z1225" s="380"/>
      <c r="AG1225" s="380"/>
      <c r="AN1225" s="380"/>
      <c r="AU1225" s="380"/>
      <c r="BB1225" s="380"/>
      <c r="BI1225" s="380"/>
      <c r="BP1225" s="380"/>
      <c r="BW1225" s="380"/>
      <c r="CD1225" s="380"/>
      <c r="CK1225" s="380"/>
      <c r="CR1225" s="380"/>
      <c r="CY1225" s="380"/>
      <c r="DF1225" s="380"/>
      <c r="DM1225" s="380"/>
      <c r="DT1225" s="380"/>
      <c r="EA1225" s="380"/>
      <c r="EH1225" s="380"/>
      <c r="EO1225" s="380"/>
      <c r="EV1225" s="380"/>
      <c r="FC1225" s="380"/>
      <c r="FJ1225" s="380"/>
      <c r="FQ1225" s="380"/>
      <c r="FX1225" s="380"/>
      <c r="GE1225" s="380"/>
      <c r="HA1225" s="380"/>
      <c r="HH1225" s="380"/>
    </row>
    <row r="1226" spans="1:216" ht="19.5" customHeight="1">
      <c r="A1226" s="627"/>
      <c r="B1226" s="380">
        <v>7102</v>
      </c>
      <c r="C1226" s="403"/>
      <c r="D1226" s="429">
        <v>2</v>
      </c>
      <c r="E1226" s="407"/>
      <c r="F1226" s="32"/>
      <c r="G1226" s="33"/>
      <c r="H1226" s="408"/>
      <c r="I1226" s="403"/>
      <c r="J1226" s="629"/>
      <c r="S1226" s="380"/>
      <c r="Z1226" s="380"/>
      <c r="AG1226" s="380"/>
      <c r="AN1226" s="380"/>
      <c r="AU1226" s="380"/>
      <c r="BB1226" s="380"/>
      <c r="BI1226" s="380"/>
      <c r="BP1226" s="380"/>
      <c r="BW1226" s="380"/>
      <c r="CD1226" s="380"/>
      <c r="CK1226" s="380"/>
      <c r="CR1226" s="380"/>
      <c r="CY1226" s="380"/>
      <c r="DF1226" s="380"/>
      <c r="DM1226" s="380"/>
      <c r="DT1226" s="380"/>
      <c r="EA1226" s="380"/>
      <c r="EH1226" s="380"/>
      <c r="EO1226" s="380"/>
      <c r="EV1226" s="380"/>
      <c r="FC1226" s="380"/>
      <c r="FJ1226" s="380"/>
      <c r="FQ1226" s="380"/>
      <c r="FX1226" s="380"/>
      <c r="GE1226" s="380"/>
      <c r="HA1226" s="380"/>
      <c r="HH1226" s="380"/>
    </row>
    <row r="1227" spans="1:216" ht="19.5" customHeight="1">
      <c r="A1227" s="627"/>
      <c r="B1227" s="380">
        <v>7103</v>
      </c>
      <c r="C1227" s="403"/>
      <c r="D1227" s="429">
        <v>3</v>
      </c>
      <c r="E1227" s="407"/>
      <c r="F1227" s="32"/>
      <c r="G1227" s="33"/>
      <c r="H1227" s="409"/>
      <c r="I1227" s="403"/>
      <c r="J1227" s="629"/>
      <c r="S1227" s="380"/>
      <c r="Z1227" s="380"/>
      <c r="AG1227" s="380"/>
      <c r="AN1227" s="380"/>
      <c r="AU1227" s="380"/>
      <c r="BB1227" s="380"/>
      <c r="BI1227" s="380"/>
      <c r="BP1227" s="380"/>
      <c r="BW1227" s="380"/>
      <c r="CD1227" s="380"/>
      <c r="CK1227" s="380"/>
      <c r="CR1227" s="380"/>
      <c r="CY1227" s="380"/>
      <c r="DF1227" s="380"/>
      <c r="DM1227" s="380"/>
      <c r="DT1227" s="380"/>
      <c r="EA1227" s="380"/>
      <c r="EH1227" s="380"/>
      <c r="EO1227" s="380"/>
      <c r="EV1227" s="380"/>
      <c r="FC1227" s="380"/>
      <c r="FJ1227" s="380"/>
      <c r="FQ1227" s="380"/>
      <c r="FX1227" s="380"/>
      <c r="GE1227" s="380"/>
      <c r="HA1227" s="380"/>
      <c r="HH1227" s="380"/>
    </row>
    <row r="1228" spans="1:216" ht="19.5" customHeight="1">
      <c r="A1228" s="627"/>
      <c r="B1228" s="380">
        <v>7104</v>
      </c>
      <c r="C1228" s="403"/>
      <c r="D1228" s="429">
        <v>4</v>
      </c>
      <c r="E1228" s="410"/>
      <c r="F1228" s="32"/>
      <c r="G1228" s="33"/>
      <c r="H1228" s="409"/>
      <c r="I1228" s="403"/>
      <c r="J1228" s="629"/>
      <c r="S1228" s="380"/>
      <c r="Z1228" s="380"/>
      <c r="AG1228" s="380"/>
      <c r="AN1228" s="380"/>
      <c r="AU1228" s="380"/>
      <c r="BB1228" s="380"/>
      <c r="BI1228" s="380"/>
      <c r="BP1228" s="380"/>
      <c r="BW1228" s="380"/>
      <c r="CD1228" s="380"/>
      <c r="CK1228" s="380"/>
      <c r="CR1228" s="380"/>
      <c r="CY1228" s="380"/>
      <c r="DF1228" s="380"/>
      <c r="DM1228" s="380"/>
      <c r="DT1228" s="380"/>
      <c r="EA1228" s="380"/>
      <c r="EH1228" s="380"/>
      <c r="EO1228" s="380"/>
      <c r="EV1228" s="380"/>
      <c r="FC1228" s="380"/>
      <c r="FJ1228" s="380"/>
      <c r="FQ1228" s="380"/>
      <c r="FX1228" s="380"/>
      <c r="GE1228" s="380"/>
      <c r="HA1228" s="380"/>
      <c r="HH1228" s="380"/>
    </row>
    <row r="1229" spans="1:216" ht="19.5" customHeight="1">
      <c r="A1229" s="627"/>
      <c r="B1229" s="380">
        <v>7105</v>
      </c>
      <c r="C1229" s="403"/>
      <c r="D1229" s="429">
        <v>5</v>
      </c>
      <c r="E1229" s="407"/>
      <c r="F1229" s="36"/>
      <c r="G1229" s="37"/>
      <c r="H1229" s="409"/>
      <c r="I1229" s="403"/>
      <c r="J1229" s="629"/>
      <c r="S1229" s="380"/>
      <c r="Z1229" s="380"/>
      <c r="AG1229" s="380"/>
      <c r="AN1229" s="380"/>
      <c r="AU1229" s="380"/>
      <c r="BB1229" s="380"/>
      <c r="BI1229" s="380"/>
      <c r="BP1229" s="380"/>
      <c r="BW1229" s="380"/>
      <c r="CD1229" s="380"/>
      <c r="CK1229" s="380"/>
      <c r="CR1229" s="380"/>
      <c r="CY1229" s="380"/>
      <c r="DF1229" s="380"/>
      <c r="DM1229" s="380"/>
      <c r="DT1229" s="380"/>
      <c r="EA1229" s="380"/>
      <c r="EH1229" s="380"/>
      <c r="EO1229" s="380"/>
      <c r="EV1229" s="380"/>
      <c r="FC1229" s="380"/>
      <c r="FJ1229" s="380"/>
      <c r="FQ1229" s="380"/>
      <c r="FX1229" s="380"/>
      <c r="GE1229" s="380"/>
      <c r="HA1229" s="380"/>
      <c r="HH1229" s="380"/>
    </row>
    <row r="1230" spans="1:216" ht="19.5" customHeight="1">
      <c r="A1230" s="627"/>
      <c r="B1230" s="380">
        <v>7106</v>
      </c>
      <c r="C1230" s="403"/>
      <c r="D1230" s="429">
        <v>6</v>
      </c>
      <c r="E1230" s="407"/>
      <c r="F1230" s="32"/>
      <c r="G1230" s="33"/>
      <c r="H1230" s="409"/>
      <c r="I1230" s="403"/>
      <c r="J1230" s="629"/>
      <c r="S1230" s="380"/>
      <c r="Z1230" s="380"/>
      <c r="AG1230" s="380"/>
      <c r="AN1230" s="380"/>
      <c r="AU1230" s="380"/>
      <c r="BB1230" s="380"/>
      <c r="BI1230" s="380"/>
      <c r="BP1230" s="380"/>
      <c r="BW1230" s="380"/>
      <c r="CD1230" s="380"/>
      <c r="CK1230" s="380"/>
      <c r="CR1230" s="380"/>
      <c r="CY1230" s="380"/>
      <c r="DF1230" s="380"/>
      <c r="DM1230" s="380"/>
      <c r="DT1230" s="380"/>
      <c r="EA1230" s="380"/>
      <c r="EH1230" s="380"/>
      <c r="EO1230" s="380"/>
      <c r="EV1230" s="380"/>
      <c r="FC1230" s="380"/>
      <c r="FJ1230" s="380"/>
      <c r="FQ1230" s="380"/>
      <c r="FX1230" s="380"/>
      <c r="GE1230" s="380"/>
      <c r="HA1230" s="380"/>
      <c r="HH1230" s="380"/>
    </row>
    <row r="1231" spans="1:216" ht="19.5" customHeight="1">
      <c r="A1231" s="627"/>
      <c r="B1231" s="380">
        <v>7107</v>
      </c>
      <c r="C1231" s="403"/>
      <c r="D1231" s="429">
        <v>7</v>
      </c>
      <c r="E1231" s="410"/>
      <c r="F1231" s="32"/>
      <c r="G1231" s="33"/>
      <c r="H1231" s="409"/>
      <c r="I1231" s="403"/>
      <c r="J1231" s="629"/>
      <c r="S1231" s="380"/>
      <c r="Z1231" s="380"/>
      <c r="AG1231" s="380"/>
      <c r="AN1231" s="380"/>
      <c r="AU1231" s="380"/>
      <c r="BB1231" s="380"/>
      <c r="BI1231" s="380"/>
      <c r="BP1231" s="380"/>
      <c r="BW1231" s="380"/>
      <c r="CD1231" s="380"/>
      <c r="CK1231" s="380"/>
      <c r="CR1231" s="380"/>
      <c r="CY1231" s="380"/>
      <c r="DF1231" s="380"/>
      <c r="DM1231" s="380"/>
      <c r="DT1231" s="380"/>
      <c r="EA1231" s="380"/>
      <c r="EH1231" s="380"/>
      <c r="EO1231" s="380"/>
      <c r="EV1231" s="380"/>
      <c r="FC1231" s="380"/>
      <c r="FJ1231" s="380"/>
      <c r="FQ1231" s="380"/>
      <c r="FX1231" s="380"/>
      <c r="GE1231" s="380"/>
      <c r="HA1231" s="380"/>
      <c r="HH1231" s="380"/>
    </row>
    <row r="1232" spans="1:216" ht="19.5" customHeight="1">
      <c r="A1232" s="627"/>
      <c r="B1232" s="380">
        <v>7108</v>
      </c>
      <c r="C1232" s="403"/>
      <c r="D1232" s="429">
        <v>8</v>
      </c>
      <c r="E1232" s="407"/>
      <c r="F1232" s="32"/>
      <c r="G1232" s="33"/>
      <c r="H1232" s="409"/>
      <c r="I1232" s="403"/>
      <c r="J1232" s="629"/>
      <c r="S1232" s="380"/>
      <c r="Z1232" s="380"/>
      <c r="AG1232" s="380"/>
      <c r="AN1232" s="380"/>
      <c r="AU1232" s="380"/>
      <c r="BB1232" s="380"/>
      <c r="BI1232" s="380"/>
      <c r="BP1232" s="380"/>
      <c r="BW1232" s="380"/>
      <c r="CD1232" s="380"/>
      <c r="CK1232" s="380"/>
      <c r="CR1232" s="380"/>
      <c r="CY1232" s="380"/>
      <c r="DF1232" s="380"/>
      <c r="DM1232" s="380"/>
      <c r="DT1232" s="380"/>
      <c r="EA1232" s="380"/>
      <c r="EH1232" s="380"/>
      <c r="EO1232" s="380"/>
      <c r="EV1232" s="380"/>
      <c r="FC1232" s="380"/>
      <c r="FJ1232" s="380"/>
      <c r="FQ1232" s="380"/>
      <c r="FX1232" s="380"/>
      <c r="GE1232" s="380"/>
      <c r="HA1232" s="380"/>
      <c r="HH1232" s="380"/>
    </row>
    <row r="1233" spans="1:216" ht="19.5" customHeight="1">
      <c r="A1233" s="627"/>
      <c r="B1233" s="380">
        <v>7109</v>
      </c>
      <c r="C1233" s="403"/>
      <c r="D1233" s="429">
        <v>9</v>
      </c>
      <c r="E1233" s="407"/>
      <c r="F1233" s="32"/>
      <c r="G1233" s="33"/>
      <c r="H1233" s="409"/>
      <c r="I1233" s="403"/>
      <c r="J1233" s="629"/>
      <c r="S1233" s="380"/>
      <c r="Z1233" s="380"/>
      <c r="AG1233" s="380"/>
      <c r="AN1233" s="380"/>
      <c r="AU1233" s="380"/>
      <c r="BB1233" s="380"/>
      <c r="BI1233" s="380"/>
      <c r="BP1233" s="380"/>
      <c r="BW1233" s="380"/>
      <c r="CD1233" s="380"/>
      <c r="CK1233" s="380"/>
      <c r="CR1233" s="380"/>
      <c r="CY1233" s="380"/>
      <c r="DF1233" s="380"/>
      <c r="DM1233" s="380"/>
      <c r="DT1233" s="380"/>
      <c r="EA1233" s="380"/>
      <c r="EH1233" s="380"/>
      <c r="EO1233" s="380"/>
      <c r="EV1233" s="380"/>
      <c r="FC1233" s="380"/>
      <c r="FJ1233" s="380"/>
      <c r="FQ1233" s="380"/>
      <c r="FX1233" s="380"/>
      <c r="GE1233" s="380"/>
      <c r="HA1233" s="380"/>
      <c r="HH1233" s="380"/>
    </row>
    <row r="1234" spans="1:216" ht="19.5" customHeight="1">
      <c r="A1234" s="627"/>
      <c r="B1234" s="380">
        <v>7110</v>
      </c>
      <c r="C1234" s="403"/>
      <c r="D1234" s="429">
        <v>10</v>
      </c>
      <c r="E1234" s="407"/>
      <c r="F1234" s="32"/>
      <c r="G1234" s="33"/>
      <c r="H1234" s="409"/>
      <c r="I1234" s="403"/>
      <c r="J1234" s="629"/>
      <c r="S1234" s="380"/>
      <c r="Z1234" s="380"/>
      <c r="AG1234" s="380"/>
      <c r="AN1234" s="380"/>
      <c r="AU1234" s="380"/>
      <c r="BB1234" s="380"/>
      <c r="BI1234" s="380"/>
      <c r="BP1234" s="380"/>
      <c r="BW1234" s="380"/>
      <c r="CD1234" s="380"/>
      <c r="CK1234" s="380"/>
      <c r="CR1234" s="380"/>
      <c r="CY1234" s="380"/>
      <c r="DF1234" s="380"/>
      <c r="DM1234" s="380"/>
      <c r="DT1234" s="380"/>
      <c r="EA1234" s="380"/>
      <c r="EH1234" s="380"/>
      <c r="EO1234" s="380"/>
      <c r="EV1234" s="380"/>
      <c r="FC1234" s="380"/>
      <c r="FJ1234" s="380"/>
      <c r="FQ1234" s="380"/>
      <c r="FX1234" s="380"/>
      <c r="GE1234" s="380"/>
      <c r="HA1234" s="380"/>
      <c r="HH1234" s="380"/>
    </row>
    <row r="1235" spans="1:216" ht="19.5" customHeight="1">
      <c r="A1235" s="627"/>
      <c r="B1235" s="380">
        <v>7111</v>
      </c>
      <c r="C1235" s="403"/>
      <c r="D1235" s="429">
        <v>11</v>
      </c>
      <c r="E1235" s="407"/>
      <c r="F1235" s="32"/>
      <c r="G1235" s="33"/>
      <c r="H1235" s="409"/>
      <c r="I1235" s="403"/>
      <c r="J1235" s="629"/>
      <c r="S1235" s="380"/>
      <c r="Z1235" s="380"/>
      <c r="AG1235" s="380"/>
      <c r="AN1235" s="380"/>
      <c r="AU1235" s="380"/>
      <c r="BB1235" s="380"/>
      <c r="BI1235" s="380"/>
      <c r="BP1235" s="380"/>
      <c r="BW1235" s="380"/>
      <c r="CD1235" s="380"/>
      <c r="CK1235" s="380"/>
      <c r="CR1235" s="380"/>
      <c r="CY1235" s="380"/>
      <c r="DF1235" s="380"/>
      <c r="DM1235" s="380"/>
      <c r="DT1235" s="380"/>
      <c r="EA1235" s="380"/>
      <c r="EH1235" s="380"/>
      <c r="EO1235" s="380"/>
      <c r="EV1235" s="380"/>
      <c r="FC1235" s="380"/>
      <c r="FJ1235" s="380"/>
      <c r="FQ1235" s="380"/>
      <c r="FX1235" s="380"/>
      <c r="GE1235" s="380"/>
      <c r="HA1235" s="380"/>
      <c r="HH1235" s="380"/>
    </row>
    <row r="1236" spans="1:216" ht="19.5" customHeight="1">
      <c r="A1236" s="627"/>
      <c r="B1236" s="380">
        <v>7112</v>
      </c>
      <c r="C1236" s="403"/>
      <c r="D1236" s="429">
        <v>12</v>
      </c>
      <c r="E1236" s="407"/>
      <c r="F1236" s="32"/>
      <c r="G1236" s="33"/>
      <c r="H1236" s="409"/>
      <c r="I1236" s="403"/>
      <c r="J1236" s="629"/>
      <c r="S1236" s="380"/>
      <c r="Z1236" s="380"/>
      <c r="AG1236" s="380"/>
      <c r="AN1236" s="380"/>
      <c r="AU1236" s="380"/>
      <c r="BB1236" s="380"/>
      <c r="BI1236" s="380"/>
      <c r="BP1236" s="380"/>
      <c r="BW1236" s="380"/>
      <c r="CD1236" s="380"/>
      <c r="CK1236" s="380"/>
      <c r="CR1236" s="380"/>
      <c r="CY1236" s="380"/>
      <c r="DF1236" s="380"/>
      <c r="DM1236" s="380"/>
      <c r="DT1236" s="380"/>
      <c r="EA1236" s="380"/>
      <c r="EH1236" s="380"/>
      <c r="EO1236" s="380"/>
      <c r="EV1236" s="380"/>
      <c r="FC1236" s="380"/>
      <c r="FJ1236" s="380"/>
      <c r="FQ1236" s="380"/>
      <c r="FX1236" s="380"/>
      <c r="GE1236" s="380"/>
      <c r="HA1236" s="380"/>
      <c r="HH1236" s="380"/>
    </row>
    <row r="1237" spans="1:216" ht="19.5" customHeight="1">
      <c r="A1237" s="627"/>
      <c r="B1237" s="380">
        <v>7113</v>
      </c>
      <c r="C1237" s="403"/>
      <c r="D1237" s="429">
        <v>13</v>
      </c>
      <c r="E1237" s="407"/>
      <c r="F1237" s="32"/>
      <c r="G1237" s="33"/>
      <c r="H1237" s="409"/>
      <c r="I1237" s="403"/>
      <c r="J1237" s="629"/>
      <c r="S1237" s="380"/>
      <c r="Z1237" s="380"/>
      <c r="AG1237" s="380"/>
      <c r="AN1237" s="380"/>
      <c r="AU1237" s="380"/>
      <c r="BB1237" s="380"/>
      <c r="BI1237" s="380"/>
      <c r="BP1237" s="380"/>
      <c r="BW1237" s="380"/>
      <c r="CD1237" s="380"/>
      <c r="CK1237" s="380"/>
      <c r="CR1237" s="380"/>
      <c r="CY1237" s="380"/>
      <c r="DF1237" s="380"/>
      <c r="DM1237" s="380"/>
      <c r="DT1237" s="380"/>
      <c r="EA1237" s="380"/>
      <c r="EH1237" s="380"/>
      <c r="EO1237" s="380"/>
      <c r="EV1237" s="380"/>
      <c r="FC1237" s="380"/>
      <c r="FJ1237" s="380"/>
      <c r="FQ1237" s="380"/>
      <c r="FX1237" s="380"/>
      <c r="GE1237" s="380"/>
      <c r="HA1237" s="380"/>
      <c r="HH1237" s="380"/>
    </row>
    <row r="1238" spans="1:216" ht="19.5" customHeight="1">
      <c r="A1238" s="627"/>
      <c r="B1238" s="380">
        <v>7114</v>
      </c>
      <c r="C1238" s="403"/>
      <c r="D1238" s="429">
        <v>14</v>
      </c>
      <c r="E1238" s="407"/>
      <c r="F1238" s="32"/>
      <c r="G1238" s="33"/>
      <c r="H1238" s="409"/>
      <c r="I1238" s="403"/>
      <c r="J1238" s="629"/>
      <c r="S1238" s="380"/>
      <c r="Z1238" s="380"/>
      <c r="AG1238" s="380"/>
      <c r="AN1238" s="380"/>
      <c r="AU1238" s="380"/>
      <c r="BB1238" s="380"/>
      <c r="BI1238" s="380"/>
      <c r="BP1238" s="380"/>
      <c r="BW1238" s="380"/>
      <c r="CD1238" s="380"/>
      <c r="CK1238" s="380"/>
      <c r="CR1238" s="380"/>
      <c r="CY1238" s="380"/>
      <c r="DF1238" s="380"/>
      <c r="DM1238" s="380"/>
      <c r="DT1238" s="380"/>
      <c r="EA1238" s="380"/>
      <c r="EH1238" s="380"/>
      <c r="EO1238" s="380"/>
      <c r="EV1238" s="380"/>
      <c r="FC1238" s="380"/>
      <c r="FJ1238" s="380"/>
      <c r="FQ1238" s="380"/>
      <c r="FX1238" s="380"/>
      <c r="GE1238" s="380"/>
      <c r="HA1238" s="380"/>
      <c r="HH1238" s="380"/>
    </row>
    <row r="1239" spans="1:216" ht="19.5" customHeight="1" thickBot="1">
      <c r="A1239" s="627"/>
      <c r="B1239" s="380">
        <v>7115</v>
      </c>
      <c r="C1239" s="403"/>
      <c r="D1239" s="429">
        <v>15</v>
      </c>
      <c r="E1239" s="411"/>
      <c r="F1239" s="36"/>
      <c r="G1239" s="37"/>
      <c r="H1239" s="409"/>
      <c r="I1239" s="403"/>
      <c r="J1239" s="629"/>
      <c r="S1239" s="380"/>
      <c r="Z1239" s="380"/>
      <c r="AG1239" s="380"/>
      <c r="AN1239" s="380"/>
      <c r="AU1239" s="380"/>
      <c r="BB1239" s="380"/>
      <c r="BI1239" s="380"/>
      <c r="BP1239" s="380"/>
      <c r="BW1239" s="380"/>
      <c r="CD1239" s="380"/>
      <c r="CK1239" s="380"/>
      <c r="CR1239" s="380"/>
      <c r="CY1239" s="380"/>
      <c r="DF1239" s="380"/>
      <c r="DM1239" s="380"/>
      <c r="DT1239" s="380"/>
      <c r="EA1239" s="380"/>
      <c r="EH1239" s="380"/>
      <c r="EO1239" s="380"/>
      <c r="EV1239" s="380"/>
      <c r="FC1239" s="380"/>
      <c r="FJ1239" s="380"/>
      <c r="FQ1239" s="380"/>
      <c r="FX1239" s="380"/>
      <c r="GE1239" s="380"/>
      <c r="HA1239" s="380"/>
      <c r="HH1239" s="380"/>
    </row>
    <row r="1240" spans="1:216" ht="19.5" customHeight="1" thickBot="1">
      <c r="A1240" s="627"/>
      <c r="B1240" s="380">
        <v>7116</v>
      </c>
      <c r="C1240" s="403"/>
      <c r="D1240" s="429" t="s">
        <v>634</v>
      </c>
      <c r="E1240" s="421"/>
      <c r="F1240" s="419"/>
      <c r="G1240" s="420"/>
      <c r="H1240" s="409"/>
      <c r="I1240" s="403"/>
      <c r="J1240" s="629"/>
      <c r="S1240" s="380"/>
      <c r="Z1240" s="380"/>
      <c r="AG1240" s="380"/>
      <c r="AN1240" s="380"/>
      <c r="AU1240" s="380"/>
      <c r="BB1240" s="380"/>
      <c r="BI1240" s="380"/>
      <c r="BP1240" s="380"/>
      <c r="BW1240" s="380"/>
      <c r="CD1240" s="380"/>
      <c r="CK1240" s="380"/>
      <c r="CR1240" s="380"/>
      <c r="CY1240" s="380"/>
      <c r="DF1240" s="380"/>
      <c r="DM1240" s="380"/>
      <c r="DT1240" s="380"/>
      <c r="EA1240" s="380"/>
      <c r="EH1240" s="380"/>
      <c r="EO1240" s="380"/>
      <c r="EV1240" s="380"/>
      <c r="FC1240" s="380"/>
      <c r="FJ1240" s="380"/>
      <c r="FQ1240" s="380"/>
      <c r="FX1240" s="380"/>
      <c r="GE1240" s="380"/>
      <c r="HA1240" s="380"/>
      <c r="HH1240" s="380"/>
    </row>
    <row r="1241" spans="1:216" ht="19.5" customHeight="1">
      <c r="A1241" s="627"/>
      <c r="B1241" s="380">
        <v>7117</v>
      </c>
      <c r="D1241" s="429" t="s">
        <v>864</v>
      </c>
      <c r="E1241" s="422"/>
      <c r="F1241" s="34"/>
      <c r="G1241" s="35"/>
      <c r="H1241" s="409"/>
      <c r="I1241" s="403"/>
      <c r="S1241" s="380"/>
      <c r="Z1241" s="380"/>
      <c r="AG1241" s="380"/>
      <c r="AN1241" s="380"/>
      <c r="AU1241" s="380"/>
      <c r="BB1241" s="380"/>
      <c r="BI1241" s="380"/>
      <c r="BP1241" s="380"/>
      <c r="BW1241" s="380"/>
      <c r="CD1241" s="380"/>
      <c r="CK1241" s="380"/>
      <c r="CR1241" s="380"/>
      <c r="CY1241" s="380"/>
      <c r="DF1241" s="380"/>
      <c r="DM1241" s="380"/>
      <c r="DT1241" s="380"/>
      <c r="EA1241" s="380"/>
      <c r="EH1241" s="380"/>
      <c r="EO1241" s="380"/>
      <c r="EV1241" s="380"/>
      <c r="FC1241" s="380"/>
      <c r="FJ1241" s="380"/>
      <c r="FQ1241" s="380"/>
      <c r="FX1241" s="380"/>
      <c r="GE1241" s="380"/>
      <c r="HA1241" s="380"/>
      <c r="HH1241" s="380"/>
    </row>
    <row r="1242" spans="1:216" ht="19.5" customHeight="1">
      <c r="A1242" s="627"/>
      <c r="B1242" s="380">
        <v>7118</v>
      </c>
      <c r="D1242" s="429" t="s">
        <v>864</v>
      </c>
      <c r="E1242" s="423"/>
      <c r="F1242" s="32"/>
      <c r="G1242" s="33"/>
      <c r="H1242" s="409"/>
      <c r="I1242" s="403"/>
      <c r="S1242" s="380"/>
      <c r="Z1242" s="380"/>
      <c r="AG1242" s="380"/>
      <c r="AN1242" s="380"/>
      <c r="AU1242" s="380"/>
      <c r="BB1242" s="380"/>
      <c r="BI1242" s="380"/>
      <c r="BP1242" s="380"/>
      <c r="BW1242" s="380"/>
      <c r="CD1242" s="380"/>
      <c r="CK1242" s="380"/>
      <c r="CR1242" s="380"/>
      <c r="CY1242" s="380"/>
      <c r="DF1242" s="380"/>
      <c r="DM1242" s="380"/>
      <c r="DT1242" s="380"/>
      <c r="EA1242" s="380"/>
      <c r="EH1242" s="380"/>
      <c r="EO1242" s="380"/>
      <c r="EV1242" s="380"/>
      <c r="FC1242" s="380"/>
      <c r="FJ1242" s="380"/>
      <c r="FQ1242" s="380"/>
      <c r="FX1242" s="380"/>
      <c r="GE1242" s="380"/>
      <c r="HA1242" s="380"/>
      <c r="HH1242" s="380"/>
    </row>
    <row r="1243" spans="1:216" ht="19.5" customHeight="1">
      <c r="A1243" s="627"/>
      <c r="B1243" s="380">
        <v>7119</v>
      </c>
      <c r="D1243" s="430"/>
      <c r="E1243" s="423"/>
      <c r="F1243" s="32"/>
      <c r="G1243" s="33"/>
      <c r="H1243" s="409"/>
      <c r="I1243" s="403"/>
      <c r="S1243" s="380"/>
      <c r="Z1243" s="380"/>
      <c r="AG1243" s="380"/>
      <c r="AN1243" s="380"/>
      <c r="AU1243" s="380"/>
      <c r="BB1243" s="380"/>
      <c r="BI1243" s="380"/>
      <c r="BP1243" s="380"/>
      <c r="BW1243" s="380"/>
      <c r="CD1243" s="380"/>
      <c r="CK1243" s="380"/>
      <c r="CR1243" s="380"/>
      <c r="CY1243" s="380"/>
      <c r="DF1243" s="380"/>
      <c r="DM1243" s="380"/>
      <c r="DT1243" s="380"/>
      <c r="EA1243" s="380"/>
      <c r="EH1243" s="380"/>
      <c r="EO1243" s="380"/>
      <c r="EV1243" s="380"/>
      <c r="FC1243" s="380"/>
      <c r="FJ1243" s="380"/>
      <c r="FQ1243" s="380"/>
      <c r="FX1243" s="380"/>
      <c r="GE1243" s="380"/>
      <c r="HA1243" s="380"/>
      <c r="HH1243" s="380"/>
    </row>
    <row r="1244" spans="1:216" ht="19.5" customHeight="1" thickBot="1">
      <c r="A1244" s="628"/>
      <c r="B1244" s="431">
        <v>7120</v>
      </c>
      <c r="C1244" s="431"/>
      <c r="D1244" s="432"/>
      <c r="E1244" s="424"/>
      <c r="F1244" s="32"/>
      <c r="G1244" s="33"/>
      <c r="H1244" s="409"/>
      <c r="I1244" s="403"/>
      <c r="S1244" s="380"/>
      <c r="Z1244" s="380"/>
      <c r="AG1244" s="380"/>
      <c r="AN1244" s="380"/>
      <c r="AU1244" s="380"/>
      <c r="BB1244" s="380"/>
      <c r="BI1244" s="380"/>
      <c r="BP1244" s="380"/>
      <c r="BW1244" s="380"/>
      <c r="CD1244" s="380"/>
      <c r="CK1244" s="380"/>
      <c r="CR1244" s="380"/>
      <c r="CY1244" s="380"/>
      <c r="DF1244" s="380"/>
      <c r="DM1244" s="380"/>
      <c r="DT1244" s="380"/>
      <c r="EA1244" s="380"/>
      <c r="EH1244" s="380"/>
      <c r="EO1244" s="380"/>
      <c r="EV1244" s="380"/>
      <c r="FC1244" s="380"/>
      <c r="FJ1244" s="380"/>
      <c r="FQ1244" s="380"/>
      <c r="FX1244" s="380"/>
      <c r="GE1244" s="380"/>
      <c r="HA1244" s="380"/>
      <c r="HH1244" s="380"/>
    </row>
    <row r="1245" spans="1:216" ht="19.5" customHeight="1" thickBot="1">
      <c r="A1245" s="626">
        <v>72</v>
      </c>
      <c r="B1245" s="426">
        <v>7201</v>
      </c>
      <c r="C1245" s="427"/>
      <c r="D1245" s="428">
        <v>1</v>
      </c>
      <c r="E1245" s="404"/>
      <c r="F1245" s="34"/>
      <c r="G1245" s="35"/>
      <c r="H1245" s="405"/>
      <c r="I1245" s="406"/>
      <c r="J1245" s="629"/>
      <c r="S1245" s="380"/>
      <c r="Z1245" s="380"/>
      <c r="AG1245" s="380"/>
      <c r="AN1245" s="380"/>
      <c r="AU1245" s="380"/>
      <c r="BB1245" s="380"/>
      <c r="BI1245" s="380"/>
      <c r="BP1245" s="380"/>
      <c r="BW1245" s="380"/>
      <c r="CD1245" s="380"/>
      <c r="CK1245" s="380"/>
      <c r="CR1245" s="380"/>
      <c r="CY1245" s="380"/>
      <c r="DF1245" s="380"/>
      <c r="DM1245" s="380"/>
      <c r="DT1245" s="380"/>
      <c r="EA1245" s="380"/>
      <c r="EH1245" s="380"/>
      <c r="EO1245" s="380"/>
      <c r="EV1245" s="380"/>
      <c r="FC1245" s="380"/>
      <c r="FJ1245" s="380"/>
      <c r="FQ1245" s="380"/>
      <c r="FX1245" s="380"/>
      <c r="GE1245" s="380"/>
      <c r="HA1245" s="380"/>
      <c r="HH1245" s="380"/>
    </row>
    <row r="1246" spans="1:216" ht="19.5" customHeight="1">
      <c r="A1246" s="627"/>
      <c r="B1246" s="380">
        <v>7202</v>
      </c>
      <c r="C1246" s="403"/>
      <c r="D1246" s="429">
        <v>2</v>
      </c>
      <c r="E1246" s="407"/>
      <c r="F1246" s="32"/>
      <c r="G1246" s="33"/>
      <c r="H1246" s="408"/>
      <c r="I1246" s="403"/>
      <c r="J1246" s="629"/>
      <c r="S1246" s="380"/>
      <c r="Z1246" s="380"/>
      <c r="AG1246" s="380"/>
      <c r="AN1246" s="380"/>
      <c r="AU1246" s="380"/>
      <c r="BB1246" s="380"/>
      <c r="BI1246" s="380"/>
      <c r="BP1246" s="380"/>
      <c r="BW1246" s="380"/>
      <c r="CD1246" s="380"/>
      <c r="CK1246" s="380"/>
      <c r="CR1246" s="380"/>
      <c r="CY1246" s="380"/>
      <c r="DF1246" s="380"/>
      <c r="DM1246" s="380"/>
      <c r="DT1246" s="380"/>
      <c r="EA1246" s="380"/>
      <c r="EH1246" s="380"/>
      <c r="EO1246" s="380"/>
      <c r="EV1246" s="380"/>
      <c r="FC1246" s="380"/>
      <c r="FJ1246" s="380"/>
      <c r="FQ1246" s="380"/>
      <c r="FX1246" s="380"/>
      <c r="GE1246" s="380"/>
      <c r="HA1246" s="380"/>
      <c r="HH1246" s="380"/>
    </row>
    <row r="1247" spans="1:216" ht="19.5" customHeight="1">
      <c r="A1247" s="627"/>
      <c r="B1247" s="380">
        <v>7203</v>
      </c>
      <c r="C1247" s="403"/>
      <c r="D1247" s="429">
        <v>3</v>
      </c>
      <c r="E1247" s="407"/>
      <c r="F1247" s="32"/>
      <c r="G1247" s="33"/>
      <c r="H1247" s="409"/>
      <c r="I1247" s="403"/>
      <c r="J1247" s="629"/>
      <c r="S1247" s="380"/>
      <c r="Z1247" s="380"/>
      <c r="AG1247" s="380"/>
      <c r="AN1247" s="380"/>
      <c r="AU1247" s="380"/>
      <c r="BB1247" s="380"/>
      <c r="BI1247" s="380"/>
      <c r="BP1247" s="380"/>
      <c r="BW1247" s="380"/>
      <c r="CD1247" s="380"/>
      <c r="CK1247" s="380"/>
      <c r="CR1247" s="380"/>
      <c r="CY1247" s="380"/>
      <c r="DF1247" s="380"/>
      <c r="DM1247" s="380"/>
      <c r="DT1247" s="380"/>
      <c r="EA1247" s="380"/>
      <c r="EH1247" s="380"/>
      <c r="EO1247" s="380"/>
      <c r="EV1247" s="380"/>
      <c r="FC1247" s="380"/>
      <c r="FJ1247" s="380"/>
      <c r="FQ1247" s="380"/>
      <c r="FX1247" s="380"/>
      <c r="GE1247" s="380"/>
      <c r="HA1247" s="380"/>
      <c r="HH1247" s="380"/>
    </row>
    <row r="1248" spans="1:216" ht="19.5" customHeight="1">
      <c r="A1248" s="627"/>
      <c r="B1248" s="380">
        <v>7204</v>
      </c>
      <c r="C1248" s="403"/>
      <c r="D1248" s="429">
        <v>4</v>
      </c>
      <c r="E1248" s="410"/>
      <c r="F1248" s="32"/>
      <c r="G1248" s="33"/>
      <c r="H1248" s="409"/>
      <c r="I1248" s="403"/>
      <c r="J1248" s="629"/>
      <c r="S1248" s="380"/>
      <c r="Z1248" s="380"/>
      <c r="AG1248" s="380"/>
      <c r="AN1248" s="380"/>
      <c r="AU1248" s="380"/>
      <c r="BB1248" s="380"/>
      <c r="BI1248" s="380"/>
      <c r="BP1248" s="380"/>
      <c r="BW1248" s="380"/>
      <c r="CD1248" s="380"/>
      <c r="CK1248" s="380"/>
      <c r="CR1248" s="380"/>
      <c r="CY1248" s="380"/>
      <c r="DF1248" s="380"/>
      <c r="DM1248" s="380"/>
      <c r="DT1248" s="380"/>
      <c r="EA1248" s="380"/>
      <c r="EH1248" s="380"/>
      <c r="EO1248" s="380"/>
      <c r="EV1248" s="380"/>
      <c r="FC1248" s="380"/>
      <c r="FJ1248" s="380"/>
      <c r="FQ1248" s="380"/>
      <c r="FX1248" s="380"/>
      <c r="GE1248" s="380"/>
      <c r="HA1248" s="380"/>
      <c r="HH1248" s="380"/>
    </row>
    <row r="1249" spans="1:216" ht="19.5" customHeight="1">
      <c r="A1249" s="627"/>
      <c r="B1249" s="380">
        <v>7205</v>
      </c>
      <c r="C1249" s="403"/>
      <c r="D1249" s="429">
        <v>5</v>
      </c>
      <c r="E1249" s="407"/>
      <c r="F1249" s="36"/>
      <c r="G1249" s="37"/>
      <c r="H1249" s="409"/>
      <c r="I1249" s="403"/>
      <c r="J1249" s="629"/>
      <c r="S1249" s="380"/>
      <c r="Z1249" s="380"/>
      <c r="AG1249" s="380"/>
      <c r="AN1249" s="380"/>
      <c r="AU1249" s="380"/>
      <c r="BB1249" s="380"/>
      <c r="BI1249" s="380"/>
      <c r="BP1249" s="380"/>
      <c r="BW1249" s="380"/>
      <c r="CD1249" s="380"/>
      <c r="CK1249" s="380"/>
      <c r="CR1249" s="380"/>
      <c r="CY1249" s="380"/>
      <c r="DF1249" s="380"/>
      <c r="DM1249" s="380"/>
      <c r="DT1249" s="380"/>
      <c r="EA1249" s="380"/>
      <c r="EH1249" s="380"/>
      <c r="EO1249" s="380"/>
      <c r="EV1249" s="380"/>
      <c r="FC1249" s="380"/>
      <c r="FJ1249" s="380"/>
      <c r="FQ1249" s="380"/>
      <c r="FX1249" s="380"/>
      <c r="GE1249" s="380"/>
      <c r="HA1249" s="380"/>
      <c r="HH1249" s="380"/>
    </row>
    <row r="1250" spans="1:216" ht="19.5" customHeight="1">
      <c r="A1250" s="627"/>
      <c r="B1250" s="380">
        <v>7206</v>
      </c>
      <c r="C1250" s="403"/>
      <c r="D1250" s="429">
        <v>6</v>
      </c>
      <c r="E1250" s="407"/>
      <c r="F1250" s="32"/>
      <c r="G1250" s="33"/>
      <c r="H1250" s="409"/>
      <c r="I1250" s="403"/>
      <c r="J1250" s="629"/>
      <c r="S1250" s="380"/>
      <c r="Z1250" s="380"/>
      <c r="AG1250" s="380"/>
      <c r="AN1250" s="380"/>
      <c r="AU1250" s="380"/>
      <c r="BB1250" s="380"/>
      <c r="BI1250" s="380"/>
      <c r="BP1250" s="380"/>
      <c r="BW1250" s="380"/>
      <c r="CD1250" s="380"/>
      <c r="CK1250" s="380"/>
      <c r="CR1250" s="380"/>
      <c r="CY1250" s="380"/>
      <c r="DF1250" s="380"/>
      <c r="DM1250" s="380"/>
      <c r="DT1250" s="380"/>
      <c r="EA1250" s="380"/>
      <c r="EH1250" s="380"/>
      <c r="EO1250" s="380"/>
      <c r="EV1250" s="380"/>
      <c r="FC1250" s="380"/>
      <c r="FJ1250" s="380"/>
      <c r="FQ1250" s="380"/>
      <c r="FX1250" s="380"/>
      <c r="GE1250" s="380"/>
      <c r="HA1250" s="380"/>
      <c r="HH1250" s="380"/>
    </row>
    <row r="1251" spans="1:216" ht="19.5" customHeight="1">
      <c r="A1251" s="627"/>
      <c r="B1251" s="380">
        <v>7207</v>
      </c>
      <c r="C1251" s="403"/>
      <c r="D1251" s="429">
        <v>7</v>
      </c>
      <c r="E1251" s="410"/>
      <c r="F1251" s="32"/>
      <c r="G1251" s="33"/>
      <c r="H1251" s="409"/>
      <c r="I1251" s="403"/>
      <c r="J1251" s="629"/>
      <c r="S1251" s="380"/>
      <c r="Z1251" s="380"/>
      <c r="AG1251" s="380"/>
      <c r="AN1251" s="380"/>
      <c r="AU1251" s="380"/>
      <c r="BB1251" s="380"/>
      <c r="BI1251" s="380"/>
      <c r="BP1251" s="380"/>
      <c r="BW1251" s="380"/>
      <c r="CD1251" s="380"/>
      <c r="CK1251" s="380"/>
      <c r="CR1251" s="380"/>
      <c r="CY1251" s="380"/>
      <c r="DF1251" s="380"/>
      <c r="DM1251" s="380"/>
      <c r="DT1251" s="380"/>
      <c r="EA1251" s="380"/>
      <c r="EH1251" s="380"/>
      <c r="EO1251" s="380"/>
      <c r="EV1251" s="380"/>
      <c r="FC1251" s="380"/>
      <c r="FJ1251" s="380"/>
      <c r="FQ1251" s="380"/>
      <c r="FX1251" s="380"/>
      <c r="GE1251" s="380"/>
      <c r="HA1251" s="380"/>
      <c r="HH1251" s="380"/>
    </row>
    <row r="1252" spans="1:216" ht="19.5" customHeight="1">
      <c r="A1252" s="627"/>
      <c r="B1252" s="380">
        <v>7208</v>
      </c>
      <c r="C1252" s="403"/>
      <c r="D1252" s="429">
        <v>8</v>
      </c>
      <c r="E1252" s="407"/>
      <c r="F1252" s="32"/>
      <c r="G1252" s="33"/>
      <c r="H1252" s="409"/>
      <c r="I1252" s="403"/>
      <c r="J1252" s="629"/>
      <c r="S1252" s="380"/>
      <c r="Z1252" s="380"/>
      <c r="AG1252" s="380"/>
      <c r="AN1252" s="380"/>
      <c r="AU1252" s="380"/>
      <c r="BB1252" s="380"/>
      <c r="BI1252" s="380"/>
      <c r="BP1252" s="380"/>
      <c r="BW1252" s="380"/>
      <c r="CD1252" s="380"/>
      <c r="CK1252" s="380"/>
      <c r="CR1252" s="380"/>
      <c r="CY1252" s="380"/>
      <c r="DF1252" s="380"/>
      <c r="DM1252" s="380"/>
      <c r="DT1252" s="380"/>
      <c r="EA1252" s="380"/>
      <c r="EH1252" s="380"/>
      <c r="EO1252" s="380"/>
      <c r="EV1252" s="380"/>
      <c r="FC1252" s="380"/>
      <c r="FJ1252" s="380"/>
      <c r="FQ1252" s="380"/>
      <c r="FX1252" s="380"/>
      <c r="GE1252" s="380"/>
      <c r="HA1252" s="380"/>
      <c r="HH1252" s="380"/>
    </row>
    <row r="1253" spans="1:216" ht="19.5" customHeight="1">
      <c r="A1253" s="627"/>
      <c r="B1253" s="380">
        <v>7209</v>
      </c>
      <c r="C1253" s="403"/>
      <c r="D1253" s="429">
        <v>9</v>
      </c>
      <c r="E1253" s="407"/>
      <c r="F1253" s="32"/>
      <c r="G1253" s="33"/>
      <c r="H1253" s="409"/>
      <c r="I1253" s="403"/>
      <c r="J1253" s="629"/>
      <c r="S1253" s="380"/>
      <c r="Z1253" s="380"/>
      <c r="AG1253" s="380"/>
      <c r="AN1253" s="380"/>
      <c r="AU1253" s="380"/>
      <c r="BB1253" s="380"/>
      <c r="BI1253" s="380"/>
      <c r="BP1253" s="380"/>
      <c r="BW1253" s="380"/>
      <c r="CD1253" s="380"/>
      <c r="CK1253" s="380"/>
      <c r="CR1253" s="380"/>
      <c r="CY1253" s="380"/>
      <c r="DF1253" s="380"/>
      <c r="DM1253" s="380"/>
      <c r="DT1253" s="380"/>
      <c r="EA1253" s="380"/>
      <c r="EH1253" s="380"/>
      <c r="EO1253" s="380"/>
      <c r="EV1253" s="380"/>
      <c r="FC1253" s="380"/>
      <c r="FJ1253" s="380"/>
      <c r="FQ1253" s="380"/>
      <c r="FX1253" s="380"/>
      <c r="GE1253" s="380"/>
      <c r="HA1253" s="380"/>
      <c r="HH1253" s="380"/>
    </row>
    <row r="1254" spans="1:216" ht="19.5" customHeight="1">
      <c r="A1254" s="627"/>
      <c r="B1254" s="380">
        <v>7210</v>
      </c>
      <c r="C1254" s="403"/>
      <c r="D1254" s="429">
        <v>10</v>
      </c>
      <c r="E1254" s="407"/>
      <c r="F1254" s="32"/>
      <c r="G1254" s="33"/>
      <c r="H1254" s="409"/>
      <c r="I1254" s="403"/>
      <c r="J1254" s="629"/>
      <c r="S1254" s="380"/>
      <c r="Z1254" s="380"/>
      <c r="AG1254" s="380"/>
      <c r="AN1254" s="380"/>
      <c r="AU1254" s="380"/>
      <c r="BB1254" s="380"/>
      <c r="BI1254" s="380"/>
      <c r="BP1254" s="380"/>
      <c r="BW1254" s="380"/>
      <c r="CD1254" s="380"/>
      <c r="CK1254" s="380"/>
      <c r="CR1254" s="380"/>
      <c r="CY1254" s="380"/>
      <c r="DF1254" s="380"/>
      <c r="DM1254" s="380"/>
      <c r="DT1254" s="380"/>
      <c r="EA1254" s="380"/>
      <c r="EH1254" s="380"/>
      <c r="EO1254" s="380"/>
      <c r="EV1254" s="380"/>
      <c r="FC1254" s="380"/>
      <c r="FJ1254" s="380"/>
      <c r="FQ1254" s="380"/>
      <c r="FX1254" s="380"/>
      <c r="GE1254" s="380"/>
      <c r="HA1254" s="380"/>
      <c r="HH1254" s="380"/>
    </row>
    <row r="1255" spans="1:216" ht="19.5" customHeight="1">
      <c r="A1255" s="627"/>
      <c r="B1255" s="380">
        <v>7211</v>
      </c>
      <c r="C1255" s="403"/>
      <c r="D1255" s="429">
        <v>11</v>
      </c>
      <c r="E1255" s="407"/>
      <c r="F1255" s="32"/>
      <c r="G1255" s="33"/>
      <c r="H1255" s="409"/>
      <c r="I1255" s="403"/>
      <c r="J1255" s="629"/>
      <c r="S1255" s="380"/>
      <c r="Z1255" s="380"/>
      <c r="AG1255" s="380"/>
      <c r="AN1255" s="380"/>
      <c r="AU1255" s="380"/>
      <c r="BB1255" s="380"/>
      <c r="BI1255" s="380"/>
      <c r="BP1255" s="380"/>
      <c r="BW1255" s="380"/>
      <c r="CD1255" s="380"/>
      <c r="CK1255" s="380"/>
      <c r="CR1255" s="380"/>
      <c r="CY1255" s="380"/>
      <c r="DF1255" s="380"/>
      <c r="DM1255" s="380"/>
      <c r="DT1255" s="380"/>
      <c r="EA1255" s="380"/>
      <c r="EH1255" s="380"/>
      <c r="EO1255" s="380"/>
      <c r="EV1255" s="380"/>
      <c r="FC1255" s="380"/>
      <c r="FJ1255" s="380"/>
      <c r="FQ1255" s="380"/>
      <c r="FX1255" s="380"/>
      <c r="GE1255" s="380"/>
      <c r="HA1255" s="380"/>
      <c r="HH1255" s="380"/>
    </row>
    <row r="1256" spans="1:216" ht="19.5" customHeight="1">
      <c r="A1256" s="627"/>
      <c r="B1256" s="380">
        <v>7212</v>
      </c>
      <c r="C1256" s="403"/>
      <c r="D1256" s="429">
        <v>12</v>
      </c>
      <c r="E1256" s="407"/>
      <c r="F1256" s="32"/>
      <c r="G1256" s="33"/>
      <c r="H1256" s="409"/>
      <c r="I1256" s="403"/>
      <c r="J1256" s="629"/>
      <c r="S1256" s="380"/>
      <c r="Z1256" s="380"/>
      <c r="AG1256" s="380"/>
      <c r="AN1256" s="380"/>
      <c r="AU1256" s="380"/>
      <c r="BB1256" s="380"/>
      <c r="BI1256" s="380"/>
      <c r="BP1256" s="380"/>
      <c r="BW1256" s="380"/>
      <c r="CD1256" s="380"/>
      <c r="CK1256" s="380"/>
      <c r="CR1256" s="380"/>
      <c r="CY1256" s="380"/>
      <c r="DF1256" s="380"/>
      <c r="DM1256" s="380"/>
      <c r="DT1256" s="380"/>
      <c r="EA1256" s="380"/>
      <c r="EH1256" s="380"/>
      <c r="EO1256" s="380"/>
      <c r="EV1256" s="380"/>
      <c r="FC1256" s="380"/>
      <c r="FJ1256" s="380"/>
      <c r="FQ1256" s="380"/>
      <c r="FX1256" s="380"/>
      <c r="GE1256" s="380"/>
      <c r="HA1256" s="380"/>
      <c r="HH1256" s="380"/>
    </row>
    <row r="1257" spans="1:216" ht="19.5" customHeight="1">
      <c r="A1257" s="627"/>
      <c r="B1257" s="380">
        <v>7213</v>
      </c>
      <c r="C1257" s="403"/>
      <c r="D1257" s="429">
        <v>13</v>
      </c>
      <c r="E1257" s="407"/>
      <c r="F1257" s="32"/>
      <c r="G1257" s="33"/>
      <c r="H1257" s="409"/>
      <c r="I1257" s="403"/>
      <c r="J1257" s="629"/>
      <c r="S1257" s="380"/>
      <c r="Z1257" s="380"/>
      <c r="AG1257" s="380"/>
      <c r="AN1257" s="380"/>
      <c r="AU1257" s="380"/>
      <c r="BB1257" s="380"/>
      <c r="BI1257" s="380"/>
      <c r="BP1257" s="380"/>
      <c r="BW1257" s="380"/>
      <c r="CD1257" s="380"/>
      <c r="CK1257" s="380"/>
      <c r="CR1257" s="380"/>
      <c r="CY1257" s="380"/>
      <c r="DF1257" s="380"/>
      <c r="DM1257" s="380"/>
      <c r="DT1257" s="380"/>
      <c r="EA1257" s="380"/>
      <c r="EH1257" s="380"/>
      <c r="EO1257" s="380"/>
      <c r="EV1257" s="380"/>
      <c r="FC1257" s="380"/>
      <c r="FJ1257" s="380"/>
      <c r="FQ1257" s="380"/>
      <c r="FX1257" s="380"/>
      <c r="GE1257" s="380"/>
      <c r="HA1257" s="380"/>
      <c r="HH1257" s="380"/>
    </row>
    <row r="1258" spans="1:216" ht="19.5" customHeight="1">
      <c r="A1258" s="627"/>
      <c r="B1258" s="380">
        <v>7214</v>
      </c>
      <c r="C1258" s="403"/>
      <c r="D1258" s="429">
        <v>14</v>
      </c>
      <c r="E1258" s="407"/>
      <c r="F1258" s="32"/>
      <c r="G1258" s="33"/>
      <c r="H1258" s="409"/>
      <c r="I1258" s="403"/>
      <c r="J1258" s="629"/>
      <c r="S1258" s="380"/>
      <c r="Z1258" s="380"/>
      <c r="AG1258" s="380"/>
      <c r="AN1258" s="380"/>
      <c r="AU1258" s="380"/>
      <c r="BB1258" s="380"/>
      <c r="BI1258" s="380"/>
      <c r="BP1258" s="380"/>
      <c r="BW1258" s="380"/>
      <c r="CD1258" s="380"/>
      <c r="CK1258" s="380"/>
      <c r="CR1258" s="380"/>
      <c r="CY1258" s="380"/>
      <c r="DF1258" s="380"/>
      <c r="DM1258" s="380"/>
      <c r="DT1258" s="380"/>
      <c r="EA1258" s="380"/>
      <c r="EH1258" s="380"/>
      <c r="EO1258" s="380"/>
      <c r="EV1258" s="380"/>
      <c r="FC1258" s="380"/>
      <c r="FJ1258" s="380"/>
      <c r="FQ1258" s="380"/>
      <c r="FX1258" s="380"/>
      <c r="GE1258" s="380"/>
      <c r="HA1258" s="380"/>
      <c r="HH1258" s="380"/>
    </row>
    <row r="1259" spans="1:216" ht="19.5" customHeight="1" thickBot="1">
      <c r="A1259" s="627"/>
      <c r="B1259" s="380">
        <v>7215</v>
      </c>
      <c r="C1259" s="403"/>
      <c r="D1259" s="429">
        <v>15</v>
      </c>
      <c r="E1259" s="411"/>
      <c r="F1259" s="36"/>
      <c r="G1259" s="37"/>
      <c r="H1259" s="409"/>
      <c r="I1259" s="403"/>
      <c r="J1259" s="629"/>
      <c r="S1259" s="380"/>
      <c r="Z1259" s="380"/>
      <c r="AG1259" s="380"/>
      <c r="AN1259" s="380"/>
      <c r="AU1259" s="380"/>
      <c r="BB1259" s="380"/>
      <c r="BI1259" s="380"/>
      <c r="BP1259" s="380"/>
      <c r="BW1259" s="380"/>
      <c r="CD1259" s="380"/>
      <c r="CK1259" s="380"/>
      <c r="CR1259" s="380"/>
      <c r="CY1259" s="380"/>
      <c r="DF1259" s="380"/>
      <c r="DM1259" s="380"/>
      <c r="DT1259" s="380"/>
      <c r="EA1259" s="380"/>
      <c r="EH1259" s="380"/>
      <c r="EO1259" s="380"/>
      <c r="EV1259" s="380"/>
      <c r="FC1259" s="380"/>
      <c r="FJ1259" s="380"/>
      <c r="FQ1259" s="380"/>
      <c r="FX1259" s="380"/>
      <c r="GE1259" s="380"/>
      <c r="HA1259" s="380"/>
      <c r="HH1259" s="380"/>
    </row>
    <row r="1260" spans="1:216" ht="19.5" customHeight="1" thickBot="1">
      <c r="A1260" s="627"/>
      <c r="B1260" s="380">
        <v>7216</v>
      </c>
      <c r="C1260" s="403"/>
      <c r="D1260" s="429" t="s">
        <v>634</v>
      </c>
      <c r="E1260" s="421"/>
      <c r="F1260" s="419"/>
      <c r="G1260" s="420"/>
      <c r="H1260" s="409"/>
      <c r="I1260" s="403"/>
      <c r="J1260" s="629"/>
      <c r="S1260" s="380"/>
      <c r="Z1260" s="380"/>
      <c r="AG1260" s="380"/>
      <c r="AN1260" s="380"/>
      <c r="AU1260" s="380"/>
      <c r="BB1260" s="380"/>
      <c r="BI1260" s="380"/>
      <c r="BP1260" s="380"/>
      <c r="BW1260" s="380"/>
      <c r="CD1260" s="380"/>
      <c r="CK1260" s="380"/>
      <c r="CR1260" s="380"/>
      <c r="CY1260" s="380"/>
      <c r="DF1260" s="380"/>
      <c r="DM1260" s="380"/>
      <c r="DT1260" s="380"/>
      <c r="EA1260" s="380"/>
      <c r="EH1260" s="380"/>
      <c r="EO1260" s="380"/>
      <c r="EV1260" s="380"/>
      <c r="FC1260" s="380"/>
      <c r="FJ1260" s="380"/>
      <c r="FQ1260" s="380"/>
      <c r="FX1260" s="380"/>
      <c r="GE1260" s="380"/>
      <c r="HA1260" s="380"/>
      <c r="HH1260" s="380"/>
    </row>
    <row r="1261" spans="1:216" ht="19.5" customHeight="1">
      <c r="A1261" s="627"/>
      <c r="B1261" s="380">
        <v>7217</v>
      </c>
      <c r="D1261" s="429" t="s">
        <v>864</v>
      </c>
      <c r="E1261" s="422"/>
      <c r="F1261" s="34"/>
      <c r="G1261" s="35"/>
      <c r="H1261" s="409"/>
      <c r="I1261" s="403"/>
      <c r="S1261" s="380"/>
      <c r="Z1261" s="380"/>
      <c r="AG1261" s="380"/>
      <c r="AN1261" s="380"/>
      <c r="AU1261" s="380"/>
      <c r="BB1261" s="380"/>
      <c r="BI1261" s="380"/>
      <c r="BP1261" s="380"/>
      <c r="BW1261" s="380"/>
      <c r="CD1261" s="380"/>
      <c r="CK1261" s="380"/>
      <c r="CR1261" s="380"/>
      <c r="CY1261" s="380"/>
      <c r="DF1261" s="380"/>
      <c r="DM1261" s="380"/>
      <c r="DT1261" s="380"/>
      <c r="EA1261" s="380"/>
      <c r="EH1261" s="380"/>
      <c r="EO1261" s="380"/>
      <c r="EV1261" s="380"/>
      <c r="FC1261" s="380"/>
      <c r="FJ1261" s="380"/>
      <c r="FQ1261" s="380"/>
      <c r="FX1261" s="380"/>
      <c r="GE1261" s="380"/>
      <c r="HA1261" s="380"/>
      <c r="HH1261" s="380"/>
    </row>
    <row r="1262" spans="1:216" ht="19.5" customHeight="1">
      <c r="A1262" s="627"/>
      <c r="B1262" s="380">
        <v>7218</v>
      </c>
      <c r="D1262" s="429" t="s">
        <v>864</v>
      </c>
      <c r="E1262" s="423"/>
      <c r="F1262" s="32"/>
      <c r="G1262" s="33"/>
      <c r="H1262" s="409"/>
      <c r="I1262" s="403"/>
      <c r="S1262" s="380"/>
      <c r="Z1262" s="380"/>
      <c r="AG1262" s="380"/>
      <c r="AN1262" s="380"/>
      <c r="AU1262" s="380"/>
      <c r="BB1262" s="380"/>
      <c r="BI1262" s="380"/>
      <c r="BP1262" s="380"/>
      <c r="BW1262" s="380"/>
      <c r="CD1262" s="380"/>
      <c r="CK1262" s="380"/>
      <c r="CR1262" s="380"/>
      <c r="CY1262" s="380"/>
      <c r="DF1262" s="380"/>
      <c r="DM1262" s="380"/>
      <c r="DT1262" s="380"/>
      <c r="EA1262" s="380"/>
      <c r="EH1262" s="380"/>
      <c r="EO1262" s="380"/>
      <c r="EV1262" s="380"/>
      <c r="FC1262" s="380"/>
      <c r="FJ1262" s="380"/>
      <c r="FQ1262" s="380"/>
      <c r="FX1262" s="380"/>
      <c r="GE1262" s="380"/>
      <c r="HA1262" s="380"/>
      <c r="HH1262" s="380"/>
    </row>
    <row r="1263" spans="1:216" ht="19.5" customHeight="1">
      <c r="A1263" s="627"/>
      <c r="B1263" s="380">
        <v>7219</v>
      </c>
      <c r="D1263" s="430"/>
      <c r="E1263" s="423"/>
      <c r="F1263" s="32"/>
      <c r="G1263" s="33"/>
      <c r="H1263" s="409"/>
      <c r="I1263" s="403"/>
      <c r="S1263" s="380"/>
      <c r="Z1263" s="380"/>
      <c r="AG1263" s="380"/>
      <c r="AN1263" s="380"/>
      <c r="AU1263" s="380"/>
      <c r="BB1263" s="380"/>
      <c r="BI1263" s="380"/>
      <c r="BP1263" s="380"/>
      <c r="BW1263" s="380"/>
      <c r="CD1263" s="380"/>
      <c r="CK1263" s="380"/>
      <c r="CR1263" s="380"/>
      <c r="CY1263" s="380"/>
      <c r="DF1263" s="380"/>
      <c r="DM1263" s="380"/>
      <c r="DT1263" s="380"/>
      <c r="EA1263" s="380"/>
      <c r="EH1263" s="380"/>
      <c r="EO1263" s="380"/>
      <c r="EV1263" s="380"/>
      <c r="FC1263" s="380"/>
      <c r="FJ1263" s="380"/>
      <c r="FQ1263" s="380"/>
      <c r="FX1263" s="380"/>
      <c r="GE1263" s="380"/>
      <c r="HA1263" s="380"/>
      <c r="HH1263" s="380"/>
    </row>
    <row r="1264" spans="1:216" ht="19.5" customHeight="1" thickBot="1">
      <c r="A1264" s="628"/>
      <c r="B1264" s="431">
        <v>7220</v>
      </c>
      <c r="C1264" s="431"/>
      <c r="D1264" s="432"/>
      <c r="E1264" s="424"/>
      <c r="F1264" s="32"/>
      <c r="G1264" s="33"/>
      <c r="H1264" s="409"/>
      <c r="I1264" s="403"/>
      <c r="S1264" s="380"/>
      <c r="Z1264" s="380"/>
      <c r="AG1264" s="380"/>
      <c r="AN1264" s="380"/>
      <c r="AU1264" s="380"/>
      <c r="BB1264" s="380"/>
      <c r="BI1264" s="380"/>
      <c r="BP1264" s="380"/>
      <c r="BW1264" s="380"/>
      <c r="CD1264" s="380"/>
      <c r="CK1264" s="380"/>
      <c r="CR1264" s="380"/>
      <c r="CY1264" s="380"/>
      <c r="DF1264" s="380"/>
      <c r="DM1264" s="380"/>
      <c r="DT1264" s="380"/>
      <c r="EA1264" s="380"/>
      <c r="EH1264" s="380"/>
      <c r="EO1264" s="380"/>
      <c r="EV1264" s="380"/>
      <c r="FC1264" s="380"/>
      <c r="FJ1264" s="380"/>
      <c r="FQ1264" s="380"/>
      <c r="FX1264" s="380"/>
      <c r="GE1264" s="380"/>
      <c r="HA1264" s="380"/>
      <c r="HH1264" s="380"/>
    </row>
    <row r="1265" spans="1:216" ht="19.5" customHeight="1" thickBot="1">
      <c r="A1265" s="626">
        <v>73</v>
      </c>
      <c r="B1265" s="426">
        <v>7301</v>
      </c>
      <c r="C1265" s="427"/>
      <c r="D1265" s="428">
        <v>1</v>
      </c>
      <c r="E1265" s="404"/>
      <c r="F1265" s="34"/>
      <c r="G1265" s="35"/>
      <c r="H1265" s="405"/>
      <c r="I1265" s="406"/>
      <c r="J1265" s="629"/>
      <c r="S1265" s="380"/>
      <c r="Z1265" s="380"/>
      <c r="AG1265" s="380"/>
      <c r="AN1265" s="380"/>
      <c r="AU1265" s="380"/>
      <c r="BB1265" s="380"/>
      <c r="BI1265" s="380"/>
      <c r="BP1265" s="380"/>
      <c r="BW1265" s="380"/>
      <c r="CD1265" s="380"/>
      <c r="CK1265" s="380"/>
      <c r="CR1265" s="380"/>
      <c r="CY1265" s="380"/>
      <c r="DF1265" s="380"/>
      <c r="DM1265" s="380"/>
      <c r="DT1265" s="380"/>
      <c r="EA1265" s="380"/>
      <c r="EH1265" s="380"/>
      <c r="EO1265" s="380"/>
      <c r="EV1265" s="380"/>
      <c r="FC1265" s="380"/>
      <c r="FJ1265" s="380"/>
      <c r="FQ1265" s="380"/>
      <c r="FX1265" s="380"/>
      <c r="GE1265" s="380"/>
      <c r="HA1265" s="380"/>
      <c r="HH1265" s="380"/>
    </row>
    <row r="1266" spans="1:216" ht="19.5" customHeight="1">
      <c r="A1266" s="627"/>
      <c r="B1266" s="380">
        <v>7302</v>
      </c>
      <c r="C1266" s="403"/>
      <c r="D1266" s="429">
        <v>2</v>
      </c>
      <c r="E1266" s="407"/>
      <c r="F1266" s="32"/>
      <c r="G1266" s="33"/>
      <c r="H1266" s="408"/>
      <c r="I1266" s="403"/>
      <c r="J1266" s="629"/>
      <c r="S1266" s="380"/>
      <c r="Z1266" s="380"/>
      <c r="AG1266" s="380"/>
      <c r="AN1266" s="380"/>
      <c r="AU1266" s="380"/>
      <c r="BB1266" s="380"/>
      <c r="BI1266" s="380"/>
      <c r="BP1266" s="380"/>
      <c r="BW1266" s="380"/>
      <c r="CD1266" s="380"/>
      <c r="CK1266" s="380"/>
      <c r="CR1266" s="380"/>
      <c r="CY1266" s="380"/>
      <c r="DF1266" s="380"/>
      <c r="DM1266" s="380"/>
      <c r="DT1266" s="380"/>
      <c r="EA1266" s="380"/>
      <c r="EH1266" s="380"/>
      <c r="EO1266" s="380"/>
      <c r="EV1266" s="380"/>
      <c r="FC1266" s="380"/>
      <c r="FJ1266" s="380"/>
      <c r="FQ1266" s="380"/>
      <c r="FX1266" s="380"/>
      <c r="GE1266" s="380"/>
      <c r="HA1266" s="380"/>
      <c r="HH1266" s="380"/>
    </row>
    <row r="1267" spans="1:216" ht="19.5" customHeight="1">
      <c r="A1267" s="627"/>
      <c r="B1267" s="380">
        <v>7303</v>
      </c>
      <c r="C1267" s="403"/>
      <c r="D1267" s="429">
        <v>3</v>
      </c>
      <c r="E1267" s="407"/>
      <c r="F1267" s="32"/>
      <c r="G1267" s="33"/>
      <c r="H1267" s="409"/>
      <c r="I1267" s="403"/>
      <c r="J1267" s="629"/>
      <c r="S1267" s="380"/>
      <c r="Z1267" s="380"/>
      <c r="AG1267" s="380"/>
      <c r="AN1267" s="380"/>
      <c r="AU1267" s="380"/>
      <c r="BB1267" s="380"/>
      <c r="BI1267" s="380"/>
      <c r="BP1267" s="380"/>
      <c r="BW1267" s="380"/>
      <c r="CD1267" s="380"/>
      <c r="CK1267" s="380"/>
      <c r="CR1267" s="380"/>
      <c r="CY1267" s="380"/>
      <c r="DF1267" s="380"/>
      <c r="DM1267" s="380"/>
      <c r="DT1267" s="380"/>
      <c r="EA1267" s="380"/>
      <c r="EH1267" s="380"/>
      <c r="EO1267" s="380"/>
      <c r="EV1267" s="380"/>
      <c r="FC1267" s="380"/>
      <c r="FJ1267" s="380"/>
      <c r="FQ1267" s="380"/>
      <c r="FX1267" s="380"/>
      <c r="GE1267" s="380"/>
      <c r="HA1267" s="380"/>
      <c r="HH1267" s="380"/>
    </row>
    <row r="1268" spans="1:216" ht="19.5" customHeight="1">
      <c r="A1268" s="627"/>
      <c r="B1268" s="380">
        <v>7304</v>
      </c>
      <c r="C1268" s="403"/>
      <c r="D1268" s="429">
        <v>4</v>
      </c>
      <c r="E1268" s="410"/>
      <c r="F1268" s="32"/>
      <c r="G1268" s="33"/>
      <c r="H1268" s="409"/>
      <c r="I1268" s="403"/>
      <c r="J1268" s="629"/>
      <c r="S1268" s="380"/>
      <c r="Z1268" s="380"/>
      <c r="AG1268" s="380"/>
      <c r="AN1268" s="380"/>
      <c r="AU1268" s="380"/>
      <c r="BB1268" s="380"/>
      <c r="BI1268" s="380"/>
      <c r="BP1268" s="380"/>
      <c r="BW1268" s="380"/>
      <c r="CD1268" s="380"/>
      <c r="CK1268" s="380"/>
      <c r="CR1268" s="380"/>
      <c r="CY1268" s="380"/>
      <c r="DF1268" s="380"/>
      <c r="DM1268" s="380"/>
      <c r="DT1268" s="380"/>
      <c r="EA1268" s="380"/>
      <c r="EH1268" s="380"/>
      <c r="EO1268" s="380"/>
      <c r="EV1268" s="380"/>
      <c r="FC1268" s="380"/>
      <c r="FJ1268" s="380"/>
      <c r="FQ1268" s="380"/>
      <c r="FX1268" s="380"/>
      <c r="GE1268" s="380"/>
      <c r="HA1268" s="380"/>
      <c r="HH1268" s="380"/>
    </row>
    <row r="1269" spans="1:216" ht="19.5" customHeight="1">
      <c r="A1269" s="627"/>
      <c r="B1269" s="380">
        <v>7305</v>
      </c>
      <c r="C1269" s="403"/>
      <c r="D1269" s="429">
        <v>5</v>
      </c>
      <c r="E1269" s="407"/>
      <c r="F1269" s="36"/>
      <c r="G1269" s="37"/>
      <c r="H1269" s="409"/>
      <c r="I1269" s="403"/>
      <c r="J1269" s="629"/>
      <c r="S1269" s="380"/>
      <c r="Z1269" s="380"/>
      <c r="AG1269" s="380"/>
      <c r="AN1269" s="380"/>
      <c r="AU1269" s="380"/>
      <c r="BB1269" s="380"/>
      <c r="BI1269" s="380"/>
      <c r="BP1269" s="380"/>
      <c r="BW1269" s="380"/>
      <c r="CD1269" s="380"/>
      <c r="CK1269" s="380"/>
      <c r="CR1269" s="380"/>
      <c r="CY1269" s="380"/>
      <c r="DF1269" s="380"/>
      <c r="DM1269" s="380"/>
      <c r="DT1269" s="380"/>
      <c r="EA1269" s="380"/>
      <c r="EH1269" s="380"/>
      <c r="EO1269" s="380"/>
      <c r="EV1269" s="380"/>
      <c r="FC1269" s="380"/>
      <c r="FJ1269" s="380"/>
      <c r="FQ1269" s="380"/>
      <c r="FX1269" s="380"/>
      <c r="GE1269" s="380"/>
      <c r="HA1269" s="380"/>
      <c r="HH1269" s="380"/>
    </row>
    <row r="1270" spans="1:216" ht="19.5" customHeight="1">
      <c r="A1270" s="627"/>
      <c r="B1270" s="380">
        <v>7306</v>
      </c>
      <c r="C1270" s="403"/>
      <c r="D1270" s="429">
        <v>6</v>
      </c>
      <c r="E1270" s="407"/>
      <c r="F1270" s="32"/>
      <c r="G1270" s="33"/>
      <c r="H1270" s="409"/>
      <c r="I1270" s="403"/>
      <c r="J1270" s="629"/>
      <c r="S1270" s="380"/>
      <c r="Z1270" s="380"/>
      <c r="AG1270" s="380"/>
      <c r="AN1270" s="380"/>
      <c r="AU1270" s="380"/>
      <c r="BB1270" s="380"/>
      <c r="BI1270" s="380"/>
      <c r="BP1270" s="380"/>
      <c r="BW1270" s="380"/>
      <c r="CD1270" s="380"/>
      <c r="CK1270" s="380"/>
      <c r="CR1270" s="380"/>
      <c r="CY1270" s="380"/>
      <c r="DF1270" s="380"/>
      <c r="DM1270" s="380"/>
      <c r="DT1270" s="380"/>
      <c r="EA1270" s="380"/>
      <c r="EH1270" s="380"/>
      <c r="EO1270" s="380"/>
      <c r="EV1270" s="380"/>
      <c r="FC1270" s="380"/>
      <c r="FJ1270" s="380"/>
      <c r="FQ1270" s="380"/>
      <c r="FX1270" s="380"/>
      <c r="GE1270" s="380"/>
      <c r="HA1270" s="380"/>
      <c r="HH1270" s="380"/>
    </row>
    <row r="1271" spans="1:216" ht="19.5" customHeight="1">
      <c r="A1271" s="627"/>
      <c r="B1271" s="380">
        <v>7307</v>
      </c>
      <c r="C1271" s="403"/>
      <c r="D1271" s="429">
        <v>7</v>
      </c>
      <c r="E1271" s="410"/>
      <c r="F1271" s="32"/>
      <c r="G1271" s="33"/>
      <c r="H1271" s="409"/>
      <c r="I1271" s="403"/>
      <c r="J1271" s="629"/>
      <c r="S1271" s="380"/>
      <c r="Z1271" s="380"/>
      <c r="AG1271" s="380"/>
      <c r="AN1271" s="380"/>
      <c r="AU1271" s="380"/>
      <c r="BB1271" s="380"/>
      <c r="BI1271" s="380"/>
      <c r="BP1271" s="380"/>
      <c r="BW1271" s="380"/>
      <c r="CD1271" s="380"/>
      <c r="CK1271" s="380"/>
      <c r="CR1271" s="380"/>
      <c r="CY1271" s="380"/>
      <c r="DF1271" s="380"/>
      <c r="DM1271" s="380"/>
      <c r="DT1271" s="380"/>
      <c r="EA1271" s="380"/>
      <c r="EH1271" s="380"/>
      <c r="EO1271" s="380"/>
      <c r="EV1271" s="380"/>
      <c r="FC1271" s="380"/>
      <c r="FJ1271" s="380"/>
      <c r="FQ1271" s="380"/>
      <c r="FX1271" s="380"/>
      <c r="GE1271" s="380"/>
      <c r="HA1271" s="380"/>
      <c r="HH1271" s="380"/>
    </row>
    <row r="1272" spans="1:216" ht="19.5" customHeight="1">
      <c r="A1272" s="627"/>
      <c r="B1272" s="380">
        <v>7308</v>
      </c>
      <c r="C1272" s="403"/>
      <c r="D1272" s="429">
        <v>8</v>
      </c>
      <c r="E1272" s="407"/>
      <c r="F1272" s="32"/>
      <c r="G1272" s="33"/>
      <c r="H1272" s="409"/>
      <c r="I1272" s="403"/>
      <c r="J1272" s="629"/>
      <c r="S1272" s="380"/>
      <c r="Z1272" s="380"/>
      <c r="AG1272" s="380"/>
      <c r="AN1272" s="380"/>
      <c r="AU1272" s="380"/>
      <c r="BB1272" s="380"/>
      <c r="BI1272" s="380"/>
      <c r="BP1272" s="380"/>
      <c r="BW1272" s="380"/>
      <c r="CD1272" s="380"/>
      <c r="CK1272" s="380"/>
      <c r="CR1272" s="380"/>
      <c r="CY1272" s="380"/>
      <c r="DF1272" s="380"/>
      <c r="DM1272" s="380"/>
      <c r="DT1272" s="380"/>
      <c r="EA1272" s="380"/>
      <c r="EH1272" s="380"/>
      <c r="EO1272" s="380"/>
      <c r="EV1272" s="380"/>
      <c r="FC1272" s="380"/>
      <c r="FJ1272" s="380"/>
      <c r="FQ1272" s="380"/>
      <c r="FX1272" s="380"/>
      <c r="GE1272" s="380"/>
      <c r="HA1272" s="380"/>
      <c r="HH1272" s="380"/>
    </row>
    <row r="1273" spans="1:216" ht="19.5" customHeight="1">
      <c r="A1273" s="627"/>
      <c r="B1273" s="380">
        <v>7309</v>
      </c>
      <c r="C1273" s="403"/>
      <c r="D1273" s="429">
        <v>9</v>
      </c>
      <c r="E1273" s="407"/>
      <c r="F1273" s="32"/>
      <c r="G1273" s="33"/>
      <c r="H1273" s="409"/>
      <c r="I1273" s="403"/>
      <c r="J1273" s="629"/>
      <c r="S1273" s="380"/>
      <c r="Z1273" s="380"/>
      <c r="AG1273" s="380"/>
      <c r="AN1273" s="380"/>
      <c r="AU1273" s="380"/>
      <c r="BB1273" s="380"/>
      <c r="BI1273" s="380"/>
      <c r="BP1273" s="380"/>
      <c r="BW1273" s="380"/>
      <c r="CD1273" s="380"/>
      <c r="CK1273" s="380"/>
      <c r="CR1273" s="380"/>
      <c r="CY1273" s="380"/>
      <c r="DF1273" s="380"/>
      <c r="DM1273" s="380"/>
      <c r="DT1273" s="380"/>
      <c r="EA1273" s="380"/>
      <c r="EH1273" s="380"/>
      <c r="EO1273" s="380"/>
      <c r="EV1273" s="380"/>
      <c r="FC1273" s="380"/>
      <c r="FJ1273" s="380"/>
      <c r="FQ1273" s="380"/>
      <c r="FX1273" s="380"/>
      <c r="GE1273" s="380"/>
      <c r="HA1273" s="380"/>
      <c r="HH1273" s="380"/>
    </row>
    <row r="1274" spans="1:216" ht="19.5" customHeight="1">
      <c r="A1274" s="627"/>
      <c r="B1274" s="380">
        <v>7310</v>
      </c>
      <c r="C1274" s="403"/>
      <c r="D1274" s="429">
        <v>10</v>
      </c>
      <c r="E1274" s="407"/>
      <c r="F1274" s="32"/>
      <c r="G1274" s="33"/>
      <c r="H1274" s="409"/>
      <c r="I1274" s="403"/>
      <c r="J1274" s="629"/>
      <c r="S1274" s="380"/>
      <c r="Z1274" s="380"/>
      <c r="AG1274" s="380"/>
      <c r="AN1274" s="380"/>
      <c r="AU1274" s="380"/>
      <c r="BB1274" s="380"/>
      <c r="BI1274" s="380"/>
      <c r="BP1274" s="380"/>
      <c r="BW1274" s="380"/>
      <c r="CD1274" s="380"/>
      <c r="CK1274" s="380"/>
      <c r="CR1274" s="380"/>
      <c r="CY1274" s="380"/>
      <c r="DF1274" s="380"/>
      <c r="DM1274" s="380"/>
      <c r="DT1274" s="380"/>
      <c r="EA1274" s="380"/>
      <c r="EH1274" s="380"/>
      <c r="EO1274" s="380"/>
      <c r="EV1274" s="380"/>
      <c r="FC1274" s="380"/>
      <c r="FJ1274" s="380"/>
      <c r="FQ1274" s="380"/>
      <c r="FX1274" s="380"/>
      <c r="GE1274" s="380"/>
      <c r="HA1274" s="380"/>
      <c r="HH1274" s="380"/>
    </row>
    <row r="1275" spans="1:216" ht="19.5" customHeight="1">
      <c r="A1275" s="627"/>
      <c r="B1275" s="380">
        <v>7311</v>
      </c>
      <c r="C1275" s="403"/>
      <c r="D1275" s="429">
        <v>11</v>
      </c>
      <c r="E1275" s="407"/>
      <c r="F1275" s="32"/>
      <c r="G1275" s="33"/>
      <c r="H1275" s="409"/>
      <c r="I1275" s="403"/>
      <c r="J1275" s="629"/>
      <c r="S1275" s="380"/>
      <c r="Z1275" s="380"/>
      <c r="AG1275" s="380"/>
      <c r="AN1275" s="380"/>
      <c r="AU1275" s="380"/>
      <c r="BB1275" s="380"/>
      <c r="BI1275" s="380"/>
      <c r="BP1275" s="380"/>
      <c r="BW1275" s="380"/>
      <c r="CD1275" s="380"/>
      <c r="CK1275" s="380"/>
      <c r="CR1275" s="380"/>
      <c r="CY1275" s="380"/>
      <c r="DF1275" s="380"/>
      <c r="DM1275" s="380"/>
      <c r="DT1275" s="380"/>
      <c r="EA1275" s="380"/>
      <c r="EH1275" s="380"/>
      <c r="EO1275" s="380"/>
      <c r="EV1275" s="380"/>
      <c r="FC1275" s="380"/>
      <c r="FJ1275" s="380"/>
      <c r="FQ1275" s="380"/>
      <c r="FX1275" s="380"/>
      <c r="GE1275" s="380"/>
      <c r="HA1275" s="380"/>
      <c r="HH1275" s="380"/>
    </row>
    <row r="1276" spans="1:216" ht="19.5" customHeight="1">
      <c r="A1276" s="627"/>
      <c r="B1276" s="380">
        <v>7312</v>
      </c>
      <c r="C1276" s="403"/>
      <c r="D1276" s="429">
        <v>12</v>
      </c>
      <c r="E1276" s="407"/>
      <c r="F1276" s="32"/>
      <c r="G1276" s="33"/>
      <c r="H1276" s="409"/>
      <c r="I1276" s="403"/>
      <c r="J1276" s="629"/>
      <c r="S1276" s="380"/>
      <c r="Z1276" s="380"/>
      <c r="AG1276" s="380"/>
      <c r="AN1276" s="380"/>
      <c r="AU1276" s="380"/>
      <c r="BB1276" s="380"/>
      <c r="BI1276" s="380"/>
      <c r="BP1276" s="380"/>
      <c r="BW1276" s="380"/>
      <c r="CD1276" s="380"/>
      <c r="CK1276" s="380"/>
      <c r="CR1276" s="380"/>
      <c r="CY1276" s="380"/>
      <c r="DF1276" s="380"/>
      <c r="DM1276" s="380"/>
      <c r="DT1276" s="380"/>
      <c r="EA1276" s="380"/>
      <c r="EH1276" s="380"/>
      <c r="EO1276" s="380"/>
      <c r="EV1276" s="380"/>
      <c r="FC1276" s="380"/>
      <c r="FJ1276" s="380"/>
      <c r="FQ1276" s="380"/>
      <c r="FX1276" s="380"/>
      <c r="GE1276" s="380"/>
      <c r="HA1276" s="380"/>
      <c r="HH1276" s="380"/>
    </row>
    <row r="1277" spans="1:216" ht="19.5" customHeight="1">
      <c r="A1277" s="627"/>
      <c r="B1277" s="380">
        <v>7313</v>
      </c>
      <c r="C1277" s="403"/>
      <c r="D1277" s="429">
        <v>13</v>
      </c>
      <c r="E1277" s="407"/>
      <c r="F1277" s="32"/>
      <c r="G1277" s="33"/>
      <c r="H1277" s="409"/>
      <c r="I1277" s="403"/>
      <c r="J1277" s="629"/>
      <c r="S1277" s="380"/>
      <c r="Z1277" s="380"/>
      <c r="AG1277" s="380"/>
      <c r="AN1277" s="380"/>
      <c r="AU1277" s="380"/>
      <c r="BB1277" s="380"/>
      <c r="BI1277" s="380"/>
      <c r="BP1277" s="380"/>
      <c r="BW1277" s="380"/>
      <c r="CD1277" s="380"/>
      <c r="CK1277" s="380"/>
      <c r="CR1277" s="380"/>
      <c r="CY1277" s="380"/>
      <c r="DF1277" s="380"/>
      <c r="DM1277" s="380"/>
      <c r="DT1277" s="380"/>
      <c r="EA1277" s="380"/>
      <c r="EH1277" s="380"/>
      <c r="EO1277" s="380"/>
      <c r="EV1277" s="380"/>
      <c r="FC1277" s="380"/>
      <c r="FJ1277" s="380"/>
      <c r="FQ1277" s="380"/>
      <c r="FX1277" s="380"/>
      <c r="GE1277" s="380"/>
      <c r="HA1277" s="380"/>
      <c r="HH1277" s="380"/>
    </row>
    <row r="1278" spans="1:216" ht="19.5" customHeight="1">
      <c r="A1278" s="627"/>
      <c r="B1278" s="380">
        <v>7314</v>
      </c>
      <c r="C1278" s="403"/>
      <c r="D1278" s="429">
        <v>14</v>
      </c>
      <c r="E1278" s="407"/>
      <c r="F1278" s="32"/>
      <c r="G1278" s="33"/>
      <c r="H1278" s="409"/>
      <c r="I1278" s="403"/>
      <c r="J1278" s="629"/>
      <c r="S1278" s="380"/>
      <c r="Z1278" s="380"/>
      <c r="AG1278" s="380"/>
      <c r="AN1278" s="380"/>
      <c r="AU1278" s="380"/>
      <c r="BB1278" s="380"/>
      <c r="BI1278" s="380"/>
      <c r="BP1278" s="380"/>
      <c r="BW1278" s="380"/>
      <c r="CD1278" s="380"/>
      <c r="CK1278" s="380"/>
      <c r="CR1278" s="380"/>
      <c r="CY1278" s="380"/>
      <c r="DF1278" s="380"/>
      <c r="DM1278" s="380"/>
      <c r="DT1278" s="380"/>
      <c r="EA1278" s="380"/>
      <c r="EH1278" s="380"/>
      <c r="EO1278" s="380"/>
      <c r="EV1278" s="380"/>
      <c r="FC1278" s="380"/>
      <c r="FJ1278" s="380"/>
      <c r="FQ1278" s="380"/>
      <c r="FX1278" s="380"/>
      <c r="GE1278" s="380"/>
      <c r="HA1278" s="380"/>
      <c r="HH1278" s="380"/>
    </row>
    <row r="1279" spans="1:216" ht="19.5" customHeight="1" thickBot="1">
      <c r="A1279" s="627"/>
      <c r="B1279" s="380">
        <v>7315</v>
      </c>
      <c r="C1279" s="403"/>
      <c r="D1279" s="429">
        <v>15</v>
      </c>
      <c r="E1279" s="411"/>
      <c r="F1279" s="36"/>
      <c r="G1279" s="37"/>
      <c r="H1279" s="409"/>
      <c r="I1279" s="403"/>
      <c r="J1279" s="629"/>
      <c r="S1279" s="380"/>
      <c r="Z1279" s="380"/>
      <c r="AG1279" s="380"/>
      <c r="AN1279" s="380"/>
      <c r="AU1279" s="380"/>
      <c r="BB1279" s="380"/>
      <c r="BI1279" s="380"/>
      <c r="BP1279" s="380"/>
      <c r="BW1279" s="380"/>
      <c r="CD1279" s="380"/>
      <c r="CK1279" s="380"/>
      <c r="CR1279" s="380"/>
      <c r="CY1279" s="380"/>
      <c r="DF1279" s="380"/>
      <c r="DM1279" s="380"/>
      <c r="DT1279" s="380"/>
      <c r="EA1279" s="380"/>
      <c r="EH1279" s="380"/>
      <c r="EO1279" s="380"/>
      <c r="EV1279" s="380"/>
      <c r="FC1279" s="380"/>
      <c r="FJ1279" s="380"/>
      <c r="FQ1279" s="380"/>
      <c r="FX1279" s="380"/>
      <c r="GE1279" s="380"/>
      <c r="HA1279" s="380"/>
      <c r="HH1279" s="380"/>
    </row>
    <row r="1280" spans="1:216" ht="19.5" customHeight="1" thickBot="1">
      <c r="A1280" s="627"/>
      <c r="B1280" s="380">
        <v>7316</v>
      </c>
      <c r="C1280" s="403"/>
      <c r="D1280" s="429" t="s">
        <v>634</v>
      </c>
      <c r="E1280" s="421"/>
      <c r="F1280" s="419"/>
      <c r="G1280" s="420"/>
      <c r="H1280" s="409"/>
      <c r="I1280" s="403"/>
      <c r="J1280" s="629"/>
      <c r="S1280" s="380"/>
      <c r="Z1280" s="380"/>
      <c r="AG1280" s="380"/>
      <c r="AN1280" s="380"/>
      <c r="AU1280" s="380"/>
      <c r="BB1280" s="380"/>
      <c r="BI1280" s="380"/>
      <c r="BP1280" s="380"/>
      <c r="BW1280" s="380"/>
      <c r="CD1280" s="380"/>
      <c r="CK1280" s="380"/>
      <c r="CR1280" s="380"/>
      <c r="CY1280" s="380"/>
      <c r="DF1280" s="380"/>
      <c r="DM1280" s="380"/>
      <c r="DT1280" s="380"/>
      <c r="EA1280" s="380"/>
      <c r="EH1280" s="380"/>
      <c r="EO1280" s="380"/>
      <c r="EV1280" s="380"/>
      <c r="FC1280" s="380"/>
      <c r="FJ1280" s="380"/>
      <c r="FQ1280" s="380"/>
      <c r="FX1280" s="380"/>
      <c r="GE1280" s="380"/>
      <c r="HA1280" s="380"/>
      <c r="HH1280" s="380"/>
    </row>
    <row r="1281" spans="1:216" ht="19.5" customHeight="1">
      <c r="A1281" s="627"/>
      <c r="B1281" s="380">
        <v>7317</v>
      </c>
      <c r="D1281" s="429" t="s">
        <v>864</v>
      </c>
      <c r="E1281" s="422"/>
      <c r="F1281" s="34"/>
      <c r="G1281" s="35"/>
      <c r="H1281" s="409"/>
      <c r="I1281" s="403"/>
      <c r="S1281" s="380"/>
      <c r="Z1281" s="380"/>
      <c r="AG1281" s="380"/>
      <c r="AN1281" s="380"/>
      <c r="AU1281" s="380"/>
      <c r="BB1281" s="380"/>
      <c r="BI1281" s="380"/>
      <c r="BP1281" s="380"/>
      <c r="BW1281" s="380"/>
      <c r="CD1281" s="380"/>
      <c r="CK1281" s="380"/>
      <c r="CR1281" s="380"/>
      <c r="CY1281" s="380"/>
      <c r="DF1281" s="380"/>
      <c r="DM1281" s="380"/>
      <c r="DT1281" s="380"/>
      <c r="EA1281" s="380"/>
      <c r="EH1281" s="380"/>
      <c r="EO1281" s="380"/>
      <c r="EV1281" s="380"/>
      <c r="FC1281" s="380"/>
      <c r="FJ1281" s="380"/>
      <c r="FQ1281" s="380"/>
      <c r="FX1281" s="380"/>
      <c r="GE1281" s="380"/>
      <c r="HA1281" s="380"/>
      <c r="HH1281" s="380"/>
    </row>
    <row r="1282" spans="1:216" ht="19.5" customHeight="1">
      <c r="A1282" s="627"/>
      <c r="B1282" s="380">
        <v>7318</v>
      </c>
      <c r="D1282" s="429" t="s">
        <v>864</v>
      </c>
      <c r="E1282" s="423"/>
      <c r="F1282" s="32"/>
      <c r="G1282" s="33"/>
      <c r="H1282" s="409"/>
      <c r="I1282" s="403"/>
      <c r="S1282" s="380"/>
      <c r="Z1282" s="380"/>
      <c r="AG1282" s="380"/>
      <c r="AN1282" s="380"/>
      <c r="AU1282" s="380"/>
      <c r="BB1282" s="380"/>
      <c r="BI1282" s="380"/>
      <c r="BP1282" s="380"/>
      <c r="BW1282" s="380"/>
      <c r="CD1282" s="380"/>
      <c r="CK1282" s="380"/>
      <c r="CR1282" s="380"/>
      <c r="CY1282" s="380"/>
      <c r="DF1282" s="380"/>
      <c r="DM1282" s="380"/>
      <c r="DT1282" s="380"/>
      <c r="EA1282" s="380"/>
      <c r="EH1282" s="380"/>
      <c r="EO1282" s="380"/>
      <c r="EV1282" s="380"/>
      <c r="FC1282" s="380"/>
      <c r="FJ1282" s="380"/>
      <c r="FQ1282" s="380"/>
      <c r="FX1282" s="380"/>
      <c r="GE1282" s="380"/>
      <c r="HA1282" s="380"/>
      <c r="HH1282" s="380"/>
    </row>
    <row r="1283" spans="1:216" ht="19.5" customHeight="1">
      <c r="A1283" s="627"/>
      <c r="B1283" s="380">
        <v>7319</v>
      </c>
      <c r="D1283" s="430"/>
      <c r="E1283" s="423"/>
      <c r="F1283" s="32"/>
      <c r="G1283" s="33"/>
      <c r="H1283" s="409"/>
      <c r="I1283" s="403"/>
      <c r="S1283" s="380"/>
      <c r="Z1283" s="380"/>
      <c r="AG1283" s="380"/>
      <c r="AN1283" s="380"/>
      <c r="AU1283" s="380"/>
      <c r="BB1283" s="380"/>
      <c r="BI1283" s="380"/>
      <c r="BP1283" s="380"/>
      <c r="BW1283" s="380"/>
      <c r="CD1283" s="380"/>
      <c r="CK1283" s="380"/>
      <c r="CR1283" s="380"/>
      <c r="CY1283" s="380"/>
      <c r="DF1283" s="380"/>
      <c r="DM1283" s="380"/>
      <c r="DT1283" s="380"/>
      <c r="EA1283" s="380"/>
      <c r="EH1283" s="380"/>
      <c r="EO1283" s="380"/>
      <c r="EV1283" s="380"/>
      <c r="FC1283" s="380"/>
      <c r="FJ1283" s="380"/>
      <c r="FQ1283" s="380"/>
      <c r="FX1283" s="380"/>
      <c r="GE1283" s="380"/>
      <c r="HA1283" s="380"/>
      <c r="HH1283" s="380"/>
    </row>
    <row r="1284" spans="1:216" ht="19.5" customHeight="1" thickBot="1">
      <c r="A1284" s="628"/>
      <c r="B1284" s="431">
        <v>7320</v>
      </c>
      <c r="C1284" s="431"/>
      <c r="D1284" s="432"/>
      <c r="E1284" s="424"/>
      <c r="F1284" s="32"/>
      <c r="G1284" s="33"/>
      <c r="H1284" s="409"/>
      <c r="I1284" s="403"/>
      <c r="S1284" s="380"/>
      <c r="Z1284" s="380"/>
      <c r="AG1284" s="380"/>
      <c r="AN1284" s="380"/>
      <c r="AU1284" s="380"/>
      <c r="BB1284" s="380"/>
      <c r="BI1284" s="380"/>
      <c r="BP1284" s="380"/>
      <c r="BW1284" s="380"/>
      <c r="CD1284" s="380"/>
      <c r="CK1284" s="380"/>
      <c r="CR1284" s="380"/>
      <c r="CY1284" s="380"/>
      <c r="DF1284" s="380"/>
      <c r="DM1284" s="380"/>
      <c r="DT1284" s="380"/>
      <c r="EA1284" s="380"/>
      <c r="EH1284" s="380"/>
      <c r="EO1284" s="380"/>
      <c r="EV1284" s="380"/>
      <c r="FC1284" s="380"/>
      <c r="FJ1284" s="380"/>
      <c r="FQ1284" s="380"/>
      <c r="FX1284" s="380"/>
      <c r="GE1284" s="380"/>
      <c r="HA1284" s="380"/>
      <c r="HH1284" s="380"/>
    </row>
    <row r="1285" spans="1:216" ht="19.5" customHeight="1" thickBot="1">
      <c r="A1285" s="626">
        <v>74</v>
      </c>
      <c r="B1285" s="426">
        <v>7401</v>
      </c>
      <c r="C1285" s="427"/>
      <c r="D1285" s="428">
        <v>1</v>
      </c>
      <c r="E1285" s="404"/>
      <c r="F1285" s="34"/>
      <c r="G1285" s="35"/>
      <c r="H1285" s="405"/>
      <c r="I1285" s="406"/>
      <c r="J1285" s="629"/>
      <c r="S1285" s="380"/>
      <c r="Z1285" s="380"/>
      <c r="AG1285" s="380"/>
      <c r="AN1285" s="380"/>
      <c r="AU1285" s="380"/>
      <c r="BB1285" s="380"/>
      <c r="BI1285" s="380"/>
      <c r="BP1285" s="380"/>
      <c r="BW1285" s="380"/>
      <c r="CD1285" s="380"/>
      <c r="CK1285" s="380"/>
      <c r="CR1285" s="380"/>
      <c r="CY1285" s="380"/>
      <c r="DF1285" s="380"/>
      <c r="DM1285" s="380"/>
      <c r="DT1285" s="380"/>
      <c r="EA1285" s="380"/>
      <c r="EH1285" s="380"/>
      <c r="EO1285" s="380"/>
      <c r="EV1285" s="380"/>
      <c r="FC1285" s="380"/>
      <c r="FJ1285" s="380"/>
      <c r="FQ1285" s="380"/>
      <c r="FX1285" s="380"/>
      <c r="GE1285" s="380"/>
      <c r="HA1285" s="380"/>
      <c r="HH1285" s="380"/>
    </row>
    <row r="1286" spans="1:216" ht="19.5" customHeight="1">
      <c r="A1286" s="627"/>
      <c r="B1286" s="380">
        <v>7402</v>
      </c>
      <c r="C1286" s="403"/>
      <c r="D1286" s="429">
        <v>2</v>
      </c>
      <c r="E1286" s="407"/>
      <c r="F1286" s="32"/>
      <c r="G1286" s="33"/>
      <c r="H1286" s="408"/>
      <c r="I1286" s="403"/>
      <c r="J1286" s="629"/>
      <c r="S1286" s="380"/>
      <c r="Z1286" s="380"/>
      <c r="AG1286" s="380"/>
      <c r="AN1286" s="380"/>
      <c r="AU1286" s="380"/>
      <c r="BB1286" s="380"/>
      <c r="BI1286" s="380"/>
      <c r="BP1286" s="380"/>
      <c r="BW1286" s="380"/>
      <c r="CD1286" s="380"/>
      <c r="CK1286" s="380"/>
      <c r="CR1286" s="380"/>
      <c r="CY1286" s="380"/>
      <c r="DF1286" s="380"/>
      <c r="DM1286" s="380"/>
      <c r="DT1286" s="380"/>
      <c r="EA1286" s="380"/>
      <c r="EH1286" s="380"/>
      <c r="EO1286" s="380"/>
      <c r="EV1286" s="380"/>
      <c r="FC1286" s="380"/>
      <c r="FJ1286" s="380"/>
      <c r="FQ1286" s="380"/>
      <c r="FX1286" s="380"/>
      <c r="GE1286" s="380"/>
      <c r="HA1286" s="380"/>
      <c r="HH1286" s="380"/>
    </row>
    <row r="1287" spans="1:216" ht="19.5" customHeight="1">
      <c r="A1287" s="627"/>
      <c r="B1287" s="380">
        <v>7403</v>
      </c>
      <c r="C1287" s="403"/>
      <c r="D1287" s="429">
        <v>3</v>
      </c>
      <c r="E1287" s="407"/>
      <c r="F1287" s="32"/>
      <c r="G1287" s="33"/>
      <c r="H1287" s="409"/>
      <c r="I1287" s="403"/>
      <c r="J1287" s="629"/>
      <c r="S1287" s="380"/>
      <c r="Z1287" s="380"/>
      <c r="AG1287" s="380"/>
      <c r="AN1287" s="380"/>
      <c r="AU1287" s="380"/>
      <c r="BB1287" s="380"/>
      <c r="BI1287" s="380"/>
      <c r="BP1287" s="380"/>
      <c r="BW1287" s="380"/>
      <c r="CD1287" s="380"/>
      <c r="CK1287" s="380"/>
      <c r="CR1287" s="380"/>
      <c r="CY1287" s="380"/>
      <c r="DF1287" s="380"/>
      <c r="DM1287" s="380"/>
      <c r="DT1287" s="380"/>
      <c r="EA1287" s="380"/>
      <c r="EH1287" s="380"/>
      <c r="EO1287" s="380"/>
      <c r="EV1287" s="380"/>
      <c r="FC1287" s="380"/>
      <c r="FJ1287" s="380"/>
      <c r="FQ1287" s="380"/>
      <c r="FX1287" s="380"/>
      <c r="GE1287" s="380"/>
      <c r="HA1287" s="380"/>
      <c r="HH1287" s="380"/>
    </row>
    <row r="1288" spans="1:216" ht="19.5" customHeight="1">
      <c r="A1288" s="627"/>
      <c r="B1288" s="380">
        <v>7404</v>
      </c>
      <c r="C1288" s="403"/>
      <c r="D1288" s="429">
        <v>4</v>
      </c>
      <c r="E1288" s="410"/>
      <c r="F1288" s="32"/>
      <c r="G1288" s="33"/>
      <c r="H1288" s="409"/>
      <c r="I1288" s="403"/>
      <c r="J1288" s="629"/>
      <c r="S1288" s="380"/>
      <c r="Z1288" s="380"/>
      <c r="AG1288" s="380"/>
      <c r="AN1288" s="380"/>
      <c r="AU1288" s="380"/>
      <c r="BB1288" s="380"/>
      <c r="BI1288" s="380"/>
      <c r="BP1288" s="380"/>
      <c r="BW1288" s="380"/>
      <c r="CD1288" s="380"/>
      <c r="CK1288" s="380"/>
      <c r="CR1288" s="380"/>
      <c r="CY1288" s="380"/>
      <c r="DF1288" s="380"/>
      <c r="DM1288" s="380"/>
      <c r="DT1288" s="380"/>
      <c r="EA1288" s="380"/>
      <c r="EH1288" s="380"/>
      <c r="EO1288" s="380"/>
      <c r="EV1288" s="380"/>
      <c r="FC1288" s="380"/>
      <c r="FJ1288" s="380"/>
      <c r="FQ1288" s="380"/>
      <c r="FX1288" s="380"/>
      <c r="GE1288" s="380"/>
      <c r="HA1288" s="380"/>
      <c r="HH1288" s="380"/>
    </row>
    <row r="1289" spans="1:216" ht="19.5" customHeight="1">
      <c r="A1289" s="627"/>
      <c r="B1289" s="380">
        <v>7405</v>
      </c>
      <c r="C1289" s="403"/>
      <c r="D1289" s="429">
        <v>5</v>
      </c>
      <c r="E1289" s="407"/>
      <c r="F1289" s="36"/>
      <c r="G1289" s="37"/>
      <c r="H1289" s="409"/>
      <c r="I1289" s="403"/>
      <c r="J1289" s="629"/>
      <c r="S1289" s="380"/>
      <c r="Z1289" s="380"/>
      <c r="AG1289" s="380"/>
      <c r="AN1289" s="380"/>
      <c r="AU1289" s="380"/>
      <c r="BB1289" s="380"/>
      <c r="BI1289" s="380"/>
      <c r="BP1289" s="380"/>
      <c r="BW1289" s="380"/>
      <c r="CD1289" s="380"/>
      <c r="CK1289" s="380"/>
      <c r="CR1289" s="380"/>
      <c r="CY1289" s="380"/>
      <c r="DF1289" s="380"/>
      <c r="DM1289" s="380"/>
      <c r="DT1289" s="380"/>
      <c r="EA1289" s="380"/>
      <c r="EH1289" s="380"/>
      <c r="EO1289" s="380"/>
      <c r="EV1289" s="380"/>
      <c r="FC1289" s="380"/>
      <c r="FJ1289" s="380"/>
      <c r="FQ1289" s="380"/>
      <c r="FX1289" s="380"/>
      <c r="GE1289" s="380"/>
      <c r="HA1289" s="380"/>
      <c r="HH1289" s="380"/>
    </row>
    <row r="1290" spans="1:216" ht="19.5" customHeight="1">
      <c r="A1290" s="627"/>
      <c r="B1290" s="380">
        <v>7406</v>
      </c>
      <c r="C1290" s="403"/>
      <c r="D1290" s="429">
        <v>6</v>
      </c>
      <c r="E1290" s="407"/>
      <c r="F1290" s="32"/>
      <c r="G1290" s="33"/>
      <c r="H1290" s="409"/>
      <c r="I1290" s="403"/>
      <c r="J1290" s="629"/>
      <c r="S1290" s="380"/>
      <c r="Z1290" s="380"/>
      <c r="AG1290" s="380"/>
      <c r="AN1290" s="380"/>
      <c r="AU1290" s="380"/>
      <c r="BB1290" s="380"/>
      <c r="BI1290" s="380"/>
      <c r="BP1290" s="380"/>
      <c r="BW1290" s="380"/>
      <c r="CD1290" s="380"/>
      <c r="CK1290" s="380"/>
      <c r="CR1290" s="380"/>
      <c r="CY1290" s="380"/>
      <c r="DF1290" s="380"/>
      <c r="DM1290" s="380"/>
      <c r="DT1290" s="380"/>
      <c r="EA1290" s="380"/>
      <c r="EH1290" s="380"/>
      <c r="EO1290" s="380"/>
      <c r="EV1290" s="380"/>
      <c r="FC1290" s="380"/>
      <c r="FJ1290" s="380"/>
      <c r="FQ1290" s="380"/>
      <c r="FX1290" s="380"/>
      <c r="GE1290" s="380"/>
      <c r="HA1290" s="380"/>
      <c r="HH1290" s="380"/>
    </row>
    <row r="1291" spans="1:216" ht="19.5" customHeight="1">
      <c r="A1291" s="627"/>
      <c r="B1291" s="380">
        <v>7407</v>
      </c>
      <c r="C1291" s="403"/>
      <c r="D1291" s="429">
        <v>7</v>
      </c>
      <c r="E1291" s="410"/>
      <c r="F1291" s="32"/>
      <c r="G1291" s="33"/>
      <c r="H1291" s="409"/>
      <c r="I1291" s="403"/>
      <c r="J1291" s="629"/>
      <c r="S1291" s="380"/>
      <c r="Z1291" s="380"/>
      <c r="AG1291" s="380"/>
      <c r="AN1291" s="380"/>
      <c r="AU1291" s="380"/>
      <c r="BB1291" s="380"/>
      <c r="BI1291" s="380"/>
      <c r="BP1291" s="380"/>
      <c r="BW1291" s="380"/>
      <c r="CD1291" s="380"/>
      <c r="CK1291" s="380"/>
      <c r="CR1291" s="380"/>
      <c r="CY1291" s="380"/>
      <c r="DF1291" s="380"/>
      <c r="DM1291" s="380"/>
      <c r="DT1291" s="380"/>
      <c r="EA1291" s="380"/>
      <c r="EH1291" s="380"/>
      <c r="EO1291" s="380"/>
      <c r="EV1291" s="380"/>
      <c r="FC1291" s="380"/>
      <c r="FJ1291" s="380"/>
      <c r="FQ1291" s="380"/>
      <c r="FX1291" s="380"/>
      <c r="GE1291" s="380"/>
      <c r="HA1291" s="380"/>
      <c r="HH1291" s="380"/>
    </row>
    <row r="1292" spans="1:216" ht="19.5" customHeight="1">
      <c r="A1292" s="627"/>
      <c r="B1292" s="380">
        <v>7408</v>
      </c>
      <c r="C1292" s="403"/>
      <c r="D1292" s="429">
        <v>8</v>
      </c>
      <c r="E1292" s="407"/>
      <c r="F1292" s="32"/>
      <c r="G1292" s="33"/>
      <c r="H1292" s="409"/>
      <c r="I1292" s="403"/>
      <c r="J1292" s="629"/>
      <c r="S1292" s="380"/>
      <c r="Z1292" s="380"/>
      <c r="AG1292" s="380"/>
      <c r="AN1292" s="380"/>
      <c r="AU1292" s="380"/>
      <c r="BB1292" s="380"/>
      <c r="BI1292" s="380"/>
      <c r="BP1292" s="380"/>
      <c r="BW1292" s="380"/>
      <c r="CD1292" s="380"/>
      <c r="CK1292" s="380"/>
      <c r="CR1292" s="380"/>
      <c r="CY1292" s="380"/>
      <c r="DF1292" s="380"/>
      <c r="DM1292" s="380"/>
      <c r="DT1292" s="380"/>
      <c r="EA1292" s="380"/>
      <c r="EH1292" s="380"/>
      <c r="EO1292" s="380"/>
      <c r="EV1292" s="380"/>
      <c r="FC1292" s="380"/>
      <c r="FJ1292" s="380"/>
      <c r="FQ1292" s="380"/>
      <c r="FX1292" s="380"/>
      <c r="GE1292" s="380"/>
      <c r="HA1292" s="380"/>
      <c r="HH1292" s="380"/>
    </row>
    <row r="1293" spans="1:216" ht="19.5" customHeight="1">
      <c r="A1293" s="627"/>
      <c r="B1293" s="380">
        <v>7409</v>
      </c>
      <c r="C1293" s="403"/>
      <c r="D1293" s="429">
        <v>9</v>
      </c>
      <c r="E1293" s="407"/>
      <c r="F1293" s="32"/>
      <c r="G1293" s="33"/>
      <c r="H1293" s="409"/>
      <c r="I1293" s="403"/>
      <c r="J1293" s="629"/>
      <c r="S1293" s="380"/>
      <c r="Z1293" s="380"/>
      <c r="AG1293" s="380"/>
      <c r="AN1293" s="380"/>
      <c r="AU1293" s="380"/>
      <c r="BB1293" s="380"/>
      <c r="BI1293" s="380"/>
      <c r="BP1293" s="380"/>
      <c r="BW1293" s="380"/>
      <c r="CD1293" s="380"/>
      <c r="CK1293" s="380"/>
      <c r="CR1293" s="380"/>
      <c r="CY1293" s="380"/>
      <c r="DF1293" s="380"/>
      <c r="DM1293" s="380"/>
      <c r="DT1293" s="380"/>
      <c r="EA1293" s="380"/>
      <c r="EH1293" s="380"/>
      <c r="EO1293" s="380"/>
      <c r="EV1293" s="380"/>
      <c r="FC1293" s="380"/>
      <c r="FJ1293" s="380"/>
      <c r="FQ1293" s="380"/>
      <c r="FX1293" s="380"/>
      <c r="GE1293" s="380"/>
      <c r="HA1293" s="380"/>
      <c r="HH1293" s="380"/>
    </row>
    <row r="1294" spans="1:216" ht="19.5" customHeight="1">
      <c r="A1294" s="627"/>
      <c r="B1294" s="380">
        <v>7410</v>
      </c>
      <c r="C1294" s="403"/>
      <c r="D1294" s="429">
        <v>10</v>
      </c>
      <c r="E1294" s="407"/>
      <c r="F1294" s="32"/>
      <c r="G1294" s="33"/>
      <c r="H1294" s="409"/>
      <c r="I1294" s="403"/>
      <c r="J1294" s="629"/>
      <c r="S1294" s="380"/>
      <c r="Z1294" s="380"/>
      <c r="AG1294" s="380"/>
      <c r="AN1294" s="380"/>
      <c r="AU1294" s="380"/>
      <c r="BB1294" s="380"/>
      <c r="BI1294" s="380"/>
      <c r="BP1294" s="380"/>
      <c r="BW1294" s="380"/>
      <c r="CD1294" s="380"/>
      <c r="CK1294" s="380"/>
      <c r="CR1294" s="380"/>
      <c r="CY1294" s="380"/>
      <c r="DF1294" s="380"/>
      <c r="DM1294" s="380"/>
      <c r="DT1294" s="380"/>
      <c r="EA1294" s="380"/>
      <c r="EH1294" s="380"/>
      <c r="EO1294" s="380"/>
      <c r="EV1294" s="380"/>
      <c r="FC1294" s="380"/>
      <c r="FJ1294" s="380"/>
      <c r="FQ1294" s="380"/>
      <c r="FX1294" s="380"/>
      <c r="GE1294" s="380"/>
      <c r="HA1294" s="380"/>
      <c r="HH1294" s="380"/>
    </row>
    <row r="1295" spans="1:216" ht="19.5" customHeight="1">
      <c r="A1295" s="627"/>
      <c r="B1295" s="380">
        <v>7411</v>
      </c>
      <c r="C1295" s="403"/>
      <c r="D1295" s="429">
        <v>11</v>
      </c>
      <c r="E1295" s="407"/>
      <c r="F1295" s="32"/>
      <c r="G1295" s="33"/>
      <c r="H1295" s="409"/>
      <c r="I1295" s="403"/>
      <c r="J1295" s="629"/>
      <c r="S1295" s="380"/>
      <c r="Z1295" s="380"/>
      <c r="AG1295" s="380"/>
      <c r="AN1295" s="380"/>
      <c r="AU1295" s="380"/>
      <c r="BB1295" s="380"/>
      <c r="BI1295" s="380"/>
      <c r="BP1295" s="380"/>
      <c r="BW1295" s="380"/>
      <c r="CD1295" s="380"/>
      <c r="CK1295" s="380"/>
      <c r="CR1295" s="380"/>
      <c r="CY1295" s="380"/>
      <c r="DF1295" s="380"/>
      <c r="DM1295" s="380"/>
      <c r="DT1295" s="380"/>
      <c r="EA1295" s="380"/>
      <c r="EH1295" s="380"/>
      <c r="EO1295" s="380"/>
      <c r="EV1295" s="380"/>
      <c r="FC1295" s="380"/>
      <c r="FJ1295" s="380"/>
      <c r="FQ1295" s="380"/>
      <c r="FX1295" s="380"/>
      <c r="GE1295" s="380"/>
      <c r="HA1295" s="380"/>
      <c r="HH1295" s="380"/>
    </row>
    <row r="1296" spans="1:216" ht="19.5" customHeight="1">
      <c r="A1296" s="627"/>
      <c r="B1296" s="380">
        <v>7412</v>
      </c>
      <c r="C1296" s="403"/>
      <c r="D1296" s="429">
        <v>12</v>
      </c>
      <c r="E1296" s="407"/>
      <c r="F1296" s="32"/>
      <c r="G1296" s="33"/>
      <c r="H1296" s="409"/>
      <c r="I1296" s="403"/>
      <c r="J1296" s="629"/>
      <c r="S1296" s="380"/>
      <c r="Z1296" s="380"/>
      <c r="AG1296" s="380"/>
      <c r="AN1296" s="380"/>
      <c r="AU1296" s="380"/>
      <c r="BB1296" s="380"/>
      <c r="BI1296" s="380"/>
      <c r="BP1296" s="380"/>
      <c r="BW1296" s="380"/>
      <c r="CD1296" s="380"/>
      <c r="CK1296" s="380"/>
      <c r="CR1296" s="380"/>
      <c r="CY1296" s="380"/>
      <c r="DF1296" s="380"/>
      <c r="DM1296" s="380"/>
      <c r="DT1296" s="380"/>
      <c r="EA1296" s="380"/>
      <c r="EH1296" s="380"/>
      <c r="EO1296" s="380"/>
      <c r="EV1296" s="380"/>
      <c r="FC1296" s="380"/>
      <c r="FJ1296" s="380"/>
      <c r="FQ1296" s="380"/>
      <c r="FX1296" s="380"/>
      <c r="GE1296" s="380"/>
      <c r="HA1296" s="380"/>
      <c r="HH1296" s="380"/>
    </row>
    <row r="1297" spans="1:216" ht="19.5" customHeight="1">
      <c r="A1297" s="627"/>
      <c r="B1297" s="380">
        <v>7413</v>
      </c>
      <c r="C1297" s="403"/>
      <c r="D1297" s="429">
        <v>13</v>
      </c>
      <c r="E1297" s="407"/>
      <c r="F1297" s="32"/>
      <c r="G1297" s="33"/>
      <c r="H1297" s="409"/>
      <c r="I1297" s="403"/>
      <c r="J1297" s="629"/>
      <c r="S1297" s="380"/>
      <c r="Z1297" s="380"/>
      <c r="AG1297" s="380"/>
      <c r="AN1297" s="380"/>
      <c r="AU1297" s="380"/>
      <c r="BB1297" s="380"/>
      <c r="BI1297" s="380"/>
      <c r="BP1297" s="380"/>
      <c r="BW1297" s="380"/>
      <c r="CD1297" s="380"/>
      <c r="CK1297" s="380"/>
      <c r="CR1297" s="380"/>
      <c r="CY1297" s="380"/>
      <c r="DF1297" s="380"/>
      <c r="DM1297" s="380"/>
      <c r="DT1297" s="380"/>
      <c r="EA1297" s="380"/>
      <c r="EH1297" s="380"/>
      <c r="EO1297" s="380"/>
      <c r="EV1297" s="380"/>
      <c r="FC1297" s="380"/>
      <c r="FJ1297" s="380"/>
      <c r="FQ1297" s="380"/>
      <c r="FX1297" s="380"/>
      <c r="GE1297" s="380"/>
      <c r="HA1297" s="380"/>
      <c r="HH1297" s="380"/>
    </row>
    <row r="1298" spans="1:216" ht="19.5" customHeight="1">
      <c r="A1298" s="627"/>
      <c r="B1298" s="380">
        <v>7414</v>
      </c>
      <c r="C1298" s="403"/>
      <c r="D1298" s="429">
        <v>14</v>
      </c>
      <c r="E1298" s="407"/>
      <c r="F1298" s="32"/>
      <c r="G1298" s="33"/>
      <c r="H1298" s="409"/>
      <c r="I1298" s="403"/>
      <c r="J1298" s="629"/>
      <c r="S1298" s="380"/>
      <c r="Z1298" s="380"/>
      <c r="AG1298" s="380"/>
      <c r="AN1298" s="380"/>
      <c r="AU1298" s="380"/>
      <c r="BB1298" s="380"/>
      <c r="BI1298" s="380"/>
      <c r="BP1298" s="380"/>
      <c r="BW1298" s="380"/>
      <c r="CD1298" s="380"/>
      <c r="CK1298" s="380"/>
      <c r="CR1298" s="380"/>
      <c r="CY1298" s="380"/>
      <c r="DF1298" s="380"/>
      <c r="DM1298" s="380"/>
      <c r="DT1298" s="380"/>
      <c r="EA1298" s="380"/>
      <c r="EH1298" s="380"/>
      <c r="EO1298" s="380"/>
      <c r="EV1298" s="380"/>
      <c r="FC1298" s="380"/>
      <c r="FJ1298" s="380"/>
      <c r="FQ1298" s="380"/>
      <c r="FX1298" s="380"/>
      <c r="GE1298" s="380"/>
      <c r="HA1298" s="380"/>
      <c r="HH1298" s="380"/>
    </row>
    <row r="1299" spans="1:216" ht="19.5" customHeight="1" thickBot="1">
      <c r="A1299" s="627"/>
      <c r="B1299" s="380">
        <v>7415</v>
      </c>
      <c r="C1299" s="403"/>
      <c r="D1299" s="429">
        <v>15</v>
      </c>
      <c r="E1299" s="411"/>
      <c r="F1299" s="36"/>
      <c r="G1299" s="37"/>
      <c r="H1299" s="409"/>
      <c r="I1299" s="403"/>
      <c r="J1299" s="629"/>
      <c r="S1299" s="380"/>
      <c r="Z1299" s="380"/>
      <c r="AG1299" s="380"/>
      <c r="AN1299" s="380"/>
      <c r="AU1299" s="380"/>
      <c r="BB1299" s="380"/>
      <c r="BI1299" s="380"/>
      <c r="BP1299" s="380"/>
      <c r="BW1299" s="380"/>
      <c r="CD1299" s="380"/>
      <c r="CK1299" s="380"/>
      <c r="CR1299" s="380"/>
      <c r="CY1299" s="380"/>
      <c r="DF1299" s="380"/>
      <c r="DM1299" s="380"/>
      <c r="DT1299" s="380"/>
      <c r="EA1299" s="380"/>
      <c r="EH1299" s="380"/>
      <c r="EO1299" s="380"/>
      <c r="EV1299" s="380"/>
      <c r="FC1299" s="380"/>
      <c r="FJ1299" s="380"/>
      <c r="FQ1299" s="380"/>
      <c r="FX1299" s="380"/>
      <c r="GE1299" s="380"/>
      <c r="HA1299" s="380"/>
      <c r="HH1299" s="380"/>
    </row>
    <row r="1300" spans="1:216" ht="19.5" customHeight="1" thickBot="1">
      <c r="A1300" s="627"/>
      <c r="B1300" s="380">
        <v>7416</v>
      </c>
      <c r="C1300" s="403"/>
      <c r="D1300" s="429" t="s">
        <v>634</v>
      </c>
      <c r="E1300" s="421"/>
      <c r="F1300" s="419"/>
      <c r="G1300" s="420"/>
      <c r="H1300" s="409"/>
      <c r="I1300" s="403"/>
      <c r="J1300" s="629"/>
      <c r="S1300" s="380"/>
      <c r="Z1300" s="380"/>
      <c r="AG1300" s="380"/>
      <c r="AN1300" s="380"/>
      <c r="AU1300" s="380"/>
      <c r="BB1300" s="380"/>
      <c r="BI1300" s="380"/>
      <c r="BP1300" s="380"/>
      <c r="BW1300" s="380"/>
      <c r="CD1300" s="380"/>
      <c r="CK1300" s="380"/>
      <c r="CR1300" s="380"/>
      <c r="CY1300" s="380"/>
      <c r="DF1300" s="380"/>
      <c r="DM1300" s="380"/>
      <c r="DT1300" s="380"/>
      <c r="EA1300" s="380"/>
      <c r="EH1300" s="380"/>
      <c r="EO1300" s="380"/>
      <c r="EV1300" s="380"/>
      <c r="FC1300" s="380"/>
      <c r="FJ1300" s="380"/>
      <c r="FQ1300" s="380"/>
      <c r="FX1300" s="380"/>
      <c r="GE1300" s="380"/>
      <c r="HA1300" s="380"/>
      <c r="HH1300" s="380"/>
    </row>
    <row r="1301" spans="1:216" ht="19.5" customHeight="1">
      <c r="A1301" s="627"/>
      <c r="B1301" s="380">
        <v>7417</v>
      </c>
      <c r="D1301" s="429" t="s">
        <v>864</v>
      </c>
      <c r="E1301" s="422"/>
      <c r="F1301" s="34"/>
      <c r="G1301" s="35"/>
      <c r="H1301" s="409"/>
      <c r="I1301" s="403"/>
      <c r="S1301" s="380"/>
      <c r="Z1301" s="380"/>
      <c r="AG1301" s="380"/>
      <c r="AN1301" s="380"/>
      <c r="AU1301" s="380"/>
      <c r="BB1301" s="380"/>
      <c r="BI1301" s="380"/>
      <c r="BP1301" s="380"/>
      <c r="BW1301" s="380"/>
      <c r="CD1301" s="380"/>
      <c r="CK1301" s="380"/>
      <c r="CR1301" s="380"/>
      <c r="CY1301" s="380"/>
      <c r="DF1301" s="380"/>
      <c r="DM1301" s="380"/>
      <c r="DT1301" s="380"/>
      <c r="EA1301" s="380"/>
      <c r="EH1301" s="380"/>
      <c r="EO1301" s="380"/>
      <c r="EV1301" s="380"/>
      <c r="FC1301" s="380"/>
      <c r="FJ1301" s="380"/>
      <c r="FQ1301" s="380"/>
      <c r="FX1301" s="380"/>
      <c r="GE1301" s="380"/>
      <c r="HA1301" s="380"/>
      <c r="HH1301" s="380"/>
    </row>
    <row r="1302" spans="1:216" ht="19.5" customHeight="1">
      <c r="A1302" s="627"/>
      <c r="B1302" s="380">
        <v>7418</v>
      </c>
      <c r="D1302" s="429" t="s">
        <v>864</v>
      </c>
      <c r="E1302" s="423"/>
      <c r="F1302" s="32"/>
      <c r="G1302" s="33"/>
      <c r="H1302" s="409"/>
      <c r="I1302" s="403"/>
      <c r="S1302" s="380"/>
      <c r="Z1302" s="380"/>
      <c r="AG1302" s="380"/>
      <c r="AN1302" s="380"/>
      <c r="AU1302" s="380"/>
      <c r="BB1302" s="380"/>
      <c r="BI1302" s="380"/>
      <c r="BP1302" s="380"/>
      <c r="BW1302" s="380"/>
      <c r="CD1302" s="380"/>
      <c r="CK1302" s="380"/>
      <c r="CR1302" s="380"/>
      <c r="CY1302" s="380"/>
      <c r="DF1302" s="380"/>
      <c r="DM1302" s="380"/>
      <c r="DT1302" s="380"/>
      <c r="EA1302" s="380"/>
      <c r="EH1302" s="380"/>
      <c r="EO1302" s="380"/>
      <c r="EV1302" s="380"/>
      <c r="FC1302" s="380"/>
      <c r="FJ1302" s="380"/>
      <c r="FQ1302" s="380"/>
      <c r="FX1302" s="380"/>
      <c r="GE1302" s="380"/>
      <c r="HA1302" s="380"/>
      <c r="HH1302" s="380"/>
    </row>
    <row r="1303" spans="1:216" ht="19.5" customHeight="1">
      <c r="A1303" s="627"/>
      <c r="B1303" s="380">
        <v>7419</v>
      </c>
      <c r="D1303" s="430"/>
      <c r="E1303" s="423"/>
      <c r="F1303" s="32"/>
      <c r="G1303" s="33"/>
      <c r="H1303" s="409"/>
      <c r="I1303" s="403"/>
      <c r="S1303" s="380"/>
      <c r="Z1303" s="380"/>
      <c r="AG1303" s="380"/>
      <c r="AN1303" s="380"/>
      <c r="AU1303" s="380"/>
      <c r="BB1303" s="380"/>
      <c r="BI1303" s="380"/>
      <c r="BP1303" s="380"/>
      <c r="BW1303" s="380"/>
      <c r="CD1303" s="380"/>
      <c r="CK1303" s="380"/>
      <c r="CR1303" s="380"/>
      <c r="CY1303" s="380"/>
      <c r="DF1303" s="380"/>
      <c r="DM1303" s="380"/>
      <c r="DT1303" s="380"/>
      <c r="EA1303" s="380"/>
      <c r="EH1303" s="380"/>
      <c r="EO1303" s="380"/>
      <c r="EV1303" s="380"/>
      <c r="FC1303" s="380"/>
      <c r="FJ1303" s="380"/>
      <c r="FQ1303" s="380"/>
      <c r="FX1303" s="380"/>
      <c r="GE1303" s="380"/>
      <c r="HA1303" s="380"/>
      <c r="HH1303" s="380"/>
    </row>
    <row r="1304" spans="1:216" ht="19.5" customHeight="1" thickBot="1">
      <c r="A1304" s="628"/>
      <c r="B1304" s="431">
        <v>7420</v>
      </c>
      <c r="C1304" s="431"/>
      <c r="D1304" s="432"/>
      <c r="E1304" s="424"/>
      <c r="F1304" s="32"/>
      <c r="G1304" s="33"/>
      <c r="H1304" s="409"/>
      <c r="I1304" s="403"/>
      <c r="S1304" s="380"/>
      <c r="Z1304" s="380"/>
      <c r="AG1304" s="380"/>
      <c r="AN1304" s="380"/>
      <c r="AU1304" s="380"/>
      <c r="BB1304" s="380"/>
      <c r="BI1304" s="380"/>
      <c r="BP1304" s="380"/>
      <c r="BW1304" s="380"/>
      <c r="CD1304" s="380"/>
      <c r="CK1304" s="380"/>
      <c r="CR1304" s="380"/>
      <c r="CY1304" s="380"/>
      <c r="DF1304" s="380"/>
      <c r="DM1304" s="380"/>
      <c r="DT1304" s="380"/>
      <c r="EA1304" s="380"/>
      <c r="EH1304" s="380"/>
      <c r="EO1304" s="380"/>
      <c r="EV1304" s="380"/>
      <c r="FC1304" s="380"/>
      <c r="FJ1304" s="380"/>
      <c r="FQ1304" s="380"/>
      <c r="FX1304" s="380"/>
      <c r="GE1304" s="380"/>
      <c r="HA1304" s="380"/>
      <c r="HH1304" s="380"/>
    </row>
    <row r="1305" spans="1:216" ht="19.5" customHeight="1" thickBot="1">
      <c r="A1305" s="626">
        <v>75</v>
      </c>
      <c r="B1305" s="426">
        <v>7501</v>
      </c>
      <c r="C1305" s="427"/>
      <c r="D1305" s="428">
        <v>1</v>
      </c>
      <c r="E1305" s="404"/>
      <c r="F1305" s="34"/>
      <c r="G1305" s="35"/>
      <c r="H1305" s="405"/>
      <c r="I1305" s="406"/>
      <c r="J1305" s="629"/>
      <c r="S1305" s="380"/>
      <c r="Z1305" s="380"/>
      <c r="AG1305" s="380"/>
      <c r="AN1305" s="380"/>
      <c r="AU1305" s="380"/>
      <c r="BB1305" s="380"/>
      <c r="BI1305" s="380"/>
      <c r="BP1305" s="380"/>
      <c r="BW1305" s="380"/>
      <c r="CD1305" s="380"/>
      <c r="CK1305" s="380"/>
      <c r="CR1305" s="380"/>
      <c r="CY1305" s="380"/>
      <c r="DF1305" s="380"/>
      <c r="DM1305" s="380"/>
      <c r="DT1305" s="380"/>
      <c r="EA1305" s="380"/>
      <c r="EH1305" s="380"/>
      <c r="EO1305" s="380"/>
      <c r="EV1305" s="380"/>
      <c r="FC1305" s="380"/>
      <c r="FJ1305" s="380"/>
      <c r="FQ1305" s="380"/>
      <c r="FX1305" s="380"/>
      <c r="GE1305" s="380"/>
      <c r="HA1305" s="380"/>
      <c r="HH1305" s="380"/>
    </row>
    <row r="1306" spans="1:216" ht="19.5" customHeight="1">
      <c r="A1306" s="627"/>
      <c r="B1306" s="380">
        <v>7502</v>
      </c>
      <c r="C1306" s="403"/>
      <c r="D1306" s="429">
        <v>2</v>
      </c>
      <c r="E1306" s="407"/>
      <c r="F1306" s="32"/>
      <c r="G1306" s="33"/>
      <c r="H1306" s="408"/>
      <c r="I1306" s="403"/>
      <c r="J1306" s="629"/>
      <c r="S1306" s="380"/>
      <c r="Z1306" s="380"/>
      <c r="AG1306" s="380"/>
      <c r="AN1306" s="380"/>
      <c r="AU1306" s="380"/>
      <c r="BB1306" s="380"/>
      <c r="BI1306" s="380"/>
      <c r="BP1306" s="380"/>
      <c r="BW1306" s="380"/>
      <c r="CD1306" s="380"/>
      <c r="CK1306" s="380"/>
      <c r="CR1306" s="380"/>
      <c r="CY1306" s="380"/>
      <c r="DF1306" s="380"/>
      <c r="DM1306" s="380"/>
      <c r="DT1306" s="380"/>
      <c r="EA1306" s="380"/>
      <c r="EH1306" s="380"/>
      <c r="EO1306" s="380"/>
      <c r="EV1306" s="380"/>
      <c r="FC1306" s="380"/>
      <c r="FJ1306" s="380"/>
      <c r="FQ1306" s="380"/>
      <c r="FX1306" s="380"/>
      <c r="GE1306" s="380"/>
      <c r="HA1306" s="380"/>
      <c r="HH1306" s="380"/>
    </row>
    <row r="1307" spans="1:216" ht="19.5" customHeight="1">
      <c r="A1307" s="627"/>
      <c r="B1307" s="380">
        <v>7503</v>
      </c>
      <c r="C1307" s="403"/>
      <c r="D1307" s="429">
        <v>3</v>
      </c>
      <c r="E1307" s="407"/>
      <c r="F1307" s="32"/>
      <c r="G1307" s="33"/>
      <c r="H1307" s="409"/>
      <c r="I1307" s="403"/>
      <c r="J1307" s="629"/>
      <c r="S1307" s="380"/>
      <c r="Z1307" s="380"/>
      <c r="AG1307" s="380"/>
      <c r="AN1307" s="380"/>
      <c r="AU1307" s="380"/>
      <c r="BB1307" s="380"/>
      <c r="BI1307" s="380"/>
      <c r="BP1307" s="380"/>
      <c r="BW1307" s="380"/>
      <c r="CD1307" s="380"/>
      <c r="CK1307" s="380"/>
      <c r="CR1307" s="380"/>
      <c r="CY1307" s="380"/>
      <c r="DF1307" s="380"/>
      <c r="DM1307" s="380"/>
      <c r="DT1307" s="380"/>
      <c r="EA1307" s="380"/>
      <c r="EH1307" s="380"/>
      <c r="EO1307" s="380"/>
      <c r="EV1307" s="380"/>
      <c r="FC1307" s="380"/>
      <c r="FJ1307" s="380"/>
      <c r="FQ1307" s="380"/>
      <c r="FX1307" s="380"/>
      <c r="GE1307" s="380"/>
      <c r="HA1307" s="380"/>
      <c r="HH1307" s="380"/>
    </row>
    <row r="1308" spans="1:216" ht="19.5" customHeight="1">
      <c r="A1308" s="627"/>
      <c r="B1308" s="380">
        <v>7504</v>
      </c>
      <c r="C1308" s="403"/>
      <c r="D1308" s="429">
        <v>4</v>
      </c>
      <c r="E1308" s="410"/>
      <c r="F1308" s="32"/>
      <c r="G1308" s="33"/>
      <c r="H1308" s="409"/>
      <c r="I1308" s="403"/>
      <c r="J1308" s="629"/>
      <c r="S1308" s="380"/>
      <c r="Z1308" s="380"/>
      <c r="AG1308" s="380"/>
      <c r="AN1308" s="380"/>
      <c r="AU1308" s="380"/>
      <c r="BB1308" s="380"/>
      <c r="BI1308" s="380"/>
      <c r="BP1308" s="380"/>
      <c r="BW1308" s="380"/>
      <c r="CD1308" s="380"/>
      <c r="CK1308" s="380"/>
      <c r="CR1308" s="380"/>
      <c r="CY1308" s="380"/>
      <c r="DF1308" s="380"/>
      <c r="DM1308" s="380"/>
      <c r="DT1308" s="380"/>
      <c r="EA1308" s="380"/>
      <c r="EH1308" s="380"/>
      <c r="EO1308" s="380"/>
      <c r="EV1308" s="380"/>
      <c r="FC1308" s="380"/>
      <c r="FJ1308" s="380"/>
      <c r="FQ1308" s="380"/>
      <c r="FX1308" s="380"/>
      <c r="GE1308" s="380"/>
      <c r="HA1308" s="380"/>
      <c r="HH1308" s="380"/>
    </row>
    <row r="1309" spans="1:216" ht="19.5" customHeight="1">
      <c r="A1309" s="627"/>
      <c r="B1309" s="380">
        <v>7505</v>
      </c>
      <c r="C1309" s="403"/>
      <c r="D1309" s="429">
        <v>5</v>
      </c>
      <c r="E1309" s="407"/>
      <c r="F1309" s="36"/>
      <c r="G1309" s="37"/>
      <c r="H1309" s="409"/>
      <c r="I1309" s="403"/>
      <c r="J1309" s="629"/>
      <c r="S1309" s="380"/>
      <c r="Z1309" s="380"/>
      <c r="AG1309" s="380"/>
      <c r="AN1309" s="380"/>
      <c r="AU1309" s="380"/>
      <c r="BB1309" s="380"/>
      <c r="BI1309" s="380"/>
      <c r="BP1309" s="380"/>
      <c r="BW1309" s="380"/>
      <c r="CD1309" s="380"/>
      <c r="CK1309" s="380"/>
      <c r="CR1309" s="380"/>
      <c r="CY1309" s="380"/>
      <c r="DF1309" s="380"/>
      <c r="DM1309" s="380"/>
      <c r="DT1309" s="380"/>
      <c r="EA1309" s="380"/>
      <c r="EH1309" s="380"/>
      <c r="EO1309" s="380"/>
      <c r="EV1309" s="380"/>
      <c r="FC1309" s="380"/>
      <c r="FJ1309" s="380"/>
      <c r="FQ1309" s="380"/>
      <c r="FX1309" s="380"/>
      <c r="GE1309" s="380"/>
      <c r="HA1309" s="380"/>
      <c r="HH1309" s="380"/>
    </row>
    <row r="1310" spans="1:216" ht="19.5" customHeight="1">
      <c r="A1310" s="627"/>
      <c r="B1310" s="380">
        <v>7506</v>
      </c>
      <c r="C1310" s="403"/>
      <c r="D1310" s="429">
        <v>6</v>
      </c>
      <c r="E1310" s="407"/>
      <c r="F1310" s="32"/>
      <c r="G1310" s="33"/>
      <c r="H1310" s="409"/>
      <c r="I1310" s="403"/>
      <c r="J1310" s="629"/>
      <c r="S1310" s="380"/>
      <c r="Z1310" s="380"/>
      <c r="AG1310" s="380"/>
      <c r="AN1310" s="380"/>
      <c r="AU1310" s="380"/>
      <c r="BB1310" s="380"/>
      <c r="BI1310" s="380"/>
      <c r="BP1310" s="380"/>
      <c r="BW1310" s="380"/>
      <c r="CD1310" s="380"/>
      <c r="CK1310" s="380"/>
      <c r="CR1310" s="380"/>
      <c r="CY1310" s="380"/>
      <c r="DF1310" s="380"/>
      <c r="DM1310" s="380"/>
      <c r="DT1310" s="380"/>
      <c r="EA1310" s="380"/>
      <c r="EH1310" s="380"/>
      <c r="EO1310" s="380"/>
      <c r="EV1310" s="380"/>
      <c r="FC1310" s="380"/>
      <c r="FJ1310" s="380"/>
      <c r="FQ1310" s="380"/>
      <c r="FX1310" s="380"/>
      <c r="GE1310" s="380"/>
      <c r="HA1310" s="380"/>
      <c r="HH1310" s="380"/>
    </row>
    <row r="1311" spans="1:216" ht="19.5" customHeight="1">
      <c r="A1311" s="627"/>
      <c r="B1311" s="380">
        <v>7507</v>
      </c>
      <c r="C1311" s="403"/>
      <c r="D1311" s="429">
        <v>7</v>
      </c>
      <c r="E1311" s="410"/>
      <c r="F1311" s="32"/>
      <c r="G1311" s="33"/>
      <c r="H1311" s="409"/>
      <c r="I1311" s="403"/>
      <c r="J1311" s="629"/>
      <c r="S1311" s="380"/>
      <c r="Z1311" s="380"/>
      <c r="AG1311" s="380"/>
      <c r="AN1311" s="380"/>
      <c r="AU1311" s="380"/>
      <c r="BB1311" s="380"/>
      <c r="BI1311" s="380"/>
      <c r="BP1311" s="380"/>
      <c r="BW1311" s="380"/>
      <c r="CD1311" s="380"/>
      <c r="CK1311" s="380"/>
      <c r="CR1311" s="380"/>
      <c r="CY1311" s="380"/>
      <c r="DF1311" s="380"/>
      <c r="DM1311" s="380"/>
      <c r="DT1311" s="380"/>
      <c r="EA1311" s="380"/>
      <c r="EH1311" s="380"/>
      <c r="EO1311" s="380"/>
      <c r="EV1311" s="380"/>
      <c r="FC1311" s="380"/>
      <c r="FJ1311" s="380"/>
      <c r="FQ1311" s="380"/>
      <c r="FX1311" s="380"/>
      <c r="GE1311" s="380"/>
      <c r="HA1311" s="380"/>
      <c r="HH1311" s="380"/>
    </row>
    <row r="1312" spans="1:216" ht="19.5" customHeight="1">
      <c r="A1312" s="627"/>
      <c r="B1312" s="380">
        <v>7508</v>
      </c>
      <c r="C1312" s="403"/>
      <c r="D1312" s="429">
        <v>8</v>
      </c>
      <c r="E1312" s="407"/>
      <c r="F1312" s="32"/>
      <c r="G1312" s="33"/>
      <c r="H1312" s="409"/>
      <c r="I1312" s="403"/>
      <c r="J1312" s="629"/>
      <c r="S1312" s="380"/>
      <c r="Z1312" s="380"/>
      <c r="AG1312" s="380"/>
      <c r="AN1312" s="380"/>
      <c r="AU1312" s="380"/>
      <c r="BB1312" s="380"/>
      <c r="BI1312" s="380"/>
      <c r="BP1312" s="380"/>
      <c r="BW1312" s="380"/>
      <c r="CD1312" s="380"/>
      <c r="CK1312" s="380"/>
      <c r="CR1312" s="380"/>
      <c r="CY1312" s="380"/>
      <c r="DF1312" s="380"/>
      <c r="DM1312" s="380"/>
      <c r="DT1312" s="380"/>
      <c r="EA1312" s="380"/>
      <c r="EH1312" s="380"/>
      <c r="EO1312" s="380"/>
      <c r="EV1312" s="380"/>
      <c r="FC1312" s="380"/>
      <c r="FJ1312" s="380"/>
      <c r="FQ1312" s="380"/>
      <c r="FX1312" s="380"/>
      <c r="GE1312" s="380"/>
      <c r="HA1312" s="380"/>
      <c r="HH1312" s="380"/>
    </row>
    <row r="1313" spans="1:216" ht="19.5" customHeight="1">
      <c r="A1313" s="627"/>
      <c r="B1313" s="380">
        <v>7509</v>
      </c>
      <c r="C1313" s="403"/>
      <c r="D1313" s="429">
        <v>9</v>
      </c>
      <c r="E1313" s="407"/>
      <c r="F1313" s="32"/>
      <c r="G1313" s="33"/>
      <c r="H1313" s="409"/>
      <c r="I1313" s="403"/>
      <c r="J1313" s="629"/>
      <c r="S1313" s="380"/>
      <c r="Z1313" s="380"/>
      <c r="AG1313" s="380"/>
      <c r="AN1313" s="380"/>
      <c r="AU1313" s="380"/>
      <c r="BB1313" s="380"/>
      <c r="BI1313" s="380"/>
      <c r="BP1313" s="380"/>
      <c r="BW1313" s="380"/>
      <c r="CD1313" s="380"/>
      <c r="CK1313" s="380"/>
      <c r="CR1313" s="380"/>
      <c r="CY1313" s="380"/>
      <c r="DF1313" s="380"/>
      <c r="DM1313" s="380"/>
      <c r="DT1313" s="380"/>
      <c r="EA1313" s="380"/>
      <c r="EH1313" s="380"/>
      <c r="EO1313" s="380"/>
      <c r="EV1313" s="380"/>
      <c r="FC1313" s="380"/>
      <c r="FJ1313" s="380"/>
      <c r="FQ1313" s="380"/>
      <c r="FX1313" s="380"/>
      <c r="GE1313" s="380"/>
      <c r="HA1313" s="380"/>
      <c r="HH1313" s="380"/>
    </row>
    <row r="1314" spans="1:216" ht="19.5" customHeight="1">
      <c r="A1314" s="627"/>
      <c r="B1314" s="380">
        <v>7510</v>
      </c>
      <c r="C1314" s="403"/>
      <c r="D1314" s="429">
        <v>10</v>
      </c>
      <c r="E1314" s="407"/>
      <c r="F1314" s="32"/>
      <c r="G1314" s="33"/>
      <c r="H1314" s="409"/>
      <c r="I1314" s="403"/>
      <c r="J1314" s="629"/>
      <c r="S1314" s="380"/>
      <c r="Z1314" s="380"/>
      <c r="AG1314" s="380"/>
      <c r="AN1314" s="380"/>
      <c r="AU1314" s="380"/>
      <c r="BB1314" s="380"/>
      <c r="BI1314" s="380"/>
      <c r="BP1314" s="380"/>
      <c r="BW1314" s="380"/>
      <c r="CD1314" s="380"/>
      <c r="CK1314" s="380"/>
      <c r="CR1314" s="380"/>
      <c r="CY1314" s="380"/>
      <c r="DF1314" s="380"/>
      <c r="DM1314" s="380"/>
      <c r="DT1314" s="380"/>
      <c r="EA1314" s="380"/>
      <c r="EH1314" s="380"/>
      <c r="EO1314" s="380"/>
      <c r="EV1314" s="380"/>
      <c r="FC1314" s="380"/>
      <c r="FJ1314" s="380"/>
      <c r="FQ1314" s="380"/>
      <c r="FX1314" s="380"/>
      <c r="GE1314" s="380"/>
      <c r="HA1314" s="380"/>
      <c r="HH1314" s="380"/>
    </row>
    <row r="1315" spans="1:216" ht="19.5" customHeight="1">
      <c r="A1315" s="627"/>
      <c r="B1315" s="380">
        <v>7511</v>
      </c>
      <c r="C1315" s="403"/>
      <c r="D1315" s="429">
        <v>11</v>
      </c>
      <c r="E1315" s="407"/>
      <c r="F1315" s="32"/>
      <c r="G1315" s="33"/>
      <c r="H1315" s="409"/>
      <c r="I1315" s="403"/>
      <c r="J1315" s="629"/>
      <c r="S1315" s="380"/>
      <c r="Z1315" s="380"/>
      <c r="AG1315" s="380"/>
      <c r="AN1315" s="380"/>
      <c r="AU1315" s="380"/>
      <c r="BB1315" s="380"/>
      <c r="BI1315" s="380"/>
      <c r="BP1315" s="380"/>
      <c r="BW1315" s="380"/>
      <c r="CD1315" s="380"/>
      <c r="CK1315" s="380"/>
      <c r="CR1315" s="380"/>
      <c r="CY1315" s="380"/>
      <c r="DF1315" s="380"/>
      <c r="DM1315" s="380"/>
      <c r="DT1315" s="380"/>
      <c r="EA1315" s="380"/>
      <c r="EH1315" s="380"/>
      <c r="EO1315" s="380"/>
      <c r="EV1315" s="380"/>
      <c r="FC1315" s="380"/>
      <c r="FJ1315" s="380"/>
      <c r="FQ1315" s="380"/>
      <c r="FX1315" s="380"/>
      <c r="GE1315" s="380"/>
      <c r="HA1315" s="380"/>
      <c r="HH1315" s="380"/>
    </row>
    <row r="1316" spans="1:216" ht="19.5" customHeight="1">
      <c r="A1316" s="627"/>
      <c r="B1316" s="380">
        <v>7512</v>
      </c>
      <c r="C1316" s="403"/>
      <c r="D1316" s="429">
        <v>12</v>
      </c>
      <c r="E1316" s="407"/>
      <c r="F1316" s="32"/>
      <c r="G1316" s="33"/>
      <c r="H1316" s="409"/>
      <c r="I1316" s="403"/>
      <c r="J1316" s="629"/>
      <c r="S1316" s="380"/>
      <c r="Z1316" s="380"/>
      <c r="AG1316" s="380"/>
      <c r="AN1316" s="380"/>
      <c r="AU1316" s="380"/>
      <c r="BB1316" s="380"/>
      <c r="BI1316" s="380"/>
      <c r="BP1316" s="380"/>
      <c r="BW1316" s="380"/>
      <c r="CD1316" s="380"/>
      <c r="CK1316" s="380"/>
      <c r="CR1316" s="380"/>
      <c r="CY1316" s="380"/>
      <c r="DF1316" s="380"/>
      <c r="DM1316" s="380"/>
      <c r="DT1316" s="380"/>
      <c r="EA1316" s="380"/>
      <c r="EH1316" s="380"/>
      <c r="EO1316" s="380"/>
      <c r="EV1316" s="380"/>
      <c r="FC1316" s="380"/>
      <c r="FJ1316" s="380"/>
      <c r="FQ1316" s="380"/>
      <c r="FX1316" s="380"/>
      <c r="GE1316" s="380"/>
      <c r="HA1316" s="380"/>
      <c r="HH1316" s="380"/>
    </row>
    <row r="1317" spans="1:216" ht="19.5" customHeight="1">
      <c r="A1317" s="627"/>
      <c r="B1317" s="380">
        <v>7513</v>
      </c>
      <c r="C1317" s="403"/>
      <c r="D1317" s="429">
        <v>13</v>
      </c>
      <c r="E1317" s="407"/>
      <c r="F1317" s="32"/>
      <c r="G1317" s="33"/>
      <c r="H1317" s="409"/>
      <c r="I1317" s="403"/>
      <c r="J1317" s="629"/>
      <c r="S1317" s="380"/>
      <c r="Z1317" s="380"/>
      <c r="AG1317" s="380"/>
      <c r="AN1317" s="380"/>
      <c r="AU1317" s="380"/>
      <c r="BB1317" s="380"/>
      <c r="BI1317" s="380"/>
      <c r="BP1317" s="380"/>
      <c r="BW1317" s="380"/>
      <c r="CD1317" s="380"/>
      <c r="CK1317" s="380"/>
      <c r="CR1317" s="380"/>
      <c r="CY1317" s="380"/>
      <c r="DF1317" s="380"/>
      <c r="DM1317" s="380"/>
      <c r="DT1317" s="380"/>
      <c r="EA1317" s="380"/>
      <c r="EH1317" s="380"/>
      <c r="EO1317" s="380"/>
      <c r="EV1317" s="380"/>
      <c r="FC1317" s="380"/>
      <c r="FJ1317" s="380"/>
      <c r="FQ1317" s="380"/>
      <c r="FX1317" s="380"/>
      <c r="GE1317" s="380"/>
      <c r="HA1317" s="380"/>
      <c r="HH1317" s="380"/>
    </row>
    <row r="1318" spans="1:216" ht="19.5" customHeight="1">
      <c r="A1318" s="627"/>
      <c r="B1318" s="380">
        <v>7514</v>
      </c>
      <c r="C1318" s="403"/>
      <c r="D1318" s="429">
        <v>14</v>
      </c>
      <c r="E1318" s="407"/>
      <c r="F1318" s="32"/>
      <c r="G1318" s="33"/>
      <c r="H1318" s="409"/>
      <c r="I1318" s="403"/>
      <c r="J1318" s="629"/>
      <c r="S1318" s="380"/>
      <c r="Z1318" s="380"/>
      <c r="AG1318" s="380"/>
      <c r="AN1318" s="380"/>
      <c r="AU1318" s="380"/>
      <c r="BB1318" s="380"/>
      <c r="BI1318" s="380"/>
      <c r="BP1318" s="380"/>
      <c r="BW1318" s="380"/>
      <c r="CD1318" s="380"/>
      <c r="CK1318" s="380"/>
      <c r="CR1318" s="380"/>
      <c r="CY1318" s="380"/>
      <c r="DF1318" s="380"/>
      <c r="DM1318" s="380"/>
      <c r="DT1318" s="380"/>
      <c r="EA1318" s="380"/>
      <c r="EH1318" s="380"/>
      <c r="EO1318" s="380"/>
      <c r="EV1318" s="380"/>
      <c r="FC1318" s="380"/>
      <c r="FJ1318" s="380"/>
      <c r="FQ1318" s="380"/>
      <c r="FX1318" s="380"/>
      <c r="GE1318" s="380"/>
      <c r="HA1318" s="380"/>
      <c r="HH1318" s="380"/>
    </row>
    <row r="1319" spans="1:216" ht="19.5" customHeight="1" thickBot="1">
      <c r="A1319" s="627"/>
      <c r="B1319" s="380">
        <v>7515</v>
      </c>
      <c r="C1319" s="403"/>
      <c r="D1319" s="429">
        <v>15</v>
      </c>
      <c r="E1319" s="411"/>
      <c r="F1319" s="36"/>
      <c r="G1319" s="37"/>
      <c r="H1319" s="409"/>
      <c r="I1319" s="403"/>
      <c r="J1319" s="629"/>
      <c r="S1319" s="380"/>
      <c r="Z1319" s="380"/>
      <c r="AG1319" s="380"/>
      <c r="AN1319" s="380"/>
      <c r="AU1319" s="380"/>
      <c r="BB1319" s="380"/>
      <c r="BI1319" s="380"/>
      <c r="BP1319" s="380"/>
      <c r="BW1319" s="380"/>
      <c r="CD1319" s="380"/>
      <c r="CK1319" s="380"/>
      <c r="CR1319" s="380"/>
      <c r="CY1319" s="380"/>
      <c r="DF1319" s="380"/>
      <c r="DM1319" s="380"/>
      <c r="DT1319" s="380"/>
      <c r="EA1319" s="380"/>
      <c r="EH1319" s="380"/>
      <c r="EO1319" s="380"/>
      <c r="EV1319" s="380"/>
      <c r="FC1319" s="380"/>
      <c r="FJ1319" s="380"/>
      <c r="FQ1319" s="380"/>
      <c r="FX1319" s="380"/>
      <c r="GE1319" s="380"/>
      <c r="HA1319" s="380"/>
      <c r="HH1319" s="380"/>
    </row>
    <row r="1320" spans="1:216" ht="19.5" customHeight="1" thickBot="1">
      <c r="A1320" s="627"/>
      <c r="B1320" s="380">
        <v>7516</v>
      </c>
      <c r="C1320" s="403"/>
      <c r="D1320" s="429" t="s">
        <v>634</v>
      </c>
      <c r="E1320" s="421"/>
      <c r="F1320" s="419"/>
      <c r="G1320" s="420"/>
      <c r="H1320" s="409"/>
      <c r="I1320" s="403"/>
      <c r="J1320" s="629"/>
      <c r="S1320" s="380"/>
      <c r="Z1320" s="380"/>
      <c r="AG1320" s="380"/>
      <c r="AN1320" s="380"/>
      <c r="AU1320" s="380"/>
      <c r="BB1320" s="380"/>
      <c r="BI1320" s="380"/>
      <c r="BP1320" s="380"/>
      <c r="BW1320" s="380"/>
      <c r="CD1320" s="380"/>
      <c r="CK1320" s="380"/>
      <c r="CR1320" s="380"/>
      <c r="CY1320" s="380"/>
      <c r="DF1320" s="380"/>
      <c r="DM1320" s="380"/>
      <c r="DT1320" s="380"/>
      <c r="EA1320" s="380"/>
      <c r="EH1320" s="380"/>
      <c r="EO1320" s="380"/>
      <c r="EV1320" s="380"/>
      <c r="FC1320" s="380"/>
      <c r="FJ1320" s="380"/>
      <c r="FQ1320" s="380"/>
      <c r="FX1320" s="380"/>
      <c r="GE1320" s="380"/>
      <c r="HA1320" s="380"/>
      <c r="HH1320" s="380"/>
    </row>
    <row r="1321" spans="1:216" ht="19.5" customHeight="1">
      <c r="A1321" s="627"/>
      <c r="B1321" s="380">
        <v>7517</v>
      </c>
      <c r="D1321" s="429" t="s">
        <v>864</v>
      </c>
      <c r="E1321" s="422"/>
      <c r="F1321" s="34"/>
      <c r="G1321" s="35"/>
      <c r="H1321" s="409"/>
      <c r="I1321" s="403"/>
      <c r="S1321" s="380"/>
      <c r="Z1321" s="380"/>
      <c r="AG1321" s="380"/>
      <c r="AN1321" s="380"/>
      <c r="AU1321" s="380"/>
      <c r="BB1321" s="380"/>
      <c r="BI1321" s="380"/>
      <c r="BP1321" s="380"/>
      <c r="BW1321" s="380"/>
      <c r="CD1321" s="380"/>
      <c r="CK1321" s="380"/>
      <c r="CR1321" s="380"/>
      <c r="CY1321" s="380"/>
      <c r="DF1321" s="380"/>
      <c r="DM1321" s="380"/>
      <c r="DT1321" s="380"/>
      <c r="EA1321" s="380"/>
      <c r="EH1321" s="380"/>
      <c r="EO1321" s="380"/>
      <c r="EV1321" s="380"/>
      <c r="FC1321" s="380"/>
      <c r="FJ1321" s="380"/>
      <c r="FQ1321" s="380"/>
      <c r="FX1321" s="380"/>
      <c r="GE1321" s="380"/>
      <c r="HA1321" s="380"/>
      <c r="HH1321" s="380"/>
    </row>
    <row r="1322" spans="1:216" ht="19.5" customHeight="1">
      <c r="A1322" s="627"/>
      <c r="B1322" s="380">
        <v>7518</v>
      </c>
      <c r="D1322" s="429" t="s">
        <v>864</v>
      </c>
      <c r="E1322" s="423"/>
      <c r="F1322" s="32"/>
      <c r="G1322" s="33"/>
      <c r="H1322" s="409"/>
      <c r="I1322" s="403"/>
      <c r="S1322" s="380"/>
      <c r="Z1322" s="380"/>
      <c r="AG1322" s="380"/>
      <c r="AN1322" s="380"/>
      <c r="AU1322" s="380"/>
      <c r="BB1322" s="380"/>
      <c r="BI1322" s="380"/>
      <c r="BP1322" s="380"/>
      <c r="BW1322" s="380"/>
      <c r="CD1322" s="380"/>
      <c r="CK1322" s="380"/>
      <c r="CR1322" s="380"/>
      <c r="CY1322" s="380"/>
      <c r="DF1322" s="380"/>
      <c r="DM1322" s="380"/>
      <c r="DT1322" s="380"/>
      <c r="EA1322" s="380"/>
      <c r="EH1322" s="380"/>
      <c r="EO1322" s="380"/>
      <c r="EV1322" s="380"/>
      <c r="FC1322" s="380"/>
      <c r="FJ1322" s="380"/>
      <c r="FQ1322" s="380"/>
      <c r="FX1322" s="380"/>
      <c r="GE1322" s="380"/>
      <c r="HA1322" s="380"/>
      <c r="HH1322" s="380"/>
    </row>
    <row r="1323" spans="1:216" ht="19.5" customHeight="1">
      <c r="A1323" s="627"/>
      <c r="B1323" s="380">
        <v>7519</v>
      </c>
      <c r="D1323" s="430"/>
      <c r="E1323" s="423"/>
      <c r="F1323" s="32"/>
      <c r="G1323" s="33"/>
      <c r="H1323" s="409"/>
      <c r="I1323" s="403"/>
      <c r="S1323" s="380"/>
      <c r="Z1323" s="380"/>
      <c r="AG1323" s="380"/>
      <c r="AN1323" s="380"/>
      <c r="AU1323" s="380"/>
      <c r="BB1323" s="380"/>
      <c r="BI1323" s="380"/>
      <c r="BP1323" s="380"/>
      <c r="BW1323" s="380"/>
      <c r="CD1323" s="380"/>
      <c r="CK1323" s="380"/>
      <c r="CR1323" s="380"/>
      <c r="CY1323" s="380"/>
      <c r="DF1323" s="380"/>
      <c r="DM1323" s="380"/>
      <c r="DT1323" s="380"/>
      <c r="EA1323" s="380"/>
      <c r="EH1323" s="380"/>
      <c r="EO1323" s="380"/>
      <c r="EV1323" s="380"/>
      <c r="FC1323" s="380"/>
      <c r="FJ1323" s="380"/>
      <c r="FQ1323" s="380"/>
      <c r="FX1323" s="380"/>
      <c r="GE1323" s="380"/>
      <c r="HA1323" s="380"/>
      <c r="HH1323" s="380"/>
    </row>
    <row r="1324" spans="1:216" ht="19.5" customHeight="1" thickBot="1">
      <c r="A1324" s="628"/>
      <c r="B1324" s="431">
        <v>7520</v>
      </c>
      <c r="C1324" s="431"/>
      <c r="D1324" s="432"/>
      <c r="E1324" s="424"/>
      <c r="F1324" s="32"/>
      <c r="G1324" s="33"/>
      <c r="H1324" s="409"/>
      <c r="I1324" s="403"/>
      <c r="S1324" s="380"/>
      <c r="Z1324" s="380"/>
      <c r="AG1324" s="380"/>
      <c r="AN1324" s="380"/>
      <c r="AU1324" s="380"/>
      <c r="BB1324" s="380"/>
      <c r="BI1324" s="380"/>
      <c r="BP1324" s="380"/>
      <c r="BW1324" s="380"/>
      <c r="CD1324" s="380"/>
      <c r="CK1324" s="380"/>
      <c r="CR1324" s="380"/>
      <c r="CY1324" s="380"/>
      <c r="DF1324" s="380"/>
      <c r="DM1324" s="380"/>
      <c r="DT1324" s="380"/>
      <c r="EA1324" s="380"/>
      <c r="EH1324" s="380"/>
      <c r="EO1324" s="380"/>
      <c r="EV1324" s="380"/>
      <c r="FC1324" s="380"/>
      <c r="FJ1324" s="380"/>
      <c r="FQ1324" s="380"/>
      <c r="FX1324" s="380"/>
      <c r="GE1324" s="380"/>
      <c r="HA1324" s="380"/>
      <c r="HH1324" s="380"/>
    </row>
    <row r="1325" spans="1:216" ht="19.5" customHeight="1" thickBot="1">
      <c r="A1325" s="626">
        <v>76</v>
      </c>
      <c r="B1325" s="426">
        <v>7601</v>
      </c>
      <c r="C1325" s="427"/>
      <c r="D1325" s="428">
        <v>1</v>
      </c>
      <c r="E1325" s="404"/>
      <c r="F1325" s="34"/>
      <c r="G1325" s="35"/>
      <c r="H1325" s="405"/>
      <c r="I1325" s="406"/>
      <c r="J1325" s="629"/>
      <c r="S1325" s="380"/>
      <c r="Z1325" s="380"/>
      <c r="AG1325" s="380"/>
      <c r="AN1325" s="380"/>
      <c r="AU1325" s="380"/>
      <c r="BB1325" s="380"/>
      <c r="BI1325" s="380"/>
      <c r="BP1325" s="380"/>
      <c r="BW1325" s="380"/>
      <c r="CD1325" s="380"/>
      <c r="CK1325" s="380"/>
      <c r="CR1325" s="380"/>
      <c r="CY1325" s="380"/>
      <c r="DF1325" s="380"/>
      <c r="DM1325" s="380"/>
      <c r="DT1325" s="380"/>
      <c r="EA1325" s="380"/>
      <c r="EH1325" s="380"/>
      <c r="EO1325" s="380"/>
      <c r="EV1325" s="380"/>
      <c r="FC1325" s="380"/>
      <c r="FJ1325" s="380"/>
      <c r="FQ1325" s="380"/>
      <c r="FX1325" s="380"/>
      <c r="GE1325" s="380"/>
      <c r="HA1325" s="380"/>
      <c r="HH1325" s="380"/>
    </row>
    <row r="1326" spans="1:216" ht="19.5" customHeight="1">
      <c r="A1326" s="627"/>
      <c r="B1326" s="380">
        <v>7602</v>
      </c>
      <c r="C1326" s="403"/>
      <c r="D1326" s="429">
        <v>2</v>
      </c>
      <c r="E1326" s="407"/>
      <c r="F1326" s="32"/>
      <c r="G1326" s="33"/>
      <c r="H1326" s="408"/>
      <c r="I1326" s="403"/>
      <c r="J1326" s="629"/>
      <c r="S1326" s="380"/>
      <c r="Z1326" s="380"/>
      <c r="AG1326" s="380"/>
      <c r="AN1326" s="380"/>
      <c r="AU1326" s="380"/>
      <c r="BB1326" s="380"/>
      <c r="BI1326" s="380"/>
      <c r="BP1326" s="380"/>
      <c r="BW1326" s="380"/>
      <c r="CD1326" s="380"/>
      <c r="CK1326" s="380"/>
      <c r="CR1326" s="380"/>
      <c r="CY1326" s="380"/>
      <c r="DF1326" s="380"/>
      <c r="DM1326" s="380"/>
      <c r="DT1326" s="380"/>
      <c r="EA1326" s="380"/>
      <c r="EH1326" s="380"/>
      <c r="EO1326" s="380"/>
      <c r="EV1326" s="380"/>
      <c r="FC1326" s="380"/>
      <c r="FJ1326" s="380"/>
      <c r="FQ1326" s="380"/>
      <c r="FX1326" s="380"/>
      <c r="GE1326" s="380"/>
      <c r="HA1326" s="380"/>
      <c r="HH1326" s="380"/>
    </row>
    <row r="1327" spans="1:216" ht="19.5" customHeight="1">
      <c r="A1327" s="627"/>
      <c r="B1327" s="380">
        <v>7603</v>
      </c>
      <c r="C1327" s="403"/>
      <c r="D1327" s="429">
        <v>3</v>
      </c>
      <c r="E1327" s="407"/>
      <c r="F1327" s="32"/>
      <c r="G1327" s="33"/>
      <c r="H1327" s="409"/>
      <c r="I1327" s="403"/>
      <c r="J1327" s="629"/>
      <c r="S1327" s="380"/>
      <c r="Z1327" s="380"/>
      <c r="AG1327" s="380"/>
      <c r="AN1327" s="380"/>
      <c r="AU1327" s="380"/>
      <c r="BB1327" s="380"/>
      <c r="BI1327" s="380"/>
      <c r="BP1327" s="380"/>
      <c r="BW1327" s="380"/>
      <c r="CD1327" s="380"/>
      <c r="CK1327" s="380"/>
      <c r="CR1327" s="380"/>
      <c r="CY1327" s="380"/>
      <c r="DF1327" s="380"/>
      <c r="DM1327" s="380"/>
      <c r="DT1327" s="380"/>
      <c r="EA1327" s="380"/>
      <c r="EH1327" s="380"/>
      <c r="EO1327" s="380"/>
      <c r="EV1327" s="380"/>
      <c r="FC1327" s="380"/>
      <c r="FJ1327" s="380"/>
      <c r="FQ1327" s="380"/>
      <c r="FX1327" s="380"/>
      <c r="GE1327" s="380"/>
      <c r="HA1327" s="380"/>
      <c r="HH1327" s="380"/>
    </row>
    <row r="1328" spans="1:216" ht="19.5" customHeight="1">
      <c r="A1328" s="627"/>
      <c r="B1328" s="380">
        <v>7604</v>
      </c>
      <c r="C1328" s="403"/>
      <c r="D1328" s="429">
        <v>4</v>
      </c>
      <c r="E1328" s="410"/>
      <c r="F1328" s="32"/>
      <c r="G1328" s="33"/>
      <c r="H1328" s="409"/>
      <c r="I1328" s="403"/>
      <c r="J1328" s="629"/>
      <c r="S1328" s="380"/>
      <c r="Z1328" s="380"/>
      <c r="AG1328" s="380"/>
      <c r="AN1328" s="380"/>
      <c r="AU1328" s="380"/>
      <c r="BB1328" s="380"/>
      <c r="BI1328" s="380"/>
      <c r="BP1328" s="380"/>
      <c r="BW1328" s="380"/>
      <c r="CD1328" s="380"/>
      <c r="CK1328" s="380"/>
      <c r="CR1328" s="380"/>
      <c r="CY1328" s="380"/>
      <c r="DF1328" s="380"/>
      <c r="DM1328" s="380"/>
      <c r="DT1328" s="380"/>
      <c r="EA1328" s="380"/>
      <c r="EH1328" s="380"/>
      <c r="EO1328" s="380"/>
      <c r="EV1328" s="380"/>
      <c r="FC1328" s="380"/>
      <c r="FJ1328" s="380"/>
      <c r="FQ1328" s="380"/>
      <c r="FX1328" s="380"/>
      <c r="GE1328" s="380"/>
      <c r="HA1328" s="380"/>
      <c r="HH1328" s="380"/>
    </row>
    <row r="1329" spans="1:216" ht="19.5" customHeight="1">
      <c r="A1329" s="627"/>
      <c r="B1329" s="380">
        <v>7605</v>
      </c>
      <c r="C1329" s="403"/>
      <c r="D1329" s="429">
        <v>5</v>
      </c>
      <c r="E1329" s="407"/>
      <c r="F1329" s="36"/>
      <c r="G1329" s="37"/>
      <c r="H1329" s="409"/>
      <c r="I1329" s="403"/>
      <c r="J1329" s="629"/>
      <c r="S1329" s="380"/>
      <c r="Z1329" s="380"/>
      <c r="AG1329" s="380"/>
      <c r="AN1329" s="380"/>
      <c r="AU1329" s="380"/>
      <c r="BB1329" s="380"/>
      <c r="BI1329" s="380"/>
      <c r="BP1329" s="380"/>
      <c r="BW1329" s="380"/>
      <c r="CD1329" s="380"/>
      <c r="CK1329" s="380"/>
      <c r="CR1329" s="380"/>
      <c r="CY1329" s="380"/>
      <c r="DF1329" s="380"/>
      <c r="DM1329" s="380"/>
      <c r="DT1329" s="380"/>
      <c r="EA1329" s="380"/>
      <c r="EH1329" s="380"/>
      <c r="EO1329" s="380"/>
      <c r="EV1329" s="380"/>
      <c r="FC1329" s="380"/>
      <c r="FJ1329" s="380"/>
      <c r="FQ1329" s="380"/>
      <c r="FX1329" s="380"/>
      <c r="GE1329" s="380"/>
      <c r="HA1329" s="380"/>
      <c r="HH1329" s="380"/>
    </row>
    <row r="1330" spans="1:216" ht="19.5" customHeight="1">
      <c r="A1330" s="627"/>
      <c r="B1330" s="380">
        <v>7606</v>
      </c>
      <c r="C1330" s="403"/>
      <c r="D1330" s="429">
        <v>6</v>
      </c>
      <c r="E1330" s="407"/>
      <c r="F1330" s="32"/>
      <c r="G1330" s="33"/>
      <c r="H1330" s="409"/>
      <c r="I1330" s="403"/>
      <c r="J1330" s="629"/>
      <c r="S1330" s="380"/>
      <c r="Z1330" s="380"/>
      <c r="AG1330" s="380"/>
      <c r="AN1330" s="380"/>
      <c r="AU1330" s="380"/>
      <c r="BB1330" s="380"/>
      <c r="BI1330" s="380"/>
      <c r="BP1330" s="380"/>
      <c r="BW1330" s="380"/>
      <c r="CD1330" s="380"/>
      <c r="CK1330" s="380"/>
      <c r="CR1330" s="380"/>
      <c r="CY1330" s="380"/>
      <c r="DF1330" s="380"/>
      <c r="DM1330" s="380"/>
      <c r="DT1330" s="380"/>
      <c r="EA1330" s="380"/>
      <c r="EH1330" s="380"/>
      <c r="EO1330" s="380"/>
      <c r="EV1330" s="380"/>
      <c r="FC1330" s="380"/>
      <c r="FJ1330" s="380"/>
      <c r="FQ1330" s="380"/>
      <c r="FX1330" s="380"/>
      <c r="GE1330" s="380"/>
      <c r="HA1330" s="380"/>
      <c r="HH1330" s="380"/>
    </row>
    <row r="1331" spans="1:216" ht="19.5" customHeight="1">
      <c r="A1331" s="627"/>
      <c r="B1331" s="380">
        <v>7607</v>
      </c>
      <c r="C1331" s="403"/>
      <c r="D1331" s="429">
        <v>7</v>
      </c>
      <c r="E1331" s="410"/>
      <c r="F1331" s="32"/>
      <c r="G1331" s="33"/>
      <c r="H1331" s="409"/>
      <c r="I1331" s="403"/>
      <c r="J1331" s="629"/>
      <c r="S1331" s="380"/>
      <c r="Z1331" s="380"/>
      <c r="AG1331" s="380"/>
      <c r="AN1331" s="380"/>
      <c r="AU1331" s="380"/>
      <c r="BB1331" s="380"/>
      <c r="BI1331" s="380"/>
      <c r="BP1331" s="380"/>
      <c r="BW1331" s="380"/>
      <c r="CD1331" s="380"/>
      <c r="CK1331" s="380"/>
      <c r="CR1331" s="380"/>
      <c r="CY1331" s="380"/>
      <c r="DF1331" s="380"/>
      <c r="DM1331" s="380"/>
      <c r="DT1331" s="380"/>
      <c r="EA1331" s="380"/>
      <c r="EH1331" s="380"/>
      <c r="EO1331" s="380"/>
      <c r="EV1331" s="380"/>
      <c r="FC1331" s="380"/>
      <c r="FJ1331" s="380"/>
      <c r="FQ1331" s="380"/>
      <c r="FX1331" s="380"/>
      <c r="GE1331" s="380"/>
      <c r="HA1331" s="380"/>
      <c r="HH1331" s="380"/>
    </row>
    <row r="1332" spans="1:216" ht="19.5" customHeight="1">
      <c r="A1332" s="627"/>
      <c r="B1332" s="380">
        <v>7608</v>
      </c>
      <c r="C1332" s="403"/>
      <c r="D1332" s="429">
        <v>8</v>
      </c>
      <c r="E1332" s="407"/>
      <c r="F1332" s="32"/>
      <c r="G1332" s="33"/>
      <c r="H1332" s="409"/>
      <c r="I1332" s="403"/>
      <c r="J1332" s="629"/>
      <c r="S1332" s="380"/>
      <c r="Z1332" s="380"/>
      <c r="AG1332" s="380"/>
      <c r="AN1332" s="380"/>
      <c r="AU1332" s="380"/>
      <c r="BB1332" s="380"/>
      <c r="BI1332" s="380"/>
      <c r="BP1332" s="380"/>
      <c r="BW1332" s="380"/>
      <c r="CD1332" s="380"/>
      <c r="CK1332" s="380"/>
      <c r="CR1332" s="380"/>
      <c r="CY1332" s="380"/>
      <c r="DF1332" s="380"/>
      <c r="DM1332" s="380"/>
      <c r="DT1332" s="380"/>
      <c r="EA1332" s="380"/>
      <c r="EH1332" s="380"/>
      <c r="EO1332" s="380"/>
      <c r="EV1332" s="380"/>
      <c r="FC1332" s="380"/>
      <c r="FJ1332" s="380"/>
      <c r="FQ1332" s="380"/>
      <c r="FX1332" s="380"/>
      <c r="GE1332" s="380"/>
      <c r="HA1332" s="380"/>
      <c r="HH1332" s="380"/>
    </row>
    <row r="1333" spans="1:216" ht="19.5" customHeight="1">
      <c r="A1333" s="627"/>
      <c r="B1333" s="380">
        <v>7609</v>
      </c>
      <c r="C1333" s="403"/>
      <c r="D1333" s="429">
        <v>9</v>
      </c>
      <c r="E1333" s="407"/>
      <c r="F1333" s="32"/>
      <c r="G1333" s="33"/>
      <c r="H1333" s="409"/>
      <c r="I1333" s="403"/>
      <c r="J1333" s="629"/>
      <c r="S1333" s="380"/>
      <c r="Z1333" s="380"/>
      <c r="AG1333" s="380"/>
      <c r="AN1333" s="380"/>
      <c r="AU1333" s="380"/>
      <c r="BB1333" s="380"/>
      <c r="BI1333" s="380"/>
      <c r="BP1333" s="380"/>
      <c r="BW1333" s="380"/>
      <c r="CD1333" s="380"/>
      <c r="CK1333" s="380"/>
      <c r="CR1333" s="380"/>
      <c r="CY1333" s="380"/>
      <c r="DF1333" s="380"/>
      <c r="DM1333" s="380"/>
      <c r="DT1333" s="380"/>
      <c r="EA1333" s="380"/>
      <c r="EH1333" s="380"/>
      <c r="EO1333" s="380"/>
      <c r="EV1333" s="380"/>
      <c r="FC1333" s="380"/>
      <c r="FJ1333" s="380"/>
      <c r="FQ1333" s="380"/>
      <c r="FX1333" s="380"/>
      <c r="GE1333" s="380"/>
      <c r="HA1333" s="380"/>
      <c r="HH1333" s="380"/>
    </row>
    <row r="1334" spans="1:216" ht="19.5" customHeight="1">
      <c r="A1334" s="627"/>
      <c r="B1334" s="380">
        <v>7610</v>
      </c>
      <c r="C1334" s="403"/>
      <c r="D1334" s="429">
        <v>10</v>
      </c>
      <c r="E1334" s="407"/>
      <c r="F1334" s="32"/>
      <c r="G1334" s="33"/>
      <c r="H1334" s="409"/>
      <c r="I1334" s="403"/>
      <c r="J1334" s="629"/>
      <c r="S1334" s="380"/>
      <c r="Z1334" s="380"/>
      <c r="AG1334" s="380"/>
      <c r="AN1334" s="380"/>
      <c r="AU1334" s="380"/>
      <c r="BB1334" s="380"/>
      <c r="BI1334" s="380"/>
      <c r="BP1334" s="380"/>
      <c r="BW1334" s="380"/>
      <c r="CD1334" s="380"/>
      <c r="CK1334" s="380"/>
      <c r="CR1334" s="380"/>
      <c r="CY1334" s="380"/>
      <c r="DF1334" s="380"/>
      <c r="DM1334" s="380"/>
      <c r="DT1334" s="380"/>
      <c r="EA1334" s="380"/>
      <c r="EH1334" s="380"/>
      <c r="EO1334" s="380"/>
      <c r="EV1334" s="380"/>
      <c r="FC1334" s="380"/>
      <c r="FJ1334" s="380"/>
      <c r="FQ1334" s="380"/>
      <c r="FX1334" s="380"/>
      <c r="GE1334" s="380"/>
      <c r="HA1334" s="380"/>
      <c r="HH1334" s="380"/>
    </row>
    <row r="1335" spans="1:216" ht="19.5" customHeight="1">
      <c r="A1335" s="627"/>
      <c r="B1335" s="380">
        <v>7611</v>
      </c>
      <c r="C1335" s="403"/>
      <c r="D1335" s="429">
        <v>11</v>
      </c>
      <c r="E1335" s="407"/>
      <c r="F1335" s="32"/>
      <c r="G1335" s="33"/>
      <c r="H1335" s="409"/>
      <c r="I1335" s="403"/>
      <c r="J1335" s="629"/>
      <c r="S1335" s="380"/>
      <c r="Z1335" s="380"/>
      <c r="AG1335" s="380"/>
      <c r="AN1335" s="380"/>
      <c r="AU1335" s="380"/>
      <c r="BB1335" s="380"/>
      <c r="BI1335" s="380"/>
      <c r="BP1335" s="380"/>
      <c r="BW1335" s="380"/>
      <c r="CD1335" s="380"/>
      <c r="CK1335" s="380"/>
      <c r="CR1335" s="380"/>
      <c r="CY1335" s="380"/>
      <c r="DF1335" s="380"/>
      <c r="DM1335" s="380"/>
      <c r="DT1335" s="380"/>
      <c r="EA1335" s="380"/>
      <c r="EH1335" s="380"/>
      <c r="EO1335" s="380"/>
      <c r="EV1335" s="380"/>
      <c r="FC1335" s="380"/>
      <c r="FJ1335" s="380"/>
      <c r="FQ1335" s="380"/>
      <c r="FX1335" s="380"/>
      <c r="GE1335" s="380"/>
      <c r="HA1335" s="380"/>
      <c r="HH1335" s="380"/>
    </row>
    <row r="1336" spans="1:216" ht="19.5" customHeight="1">
      <c r="A1336" s="627"/>
      <c r="B1336" s="380">
        <v>7612</v>
      </c>
      <c r="C1336" s="403"/>
      <c r="D1336" s="429">
        <v>12</v>
      </c>
      <c r="E1336" s="407"/>
      <c r="F1336" s="32"/>
      <c r="G1336" s="33"/>
      <c r="H1336" s="409"/>
      <c r="I1336" s="403"/>
      <c r="J1336" s="629"/>
      <c r="S1336" s="380"/>
      <c r="Z1336" s="380"/>
      <c r="AG1336" s="380"/>
      <c r="AN1336" s="380"/>
      <c r="AU1336" s="380"/>
      <c r="BB1336" s="380"/>
      <c r="BI1336" s="380"/>
      <c r="BP1336" s="380"/>
      <c r="BW1336" s="380"/>
      <c r="CD1336" s="380"/>
      <c r="CK1336" s="380"/>
      <c r="CR1336" s="380"/>
      <c r="CY1336" s="380"/>
      <c r="DF1336" s="380"/>
      <c r="DM1336" s="380"/>
      <c r="DT1336" s="380"/>
      <c r="EA1336" s="380"/>
      <c r="EH1336" s="380"/>
      <c r="EO1336" s="380"/>
      <c r="EV1336" s="380"/>
      <c r="FC1336" s="380"/>
      <c r="FJ1336" s="380"/>
      <c r="FQ1336" s="380"/>
      <c r="FX1336" s="380"/>
      <c r="GE1336" s="380"/>
      <c r="HA1336" s="380"/>
      <c r="HH1336" s="380"/>
    </row>
    <row r="1337" spans="1:216" ht="19.5" customHeight="1">
      <c r="A1337" s="627"/>
      <c r="B1337" s="380">
        <v>7613</v>
      </c>
      <c r="C1337" s="403"/>
      <c r="D1337" s="429">
        <v>13</v>
      </c>
      <c r="E1337" s="407"/>
      <c r="F1337" s="32"/>
      <c r="G1337" s="33"/>
      <c r="H1337" s="409"/>
      <c r="I1337" s="403"/>
      <c r="J1337" s="629"/>
      <c r="S1337" s="380"/>
      <c r="Z1337" s="380"/>
      <c r="AG1337" s="380"/>
      <c r="AN1337" s="380"/>
      <c r="AU1337" s="380"/>
      <c r="BB1337" s="380"/>
      <c r="BI1337" s="380"/>
      <c r="BP1337" s="380"/>
      <c r="BW1337" s="380"/>
      <c r="CD1337" s="380"/>
      <c r="CK1337" s="380"/>
      <c r="CR1337" s="380"/>
      <c r="CY1337" s="380"/>
      <c r="DF1337" s="380"/>
      <c r="DM1337" s="380"/>
      <c r="DT1337" s="380"/>
      <c r="EA1337" s="380"/>
      <c r="EH1337" s="380"/>
      <c r="EO1337" s="380"/>
      <c r="EV1337" s="380"/>
      <c r="FC1337" s="380"/>
      <c r="FJ1337" s="380"/>
      <c r="FQ1337" s="380"/>
      <c r="FX1337" s="380"/>
      <c r="GE1337" s="380"/>
      <c r="HA1337" s="380"/>
      <c r="HH1337" s="380"/>
    </row>
    <row r="1338" spans="1:216" ht="19.5" customHeight="1">
      <c r="A1338" s="627"/>
      <c r="B1338" s="380">
        <v>7614</v>
      </c>
      <c r="C1338" s="403"/>
      <c r="D1338" s="429">
        <v>14</v>
      </c>
      <c r="E1338" s="407"/>
      <c r="F1338" s="32"/>
      <c r="G1338" s="33"/>
      <c r="H1338" s="409"/>
      <c r="I1338" s="403"/>
      <c r="J1338" s="629"/>
      <c r="S1338" s="380"/>
      <c r="Z1338" s="380"/>
      <c r="AG1338" s="380"/>
      <c r="AN1338" s="380"/>
      <c r="AU1338" s="380"/>
      <c r="BB1338" s="380"/>
      <c r="BI1338" s="380"/>
      <c r="BP1338" s="380"/>
      <c r="BW1338" s="380"/>
      <c r="CD1338" s="380"/>
      <c r="CK1338" s="380"/>
      <c r="CR1338" s="380"/>
      <c r="CY1338" s="380"/>
      <c r="DF1338" s="380"/>
      <c r="DM1338" s="380"/>
      <c r="DT1338" s="380"/>
      <c r="EA1338" s="380"/>
      <c r="EH1338" s="380"/>
      <c r="EO1338" s="380"/>
      <c r="EV1338" s="380"/>
      <c r="FC1338" s="380"/>
      <c r="FJ1338" s="380"/>
      <c r="FQ1338" s="380"/>
      <c r="FX1338" s="380"/>
      <c r="GE1338" s="380"/>
      <c r="HA1338" s="380"/>
      <c r="HH1338" s="380"/>
    </row>
    <row r="1339" spans="1:216" ht="19.5" customHeight="1" thickBot="1">
      <c r="A1339" s="627"/>
      <c r="B1339" s="380">
        <v>7615</v>
      </c>
      <c r="C1339" s="403"/>
      <c r="D1339" s="429">
        <v>15</v>
      </c>
      <c r="E1339" s="411"/>
      <c r="F1339" s="36"/>
      <c r="G1339" s="37"/>
      <c r="H1339" s="409"/>
      <c r="I1339" s="403"/>
      <c r="J1339" s="629"/>
      <c r="S1339" s="380"/>
      <c r="Z1339" s="380"/>
      <c r="AG1339" s="380"/>
      <c r="AN1339" s="380"/>
      <c r="AU1339" s="380"/>
      <c r="BB1339" s="380"/>
      <c r="BI1339" s="380"/>
      <c r="BP1339" s="380"/>
      <c r="BW1339" s="380"/>
      <c r="CD1339" s="380"/>
      <c r="CK1339" s="380"/>
      <c r="CR1339" s="380"/>
      <c r="CY1339" s="380"/>
      <c r="DF1339" s="380"/>
      <c r="DM1339" s="380"/>
      <c r="DT1339" s="380"/>
      <c r="EA1339" s="380"/>
      <c r="EH1339" s="380"/>
      <c r="EO1339" s="380"/>
      <c r="EV1339" s="380"/>
      <c r="FC1339" s="380"/>
      <c r="FJ1339" s="380"/>
      <c r="FQ1339" s="380"/>
      <c r="FX1339" s="380"/>
      <c r="GE1339" s="380"/>
      <c r="HA1339" s="380"/>
      <c r="HH1339" s="380"/>
    </row>
    <row r="1340" spans="1:216" ht="19.5" customHeight="1" thickBot="1">
      <c r="A1340" s="627"/>
      <c r="B1340" s="380">
        <v>7616</v>
      </c>
      <c r="C1340" s="403"/>
      <c r="D1340" s="429" t="s">
        <v>634</v>
      </c>
      <c r="E1340" s="421"/>
      <c r="F1340" s="419"/>
      <c r="G1340" s="420"/>
      <c r="H1340" s="409"/>
      <c r="I1340" s="403"/>
      <c r="J1340" s="629"/>
      <c r="S1340" s="380"/>
      <c r="Z1340" s="380"/>
      <c r="AG1340" s="380"/>
      <c r="AN1340" s="380"/>
      <c r="AU1340" s="380"/>
      <c r="BB1340" s="380"/>
      <c r="BI1340" s="380"/>
      <c r="BP1340" s="380"/>
      <c r="BW1340" s="380"/>
      <c r="CD1340" s="380"/>
      <c r="CK1340" s="380"/>
      <c r="CR1340" s="380"/>
      <c r="CY1340" s="380"/>
      <c r="DF1340" s="380"/>
      <c r="DM1340" s="380"/>
      <c r="DT1340" s="380"/>
      <c r="EA1340" s="380"/>
      <c r="EH1340" s="380"/>
      <c r="EO1340" s="380"/>
      <c r="EV1340" s="380"/>
      <c r="FC1340" s="380"/>
      <c r="FJ1340" s="380"/>
      <c r="FQ1340" s="380"/>
      <c r="FX1340" s="380"/>
      <c r="GE1340" s="380"/>
      <c r="HA1340" s="380"/>
      <c r="HH1340" s="380"/>
    </row>
    <row r="1341" spans="1:216" ht="19.5" customHeight="1">
      <c r="A1341" s="627"/>
      <c r="B1341" s="380">
        <v>7617</v>
      </c>
      <c r="D1341" s="429" t="s">
        <v>864</v>
      </c>
      <c r="E1341" s="422"/>
      <c r="F1341" s="34"/>
      <c r="G1341" s="35"/>
      <c r="H1341" s="409"/>
      <c r="I1341" s="403"/>
      <c r="S1341" s="380"/>
      <c r="Z1341" s="380"/>
      <c r="AG1341" s="380"/>
      <c r="AN1341" s="380"/>
      <c r="AU1341" s="380"/>
      <c r="BB1341" s="380"/>
      <c r="BI1341" s="380"/>
      <c r="BP1341" s="380"/>
      <c r="BW1341" s="380"/>
      <c r="CD1341" s="380"/>
      <c r="CK1341" s="380"/>
      <c r="CR1341" s="380"/>
      <c r="CY1341" s="380"/>
      <c r="DF1341" s="380"/>
      <c r="DM1341" s="380"/>
      <c r="DT1341" s="380"/>
      <c r="EA1341" s="380"/>
      <c r="EH1341" s="380"/>
      <c r="EO1341" s="380"/>
      <c r="EV1341" s="380"/>
      <c r="FC1341" s="380"/>
      <c r="FJ1341" s="380"/>
      <c r="FQ1341" s="380"/>
      <c r="FX1341" s="380"/>
      <c r="GE1341" s="380"/>
      <c r="HA1341" s="380"/>
      <c r="HH1341" s="380"/>
    </row>
    <row r="1342" spans="1:216" ht="19.5" customHeight="1">
      <c r="A1342" s="627"/>
      <c r="B1342" s="380">
        <v>7618</v>
      </c>
      <c r="D1342" s="429" t="s">
        <v>864</v>
      </c>
      <c r="E1342" s="423"/>
      <c r="F1342" s="32"/>
      <c r="G1342" s="33"/>
      <c r="H1342" s="409"/>
      <c r="I1342" s="403"/>
      <c r="S1342" s="380"/>
      <c r="Z1342" s="380"/>
      <c r="AG1342" s="380"/>
      <c r="AN1342" s="380"/>
      <c r="AU1342" s="380"/>
      <c r="BB1342" s="380"/>
      <c r="BI1342" s="380"/>
      <c r="BP1342" s="380"/>
      <c r="BW1342" s="380"/>
      <c r="CD1342" s="380"/>
      <c r="CK1342" s="380"/>
      <c r="CR1342" s="380"/>
      <c r="CY1342" s="380"/>
      <c r="DF1342" s="380"/>
      <c r="DM1342" s="380"/>
      <c r="DT1342" s="380"/>
      <c r="EA1342" s="380"/>
      <c r="EH1342" s="380"/>
      <c r="EO1342" s="380"/>
      <c r="EV1342" s="380"/>
      <c r="FC1342" s="380"/>
      <c r="FJ1342" s="380"/>
      <c r="FQ1342" s="380"/>
      <c r="FX1342" s="380"/>
      <c r="GE1342" s="380"/>
      <c r="HA1342" s="380"/>
      <c r="HH1342" s="380"/>
    </row>
    <row r="1343" spans="1:216" ht="19.5" customHeight="1">
      <c r="A1343" s="627"/>
      <c r="B1343" s="380">
        <v>7619</v>
      </c>
      <c r="D1343" s="430"/>
      <c r="E1343" s="423"/>
      <c r="F1343" s="32"/>
      <c r="G1343" s="33"/>
      <c r="H1343" s="409"/>
      <c r="I1343" s="403"/>
      <c r="S1343" s="380"/>
      <c r="Z1343" s="380"/>
      <c r="AG1343" s="380"/>
      <c r="AN1343" s="380"/>
      <c r="AU1343" s="380"/>
      <c r="BB1343" s="380"/>
      <c r="BI1343" s="380"/>
      <c r="BP1343" s="380"/>
      <c r="BW1343" s="380"/>
      <c r="CD1343" s="380"/>
      <c r="CK1343" s="380"/>
      <c r="CR1343" s="380"/>
      <c r="CY1343" s="380"/>
      <c r="DF1343" s="380"/>
      <c r="DM1343" s="380"/>
      <c r="DT1343" s="380"/>
      <c r="EA1343" s="380"/>
      <c r="EH1343" s="380"/>
      <c r="EO1343" s="380"/>
      <c r="EV1343" s="380"/>
      <c r="FC1343" s="380"/>
      <c r="FJ1343" s="380"/>
      <c r="FQ1343" s="380"/>
      <c r="FX1343" s="380"/>
      <c r="GE1343" s="380"/>
      <c r="HA1343" s="380"/>
      <c r="HH1343" s="380"/>
    </row>
    <row r="1344" spans="1:216" ht="19.5" customHeight="1" thickBot="1">
      <c r="A1344" s="628"/>
      <c r="B1344" s="431">
        <v>7620</v>
      </c>
      <c r="C1344" s="431"/>
      <c r="D1344" s="432"/>
      <c r="E1344" s="424"/>
      <c r="F1344" s="32"/>
      <c r="G1344" s="33"/>
      <c r="H1344" s="409"/>
      <c r="I1344" s="403"/>
      <c r="S1344" s="380"/>
      <c r="Z1344" s="380"/>
      <c r="AG1344" s="380"/>
      <c r="AN1344" s="380"/>
      <c r="AU1344" s="380"/>
      <c r="BB1344" s="380"/>
      <c r="BI1344" s="380"/>
      <c r="BP1344" s="380"/>
      <c r="BW1344" s="380"/>
      <c r="CD1344" s="380"/>
      <c r="CK1344" s="380"/>
      <c r="CR1344" s="380"/>
      <c r="CY1344" s="380"/>
      <c r="DF1344" s="380"/>
      <c r="DM1344" s="380"/>
      <c r="DT1344" s="380"/>
      <c r="EA1344" s="380"/>
      <c r="EH1344" s="380"/>
      <c r="EO1344" s="380"/>
      <c r="EV1344" s="380"/>
      <c r="FC1344" s="380"/>
      <c r="FJ1344" s="380"/>
      <c r="FQ1344" s="380"/>
      <c r="FX1344" s="380"/>
      <c r="GE1344" s="380"/>
      <c r="HA1344" s="380"/>
      <c r="HH1344" s="380"/>
    </row>
    <row r="1345" spans="1:216" ht="19.5" customHeight="1" thickBot="1">
      <c r="A1345" s="626">
        <v>81</v>
      </c>
      <c r="B1345" s="426">
        <v>8101</v>
      </c>
      <c r="C1345" s="427"/>
      <c r="D1345" s="428">
        <v>1</v>
      </c>
      <c r="E1345" s="404"/>
      <c r="F1345" s="34"/>
      <c r="G1345" s="35"/>
      <c r="H1345" s="405"/>
      <c r="I1345" s="406"/>
      <c r="J1345" s="629"/>
      <c r="S1345" s="380"/>
      <c r="Z1345" s="380"/>
      <c r="AG1345" s="380"/>
      <c r="AN1345" s="380"/>
      <c r="AU1345" s="380"/>
      <c r="BB1345" s="380"/>
      <c r="BI1345" s="380"/>
      <c r="BP1345" s="380"/>
      <c r="BW1345" s="380"/>
      <c r="CD1345" s="380"/>
      <c r="CK1345" s="380"/>
      <c r="CR1345" s="380"/>
      <c r="CY1345" s="380"/>
      <c r="DF1345" s="380"/>
      <c r="DM1345" s="380"/>
      <c r="DT1345" s="380"/>
      <c r="EA1345" s="380"/>
      <c r="EH1345" s="380"/>
      <c r="EO1345" s="380"/>
      <c r="EV1345" s="380"/>
      <c r="FC1345" s="380"/>
      <c r="FJ1345" s="380"/>
      <c r="FQ1345" s="380"/>
      <c r="FX1345" s="380"/>
      <c r="GE1345" s="380"/>
      <c r="HA1345" s="380"/>
      <c r="HH1345" s="380"/>
    </row>
    <row r="1346" spans="1:216" ht="19.5" customHeight="1">
      <c r="A1346" s="627"/>
      <c r="B1346" s="380">
        <v>8102</v>
      </c>
      <c r="C1346" s="403"/>
      <c r="D1346" s="429">
        <v>2</v>
      </c>
      <c r="E1346" s="407"/>
      <c r="F1346" s="32"/>
      <c r="G1346" s="33"/>
      <c r="H1346" s="408"/>
      <c r="I1346" s="403"/>
      <c r="J1346" s="629"/>
      <c r="S1346" s="380"/>
      <c r="Z1346" s="380"/>
      <c r="AG1346" s="380"/>
      <c r="AN1346" s="380"/>
      <c r="AU1346" s="380"/>
      <c r="BB1346" s="380"/>
      <c r="BI1346" s="380"/>
      <c r="BP1346" s="380"/>
      <c r="BW1346" s="380"/>
      <c r="CD1346" s="380"/>
      <c r="CK1346" s="380"/>
      <c r="CR1346" s="380"/>
      <c r="CY1346" s="380"/>
      <c r="DF1346" s="380"/>
      <c r="DM1346" s="380"/>
      <c r="DT1346" s="380"/>
      <c r="EA1346" s="380"/>
      <c r="EH1346" s="380"/>
      <c r="EO1346" s="380"/>
      <c r="EV1346" s="380"/>
      <c r="FC1346" s="380"/>
      <c r="FJ1346" s="380"/>
      <c r="FQ1346" s="380"/>
      <c r="FX1346" s="380"/>
      <c r="GE1346" s="380"/>
      <c r="HA1346" s="380"/>
      <c r="HH1346" s="380"/>
    </row>
    <row r="1347" spans="1:216" ht="19.5" customHeight="1">
      <c r="A1347" s="627"/>
      <c r="B1347" s="380">
        <v>8103</v>
      </c>
      <c r="C1347" s="403"/>
      <c r="D1347" s="429">
        <v>3</v>
      </c>
      <c r="E1347" s="407"/>
      <c r="F1347" s="32"/>
      <c r="G1347" s="33"/>
      <c r="H1347" s="409"/>
      <c r="I1347" s="403"/>
      <c r="J1347" s="629"/>
      <c r="S1347" s="380"/>
      <c r="Z1347" s="380"/>
      <c r="AG1347" s="380"/>
      <c r="AN1347" s="380"/>
      <c r="AU1347" s="380"/>
      <c r="BB1347" s="380"/>
      <c r="BI1347" s="380"/>
      <c r="BP1347" s="380"/>
      <c r="BW1347" s="380"/>
      <c r="CD1347" s="380"/>
      <c r="CK1347" s="380"/>
      <c r="CR1347" s="380"/>
      <c r="CY1347" s="380"/>
      <c r="DF1347" s="380"/>
      <c r="DM1347" s="380"/>
      <c r="DT1347" s="380"/>
      <c r="EA1347" s="380"/>
      <c r="EH1347" s="380"/>
      <c r="EO1347" s="380"/>
      <c r="EV1347" s="380"/>
      <c r="FC1347" s="380"/>
      <c r="FJ1347" s="380"/>
      <c r="FQ1347" s="380"/>
      <c r="FX1347" s="380"/>
      <c r="GE1347" s="380"/>
      <c r="HA1347" s="380"/>
      <c r="HH1347" s="380"/>
    </row>
    <row r="1348" spans="1:216" ht="19.5" customHeight="1">
      <c r="A1348" s="627"/>
      <c r="B1348" s="380">
        <v>8104</v>
      </c>
      <c r="C1348" s="403"/>
      <c r="D1348" s="429">
        <v>4</v>
      </c>
      <c r="E1348" s="410"/>
      <c r="F1348" s="32"/>
      <c r="G1348" s="33"/>
      <c r="H1348" s="409"/>
      <c r="I1348" s="403"/>
      <c r="J1348" s="629"/>
      <c r="S1348" s="380"/>
      <c r="Z1348" s="380"/>
      <c r="AG1348" s="380"/>
      <c r="AN1348" s="380"/>
      <c r="AU1348" s="380"/>
      <c r="BB1348" s="380"/>
      <c r="BI1348" s="380"/>
      <c r="BP1348" s="380"/>
      <c r="BW1348" s="380"/>
      <c r="CD1348" s="380"/>
      <c r="CK1348" s="380"/>
      <c r="CR1348" s="380"/>
      <c r="CY1348" s="380"/>
      <c r="DF1348" s="380"/>
      <c r="DM1348" s="380"/>
      <c r="DT1348" s="380"/>
      <c r="EA1348" s="380"/>
      <c r="EH1348" s="380"/>
      <c r="EO1348" s="380"/>
      <c r="EV1348" s="380"/>
      <c r="FC1348" s="380"/>
      <c r="FJ1348" s="380"/>
      <c r="FQ1348" s="380"/>
      <c r="FX1348" s="380"/>
      <c r="GE1348" s="380"/>
      <c r="HA1348" s="380"/>
      <c r="HH1348" s="380"/>
    </row>
    <row r="1349" spans="1:216" ht="19.5" customHeight="1">
      <c r="A1349" s="627"/>
      <c r="B1349" s="380">
        <v>8105</v>
      </c>
      <c r="C1349" s="403"/>
      <c r="D1349" s="429">
        <v>5</v>
      </c>
      <c r="E1349" s="407"/>
      <c r="F1349" s="36"/>
      <c r="G1349" s="37"/>
      <c r="H1349" s="409"/>
      <c r="I1349" s="403"/>
      <c r="J1349" s="629"/>
      <c r="S1349" s="380"/>
      <c r="Z1349" s="380"/>
      <c r="AG1349" s="380"/>
      <c r="AN1349" s="380"/>
      <c r="AU1349" s="380"/>
      <c r="BB1349" s="380"/>
      <c r="BI1349" s="380"/>
      <c r="BP1349" s="380"/>
      <c r="BW1349" s="380"/>
      <c r="CD1349" s="380"/>
      <c r="CK1349" s="380"/>
      <c r="CR1349" s="380"/>
      <c r="CY1349" s="380"/>
      <c r="DF1349" s="380"/>
      <c r="DM1349" s="380"/>
      <c r="DT1349" s="380"/>
      <c r="EA1349" s="380"/>
      <c r="EH1349" s="380"/>
      <c r="EO1349" s="380"/>
      <c r="EV1349" s="380"/>
      <c r="FC1349" s="380"/>
      <c r="FJ1349" s="380"/>
      <c r="FQ1349" s="380"/>
      <c r="FX1349" s="380"/>
      <c r="GE1349" s="380"/>
      <c r="HA1349" s="380"/>
      <c r="HH1349" s="380"/>
    </row>
    <row r="1350" spans="1:216" ht="19.5" customHeight="1">
      <c r="A1350" s="627"/>
      <c r="B1350" s="380">
        <v>8106</v>
      </c>
      <c r="C1350" s="403"/>
      <c r="D1350" s="429">
        <v>6</v>
      </c>
      <c r="E1350" s="407"/>
      <c r="F1350" s="32"/>
      <c r="G1350" s="33"/>
      <c r="H1350" s="409"/>
      <c r="I1350" s="403"/>
      <c r="J1350" s="629"/>
      <c r="S1350" s="380"/>
      <c r="Z1350" s="380"/>
      <c r="AG1350" s="380"/>
      <c r="AN1350" s="380"/>
      <c r="AU1350" s="380"/>
      <c r="BB1350" s="380"/>
      <c r="BI1350" s="380"/>
      <c r="BP1350" s="380"/>
      <c r="BW1350" s="380"/>
      <c r="CD1350" s="380"/>
      <c r="CK1350" s="380"/>
      <c r="CR1350" s="380"/>
      <c r="CY1350" s="380"/>
      <c r="DF1350" s="380"/>
      <c r="DM1350" s="380"/>
      <c r="DT1350" s="380"/>
      <c r="EA1350" s="380"/>
      <c r="EH1350" s="380"/>
      <c r="EO1350" s="380"/>
      <c r="EV1350" s="380"/>
      <c r="FC1350" s="380"/>
      <c r="FJ1350" s="380"/>
      <c r="FQ1350" s="380"/>
      <c r="FX1350" s="380"/>
      <c r="GE1350" s="380"/>
      <c r="HA1350" s="380"/>
      <c r="HH1350" s="380"/>
    </row>
    <row r="1351" spans="1:216" ht="19.5" customHeight="1">
      <c r="A1351" s="627"/>
      <c r="B1351" s="380">
        <v>8107</v>
      </c>
      <c r="C1351" s="403"/>
      <c r="D1351" s="429">
        <v>7</v>
      </c>
      <c r="E1351" s="410"/>
      <c r="F1351" s="32"/>
      <c r="G1351" s="33"/>
      <c r="H1351" s="409"/>
      <c r="I1351" s="403"/>
      <c r="J1351" s="629"/>
      <c r="S1351" s="380"/>
      <c r="Z1351" s="380"/>
      <c r="AG1351" s="380"/>
      <c r="AN1351" s="380"/>
      <c r="AU1351" s="380"/>
      <c r="BB1351" s="380"/>
      <c r="BI1351" s="380"/>
      <c r="BP1351" s="380"/>
      <c r="BW1351" s="380"/>
      <c r="CD1351" s="380"/>
      <c r="CK1351" s="380"/>
      <c r="CR1351" s="380"/>
      <c r="CY1351" s="380"/>
      <c r="DF1351" s="380"/>
      <c r="DM1351" s="380"/>
      <c r="DT1351" s="380"/>
      <c r="EA1351" s="380"/>
      <c r="EH1351" s="380"/>
      <c r="EO1351" s="380"/>
      <c r="EV1351" s="380"/>
      <c r="FC1351" s="380"/>
      <c r="FJ1351" s="380"/>
      <c r="FQ1351" s="380"/>
      <c r="FX1351" s="380"/>
      <c r="GE1351" s="380"/>
      <c r="HA1351" s="380"/>
      <c r="HH1351" s="380"/>
    </row>
    <row r="1352" spans="1:216" ht="19.5" customHeight="1">
      <c r="A1352" s="627"/>
      <c r="B1352" s="380">
        <v>8108</v>
      </c>
      <c r="C1352" s="403"/>
      <c r="D1352" s="429">
        <v>8</v>
      </c>
      <c r="E1352" s="407"/>
      <c r="F1352" s="32"/>
      <c r="G1352" s="33"/>
      <c r="H1352" s="409"/>
      <c r="I1352" s="403"/>
      <c r="J1352" s="629"/>
      <c r="S1352" s="380"/>
      <c r="Z1352" s="380"/>
      <c r="AG1352" s="380"/>
      <c r="AN1352" s="380"/>
      <c r="AU1352" s="380"/>
      <c r="BB1352" s="380"/>
      <c r="BI1352" s="380"/>
      <c r="BP1352" s="380"/>
      <c r="BW1352" s="380"/>
      <c r="CD1352" s="380"/>
      <c r="CK1352" s="380"/>
      <c r="CR1352" s="380"/>
      <c r="CY1352" s="380"/>
      <c r="DF1352" s="380"/>
      <c r="DM1352" s="380"/>
      <c r="DT1352" s="380"/>
      <c r="EA1352" s="380"/>
      <c r="EH1352" s="380"/>
      <c r="EO1352" s="380"/>
      <c r="EV1352" s="380"/>
      <c r="FC1352" s="380"/>
      <c r="FJ1352" s="380"/>
      <c r="FQ1352" s="380"/>
      <c r="FX1352" s="380"/>
      <c r="GE1352" s="380"/>
      <c r="HA1352" s="380"/>
      <c r="HH1352" s="380"/>
    </row>
    <row r="1353" spans="1:216" ht="19.5" customHeight="1">
      <c r="A1353" s="627"/>
      <c r="B1353" s="380">
        <v>8109</v>
      </c>
      <c r="C1353" s="403"/>
      <c r="D1353" s="429">
        <v>9</v>
      </c>
      <c r="E1353" s="407"/>
      <c r="F1353" s="32"/>
      <c r="G1353" s="33"/>
      <c r="H1353" s="409"/>
      <c r="I1353" s="403"/>
      <c r="J1353" s="629"/>
      <c r="S1353" s="380"/>
      <c r="Z1353" s="380"/>
      <c r="AG1353" s="380"/>
      <c r="AN1353" s="380"/>
      <c r="AU1353" s="380"/>
      <c r="BB1353" s="380"/>
      <c r="BI1353" s="380"/>
      <c r="BP1353" s="380"/>
      <c r="BW1353" s="380"/>
      <c r="CD1353" s="380"/>
      <c r="CK1353" s="380"/>
      <c r="CR1353" s="380"/>
      <c r="CY1353" s="380"/>
      <c r="DF1353" s="380"/>
      <c r="DM1353" s="380"/>
      <c r="DT1353" s="380"/>
      <c r="EA1353" s="380"/>
      <c r="EH1353" s="380"/>
      <c r="EO1353" s="380"/>
      <c r="EV1353" s="380"/>
      <c r="FC1353" s="380"/>
      <c r="FJ1353" s="380"/>
      <c r="FQ1353" s="380"/>
      <c r="FX1353" s="380"/>
      <c r="GE1353" s="380"/>
      <c r="HA1353" s="380"/>
      <c r="HH1353" s="380"/>
    </row>
    <row r="1354" spans="1:216" ht="19.5" customHeight="1">
      <c r="A1354" s="627"/>
      <c r="B1354" s="380">
        <v>8110</v>
      </c>
      <c r="C1354" s="403"/>
      <c r="D1354" s="429">
        <v>10</v>
      </c>
      <c r="E1354" s="407"/>
      <c r="F1354" s="32"/>
      <c r="G1354" s="33"/>
      <c r="H1354" s="409"/>
      <c r="I1354" s="403"/>
      <c r="J1354" s="629"/>
      <c r="S1354" s="380"/>
      <c r="Z1354" s="380"/>
      <c r="AG1354" s="380"/>
      <c r="AN1354" s="380"/>
      <c r="AU1354" s="380"/>
      <c r="BB1354" s="380"/>
      <c r="BI1354" s="380"/>
      <c r="BP1354" s="380"/>
      <c r="BW1354" s="380"/>
      <c r="CD1354" s="380"/>
      <c r="CK1354" s="380"/>
      <c r="CR1354" s="380"/>
      <c r="CY1354" s="380"/>
      <c r="DF1354" s="380"/>
      <c r="DM1354" s="380"/>
      <c r="DT1354" s="380"/>
      <c r="EA1354" s="380"/>
      <c r="EH1354" s="380"/>
      <c r="EO1354" s="380"/>
      <c r="EV1354" s="380"/>
      <c r="FC1354" s="380"/>
      <c r="FJ1354" s="380"/>
      <c r="FQ1354" s="380"/>
      <c r="FX1354" s="380"/>
      <c r="GE1354" s="380"/>
      <c r="HA1354" s="380"/>
      <c r="HH1354" s="380"/>
    </row>
    <row r="1355" spans="1:216" ht="19.5" customHeight="1">
      <c r="A1355" s="627"/>
      <c r="B1355" s="380">
        <v>8111</v>
      </c>
      <c r="C1355" s="403"/>
      <c r="D1355" s="429">
        <v>11</v>
      </c>
      <c r="E1355" s="407"/>
      <c r="F1355" s="32"/>
      <c r="G1355" s="33"/>
      <c r="H1355" s="409"/>
      <c r="I1355" s="403"/>
      <c r="J1355" s="629"/>
      <c r="S1355" s="380"/>
      <c r="Z1355" s="380"/>
      <c r="AG1355" s="380"/>
      <c r="AN1355" s="380"/>
      <c r="AU1355" s="380"/>
      <c r="BB1355" s="380"/>
      <c r="BI1355" s="380"/>
      <c r="BP1355" s="380"/>
      <c r="BW1355" s="380"/>
      <c r="CD1355" s="380"/>
      <c r="CK1355" s="380"/>
      <c r="CR1355" s="380"/>
      <c r="CY1355" s="380"/>
      <c r="DF1355" s="380"/>
      <c r="DM1355" s="380"/>
      <c r="DT1355" s="380"/>
      <c r="EA1355" s="380"/>
      <c r="EH1355" s="380"/>
      <c r="EO1355" s="380"/>
      <c r="EV1355" s="380"/>
      <c r="FC1355" s="380"/>
      <c r="FJ1355" s="380"/>
      <c r="FQ1355" s="380"/>
      <c r="FX1355" s="380"/>
      <c r="GE1355" s="380"/>
      <c r="HA1355" s="380"/>
      <c r="HH1355" s="380"/>
    </row>
    <row r="1356" spans="1:216" ht="19.5" customHeight="1">
      <c r="A1356" s="627"/>
      <c r="B1356" s="380">
        <v>8112</v>
      </c>
      <c r="C1356" s="403"/>
      <c r="D1356" s="429">
        <v>12</v>
      </c>
      <c r="E1356" s="407"/>
      <c r="F1356" s="32"/>
      <c r="G1356" s="33"/>
      <c r="H1356" s="409"/>
      <c r="I1356" s="403"/>
      <c r="J1356" s="629"/>
      <c r="S1356" s="380"/>
      <c r="Z1356" s="380"/>
      <c r="AG1356" s="380"/>
      <c r="AN1356" s="380"/>
      <c r="AU1356" s="380"/>
      <c r="BB1356" s="380"/>
      <c r="BI1356" s="380"/>
      <c r="BP1356" s="380"/>
      <c r="BW1356" s="380"/>
      <c r="CD1356" s="380"/>
      <c r="CK1356" s="380"/>
      <c r="CR1356" s="380"/>
      <c r="CY1356" s="380"/>
      <c r="DF1356" s="380"/>
      <c r="DM1356" s="380"/>
      <c r="DT1356" s="380"/>
      <c r="EA1356" s="380"/>
      <c r="EH1356" s="380"/>
      <c r="EO1356" s="380"/>
      <c r="EV1356" s="380"/>
      <c r="FC1356" s="380"/>
      <c r="FJ1356" s="380"/>
      <c r="FQ1356" s="380"/>
      <c r="FX1356" s="380"/>
      <c r="GE1356" s="380"/>
      <c r="HA1356" s="380"/>
      <c r="HH1356" s="380"/>
    </row>
    <row r="1357" spans="1:216" ht="19.5" customHeight="1">
      <c r="A1357" s="627"/>
      <c r="B1357" s="380">
        <v>8113</v>
      </c>
      <c r="C1357" s="403"/>
      <c r="D1357" s="429">
        <v>13</v>
      </c>
      <c r="E1357" s="407"/>
      <c r="F1357" s="32"/>
      <c r="G1357" s="33"/>
      <c r="H1357" s="409"/>
      <c r="I1357" s="403"/>
      <c r="J1357" s="629"/>
      <c r="S1357" s="380"/>
      <c r="Z1357" s="380"/>
      <c r="AG1357" s="380"/>
      <c r="AN1357" s="380"/>
      <c r="AU1357" s="380"/>
      <c r="BB1357" s="380"/>
      <c r="BI1357" s="380"/>
      <c r="BP1357" s="380"/>
      <c r="BW1357" s="380"/>
      <c r="CD1357" s="380"/>
      <c r="CK1357" s="380"/>
      <c r="CR1357" s="380"/>
      <c r="CY1357" s="380"/>
      <c r="DF1357" s="380"/>
      <c r="DM1357" s="380"/>
      <c r="DT1357" s="380"/>
      <c r="EA1357" s="380"/>
      <c r="EH1357" s="380"/>
      <c r="EO1357" s="380"/>
      <c r="EV1357" s="380"/>
      <c r="FC1357" s="380"/>
      <c r="FJ1357" s="380"/>
      <c r="FQ1357" s="380"/>
      <c r="FX1357" s="380"/>
      <c r="GE1357" s="380"/>
      <c r="HA1357" s="380"/>
      <c r="HH1357" s="380"/>
    </row>
    <row r="1358" spans="1:216" ht="19.5" customHeight="1">
      <c r="A1358" s="627"/>
      <c r="B1358" s="380">
        <v>8114</v>
      </c>
      <c r="C1358" s="403"/>
      <c r="D1358" s="429">
        <v>14</v>
      </c>
      <c r="E1358" s="407"/>
      <c r="F1358" s="32"/>
      <c r="G1358" s="33"/>
      <c r="H1358" s="409"/>
      <c r="I1358" s="403"/>
      <c r="J1358" s="629"/>
      <c r="S1358" s="380"/>
      <c r="Z1358" s="380"/>
      <c r="AG1358" s="380"/>
      <c r="AN1358" s="380"/>
      <c r="AU1358" s="380"/>
      <c r="BB1358" s="380"/>
      <c r="BI1358" s="380"/>
      <c r="BP1358" s="380"/>
      <c r="BW1358" s="380"/>
      <c r="CD1358" s="380"/>
      <c r="CK1358" s="380"/>
      <c r="CR1358" s="380"/>
      <c r="CY1358" s="380"/>
      <c r="DF1358" s="380"/>
      <c r="DM1358" s="380"/>
      <c r="DT1358" s="380"/>
      <c r="EA1358" s="380"/>
      <c r="EH1358" s="380"/>
      <c r="EO1358" s="380"/>
      <c r="EV1358" s="380"/>
      <c r="FC1358" s="380"/>
      <c r="FJ1358" s="380"/>
      <c r="FQ1358" s="380"/>
      <c r="FX1358" s="380"/>
      <c r="GE1358" s="380"/>
      <c r="HA1358" s="380"/>
      <c r="HH1358" s="380"/>
    </row>
    <row r="1359" spans="1:216" ht="19.5" customHeight="1" thickBot="1">
      <c r="A1359" s="627"/>
      <c r="B1359" s="380">
        <v>8115</v>
      </c>
      <c r="C1359" s="403"/>
      <c r="D1359" s="429">
        <v>15</v>
      </c>
      <c r="E1359" s="411"/>
      <c r="F1359" s="36"/>
      <c r="G1359" s="37"/>
      <c r="H1359" s="409"/>
      <c r="I1359" s="403"/>
      <c r="J1359" s="629"/>
      <c r="S1359" s="380"/>
      <c r="Z1359" s="380"/>
      <c r="AG1359" s="380"/>
      <c r="AN1359" s="380"/>
      <c r="AU1359" s="380"/>
      <c r="BB1359" s="380"/>
      <c r="BI1359" s="380"/>
      <c r="BP1359" s="380"/>
      <c r="BW1359" s="380"/>
      <c r="CD1359" s="380"/>
      <c r="CK1359" s="380"/>
      <c r="CR1359" s="380"/>
      <c r="CY1359" s="380"/>
      <c r="DF1359" s="380"/>
      <c r="DM1359" s="380"/>
      <c r="DT1359" s="380"/>
      <c r="EA1359" s="380"/>
      <c r="EH1359" s="380"/>
      <c r="EO1359" s="380"/>
      <c r="EV1359" s="380"/>
      <c r="FC1359" s="380"/>
      <c r="FJ1359" s="380"/>
      <c r="FQ1359" s="380"/>
      <c r="FX1359" s="380"/>
      <c r="GE1359" s="380"/>
      <c r="HA1359" s="380"/>
      <c r="HH1359" s="380"/>
    </row>
    <row r="1360" spans="1:216" ht="19.5" customHeight="1" thickBot="1">
      <c r="A1360" s="627"/>
      <c r="B1360" s="380">
        <v>8116</v>
      </c>
      <c r="C1360" s="403"/>
      <c r="D1360" s="429" t="s">
        <v>634</v>
      </c>
      <c r="E1360" s="421"/>
      <c r="F1360" s="419"/>
      <c r="G1360" s="420"/>
      <c r="H1360" s="409"/>
      <c r="I1360" s="403"/>
      <c r="J1360" s="629"/>
      <c r="S1360" s="380"/>
      <c r="Z1360" s="380"/>
      <c r="AG1360" s="380"/>
      <c r="AN1360" s="380"/>
      <c r="AU1360" s="380"/>
      <c r="BB1360" s="380"/>
      <c r="BI1360" s="380"/>
      <c r="BP1360" s="380"/>
      <c r="BW1360" s="380"/>
      <c r="CD1360" s="380"/>
      <c r="CK1360" s="380"/>
      <c r="CR1360" s="380"/>
      <c r="CY1360" s="380"/>
      <c r="DF1360" s="380"/>
      <c r="DM1360" s="380"/>
      <c r="DT1360" s="380"/>
      <c r="EA1360" s="380"/>
      <c r="EH1360" s="380"/>
      <c r="EO1360" s="380"/>
      <c r="EV1360" s="380"/>
      <c r="FC1360" s="380"/>
      <c r="FJ1360" s="380"/>
      <c r="FQ1360" s="380"/>
      <c r="FX1360" s="380"/>
      <c r="GE1360" s="380"/>
      <c r="HA1360" s="380"/>
      <c r="HH1360" s="380"/>
    </row>
    <row r="1361" spans="1:216" ht="19.5" customHeight="1">
      <c r="A1361" s="627"/>
      <c r="B1361" s="380">
        <v>8117</v>
      </c>
      <c r="D1361" s="429" t="s">
        <v>864</v>
      </c>
      <c r="E1361" s="422"/>
      <c r="F1361" s="34"/>
      <c r="G1361" s="35"/>
      <c r="H1361" s="409"/>
      <c r="I1361" s="403"/>
      <c r="S1361" s="380"/>
      <c r="Z1361" s="380"/>
      <c r="AG1361" s="380"/>
      <c r="AN1361" s="380"/>
      <c r="AU1361" s="380"/>
      <c r="BB1361" s="380"/>
      <c r="BI1361" s="380"/>
      <c r="BP1361" s="380"/>
      <c r="BW1361" s="380"/>
      <c r="CD1361" s="380"/>
      <c r="CK1361" s="380"/>
      <c r="CR1361" s="380"/>
      <c r="CY1361" s="380"/>
      <c r="DF1361" s="380"/>
      <c r="DM1361" s="380"/>
      <c r="DT1361" s="380"/>
      <c r="EA1361" s="380"/>
      <c r="EH1361" s="380"/>
      <c r="EO1361" s="380"/>
      <c r="EV1361" s="380"/>
      <c r="FC1361" s="380"/>
      <c r="FJ1361" s="380"/>
      <c r="FQ1361" s="380"/>
      <c r="FX1361" s="380"/>
      <c r="GE1361" s="380"/>
      <c r="HA1361" s="380"/>
      <c r="HH1361" s="380"/>
    </row>
    <row r="1362" spans="1:216" ht="19.5" customHeight="1">
      <c r="A1362" s="627"/>
      <c r="B1362" s="380">
        <v>8118</v>
      </c>
      <c r="D1362" s="429" t="s">
        <v>864</v>
      </c>
      <c r="E1362" s="423"/>
      <c r="F1362" s="32"/>
      <c r="G1362" s="33"/>
      <c r="H1362" s="409"/>
      <c r="I1362" s="403"/>
      <c r="S1362" s="380"/>
      <c r="Z1362" s="380"/>
      <c r="AG1362" s="380"/>
      <c r="AN1362" s="380"/>
      <c r="AU1362" s="380"/>
      <c r="BB1362" s="380"/>
      <c r="BI1362" s="380"/>
      <c r="BP1362" s="380"/>
      <c r="BW1362" s="380"/>
      <c r="CD1362" s="380"/>
      <c r="CK1362" s="380"/>
      <c r="CR1362" s="380"/>
      <c r="CY1362" s="380"/>
      <c r="DF1362" s="380"/>
      <c r="DM1362" s="380"/>
      <c r="DT1362" s="380"/>
      <c r="EA1362" s="380"/>
      <c r="EH1362" s="380"/>
      <c r="EO1362" s="380"/>
      <c r="EV1362" s="380"/>
      <c r="FC1362" s="380"/>
      <c r="FJ1362" s="380"/>
      <c r="FQ1362" s="380"/>
      <c r="FX1362" s="380"/>
      <c r="GE1362" s="380"/>
      <c r="HA1362" s="380"/>
      <c r="HH1362" s="380"/>
    </row>
    <row r="1363" spans="1:216" ht="19.5" customHeight="1">
      <c r="A1363" s="627"/>
      <c r="B1363" s="380">
        <v>8119</v>
      </c>
      <c r="D1363" s="430"/>
      <c r="E1363" s="423"/>
      <c r="F1363" s="32"/>
      <c r="G1363" s="33"/>
      <c r="H1363" s="409"/>
      <c r="I1363" s="403"/>
      <c r="S1363" s="380"/>
      <c r="Z1363" s="380"/>
      <c r="AG1363" s="380"/>
      <c r="AN1363" s="380"/>
      <c r="AU1363" s="380"/>
      <c r="BB1363" s="380"/>
      <c r="BI1363" s="380"/>
      <c r="BP1363" s="380"/>
      <c r="BW1363" s="380"/>
      <c r="CD1363" s="380"/>
      <c r="CK1363" s="380"/>
      <c r="CR1363" s="380"/>
      <c r="CY1363" s="380"/>
      <c r="DF1363" s="380"/>
      <c r="DM1363" s="380"/>
      <c r="DT1363" s="380"/>
      <c r="EA1363" s="380"/>
      <c r="EH1363" s="380"/>
      <c r="EO1363" s="380"/>
      <c r="EV1363" s="380"/>
      <c r="FC1363" s="380"/>
      <c r="FJ1363" s="380"/>
      <c r="FQ1363" s="380"/>
      <c r="FX1363" s="380"/>
      <c r="GE1363" s="380"/>
      <c r="HA1363" s="380"/>
      <c r="HH1363" s="380"/>
    </row>
    <row r="1364" spans="1:216" ht="19.5" customHeight="1" thickBot="1">
      <c r="A1364" s="628"/>
      <c r="B1364" s="431">
        <v>8120</v>
      </c>
      <c r="C1364" s="431"/>
      <c r="D1364" s="432"/>
      <c r="E1364" s="424"/>
      <c r="F1364" s="32"/>
      <c r="G1364" s="33"/>
      <c r="H1364" s="409"/>
      <c r="I1364" s="403"/>
      <c r="S1364" s="380"/>
      <c r="Z1364" s="380"/>
      <c r="AG1364" s="380"/>
      <c r="AN1364" s="380"/>
      <c r="AU1364" s="380"/>
      <c r="BB1364" s="380"/>
      <c r="BI1364" s="380"/>
      <c r="BP1364" s="380"/>
      <c r="BW1364" s="380"/>
      <c r="CD1364" s="380"/>
      <c r="CK1364" s="380"/>
      <c r="CR1364" s="380"/>
      <c r="CY1364" s="380"/>
      <c r="DF1364" s="380"/>
      <c r="DM1364" s="380"/>
      <c r="DT1364" s="380"/>
      <c r="EA1364" s="380"/>
      <c r="EH1364" s="380"/>
      <c r="EO1364" s="380"/>
      <c r="EV1364" s="380"/>
      <c r="FC1364" s="380"/>
      <c r="FJ1364" s="380"/>
      <c r="FQ1364" s="380"/>
      <c r="FX1364" s="380"/>
      <c r="GE1364" s="380"/>
      <c r="HA1364" s="380"/>
      <c r="HH1364" s="380"/>
    </row>
    <row r="1365" spans="1:216" ht="19.5" customHeight="1" thickBot="1">
      <c r="A1365" s="626">
        <v>82</v>
      </c>
      <c r="B1365" s="426">
        <v>8201</v>
      </c>
      <c r="C1365" s="427"/>
      <c r="D1365" s="428">
        <v>1</v>
      </c>
      <c r="E1365" s="404"/>
      <c r="F1365" s="34"/>
      <c r="G1365" s="35"/>
      <c r="H1365" s="405"/>
      <c r="I1365" s="406"/>
      <c r="J1365" s="629"/>
      <c r="S1365" s="380"/>
      <c r="Z1365" s="380"/>
      <c r="AG1365" s="380"/>
      <c r="AN1365" s="380"/>
      <c r="AU1365" s="380"/>
      <c r="BB1365" s="380"/>
      <c r="BI1365" s="380"/>
      <c r="BP1365" s="380"/>
      <c r="BW1365" s="380"/>
      <c r="CD1365" s="380"/>
      <c r="CK1365" s="380"/>
      <c r="CR1365" s="380"/>
      <c r="CY1365" s="380"/>
      <c r="DF1365" s="380"/>
      <c r="DM1365" s="380"/>
      <c r="DT1365" s="380"/>
      <c r="EA1365" s="380"/>
      <c r="EH1365" s="380"/>
      <c r="EO1365" s="380"/>
      <c r="EV1365" s="380"/>
      <c r="FC1365" s="380"/>
      <c r="FJ1365" s="380"/>
      <c r="FQ1365" s="380"/>
      <c r="FX1365" s="380"/>
      <c r="GE1365" s="380"/>
      <c r="HA1365" s="380"/>
      <c r="HH1365" s="380"/>
    </row>
    <row r="1366" spans="1:216" ht="19.5" customHeight="1">
      <c r="A1366" s="627"/>
      <c r="B1366" s="380">
        <v>8202</v>
      </c>
      <c r="C1366" s="403"/>
      <c r="D1366" s="429">
        <v>2</v>
      </c>
      <c r="E1366" s="407"/>
      <c r="F1366" s="32"/>
      <c r="G1366" s="33"/>
      <c r="H1366" s="408"/>
      <c r="I1366" s="403"/>
      <c r="J1366" s="629"/>
      <c r="S1366" s="380"/>
      <c r="Z1366" s="380"/>
      <c r="AG1366" s="380"/>
      <c r="AN1366" s="380"/>
      <c r="AU1366" s="380"/>
      <c r="BB1366" s="380"/>
      <c r="BI1366" s="380"/>
      <c r="BP1366" s="380"/>
      <c r="BW1366" s="380"/>
      <c r="CD1366" s="380"/>
      <c r="CK1366" s="380"/>
      <c r="CR1366" s="380"/>
      <c r="CY1366" s="380"/>
      <c r="DF1366" s="380"/>
      <c r="DM1366" s="380"/>
      <c r="DT1366" s="380"/>
      <c r="EA1366" s="380"/>
      <c r="EH1366" s="380"/>
      <c r="EO1366" s="380"/>
      <c r="EV1366" s="380"/>
      <c r="FC1366" s="380"/>
      <c r="FJ1366" s="380"/>
      <c r="FQ1366" s="380"/>
      <c r="FX1366" s="380"/>
      <c r="GE1366" s="380"/>
      <c r="HA1366" s="380"/>
      <c r="HH1366" s="380"/>
    </row>
    <row r="1367" spans="1:216" ht="19.5" customHeight="1">
      <c r="A1367" s="627"/>
      <c r="B1367" s="380">
        <v>8203</v>
      </c>
      <c r="C1367" s="403"/>
      <c r="D1367" s="429">
        <v>3</v>
      </c>
      <c r="E1367" s="407"/>
      <c r="F1367" s="32"/>
      <c r="G1367" s="33"/>
      <c r="H1367" s="409"/>
      <c r="I1367" s="403"/>
      <c r="J1367" s="629"/>
      <c r="S1367" s="380"/>
      <c r="Z1367" s="380"/>
      <c r="AG1367" s="380"/>
      <c r="AN1367" s="380"/>
      <c r="AU1367" s="380"/>
      <c r="BB1367" s="380"/>
      <c r="BI1367" s="380"/>
      <c r="BP1367" s="380"/>
      <c r="BW1367" s="380"/>
      <c r="CD1367" s="380"/>
      <c r="CK1367" s="380"/>
      <c r="CR1367" s="380"/>
      <c r="CY1367" s="380"/>
      <c r="DF1367" s="380"/>
      <c r="DM1367" s="380"/>
      <c r="DT1367" s="380"/>
      <c r="EA1367" s="380"/>
      <c r="EH1367" s="380"/>
      <c r="EO1367" s="380"/>
      <c r="EV1367" s="380"/>
      <c r="FC1367" s="380"/>
      <c r="FJ1367" s="380"/>
      <c r="FQ1367" s="380"/>
      <c r="FX1367" s="380"/>
      <c r="GE1367" s="380"/>
      <c r="HA1367" s="380"/>
      <c r="HH1367" s="380"/>
    </row>
    <row r="1368" spans="1:216" ht="19.5" customHeight="1">
      <c r="A1368" s="627"/>
      <c r="B1368" s="380">
        <v>8204</v>
      </c>
      <c r="C1368" s="403"/>
      <c r="D1368" s="429">
        <v>4</v>
      </c>
      <c r="E1368" s="410"/>
      <c r="F1368" s="32"/>
      <c r="G1368" s="33"/>
      <c r="H1368" s="409"/>
      <c r="I1368" s="403"/>
      <c r="J1368" s="629"/>
      <c r="S1368" s="380"/>
      <c r="Z1368" s="380"/>
      <c r="AG1368" s="380"/>
      <c r="AN1368" s="380"/>
      <c r="AU1368" s="380"/>
      <c r="BB1368" s="380"/>
      <c r="BI1368" s="380"/>
      <c r="BP1368" s="380"/>
      <c r="BW1368" s="380"/>
      <c r="CD1368" s="380"/>
      <c r="CK1368" s="380"/>
      <c r="CR1368" s="380"/>
      <c r="CY1368" s="380"/>
      <c r="DF1368" s="380"/>
      <c r="DM1368" s="380"/>
      <c r="DT1368" s="380"/>
      <c r="EA1368" s="380"/>
      <c r="EH1368" s="380"/>
      <c r="EO1368" s="380"/>
      <c r="EV1368" s="380"/>
      <c r="FC1368" s="380"/>
      <c r="FJ1368" s="380"/>
      <c r="FQ1368" s="380"/>
      <c r="FX1368" s="380"/>
      <c r="GE1368" s="380"/>
      <c r="HA1368" s="380"/>
      <c r="HH1368" s="380"/>
    </row>
    <row r="1369" spans="1:216" ht="19.5" customHeight="1">
      <c r="A1369" s="627"/>
      <c r="B1369" s="380">
        <v>8205</v>
      </c>
      <c r="C1369" s="403"/>
      <c r="D1369" s="429">
        <v>5</v>
      </c>
      <c r="E1369" s="407"/>
      <c r="F1369" s="36"/>
      <c r="G1369" s="37"/>
      <c r="H1369" s="409"/>
      <c r="I1369" s="403"/>
      <c r="J1369" s="629"/>
      <c r="S1369" s="380"/>
      <c r="Z1369" s="380"/>
      <c r="AG1369" s="380"/>
      <c r="AN1369" s="380"/>
      <c r="AU1369" s="380"/>
      <c r="BB1369" s="380"/>
      <c r="BI1369" s="380"/>
      <c r="BP1369" s="380"/>
      <c r="BW1369" s="380"/>
      <c r="CD1369" s="380"/>
      <c r="CK1369" s="380"/>
      <c r="CR1369" s="380"/>
      <c r="CY1369" s="380"/>
      <c r="DF1369" s="380"/>
      <c r="DM1369" s="380"/>
      <c r="DT1369" s="380"/>
      <c r="EA1369" s="380"/>
      <c r="EH1369" s="380"/>
      <c r="EO1369" s="380"/>
      <c r="EV1369" s="380"/>
      <c r="FC1369" s="380"/>
      <c r="FJ1369" s="380"/>
      <c r="FQ1369" s="380"/>
      <c r="FX1369" s="380"/>
      <c r="GE1369" s="380"/>
      <c r="HA1369" s="380"/>
      <c r="HH1369" s="380"/>
    </row>
    <row r="1370" spans="1:216" ht="19.5" customHeight="1">
      <c r="A1370" s="627"/>
      <c r="B1370" s="380">
        <v>8206</v>
      </c>
      <c r="C1370" s="403"/>
      <c r="D1370" s="429">
        <v>6</v>
      </c>
      <c r="E1370" s="407"/>
      <c r="F1370" s="32"/>
      <c r="G1370" s="33"/>
      <c r="H1370" s="409"/>
      <c r="I1370" s="403"/>
      <c r="J1370" s="629"/>
      <c r="S1370" s="380"/>
      <c r="Z1370" s="380"/>
      <c r="AG1370" s="380"/>
      <c r="AN1370" s="380"/>
      <c r="AU1370" s="380"/>
      <c r="BB1370" s="380"/>
      <c r="BI1370" s="380"/>
      <c r="BP1370" s="380"/>
      <c r="BW1370" s="380"/>
      <c r="CD1370" s="380"/>
      <c r="CK1370" s="380"/>
      <c r="CR1370" s="380"/>
      <c r="CY1370" s="380"/>
      <c r="DF1370" s="380"/>
      <c r="DM1370" s="380"/>
      <c r="DT1370" s="380"/>
      <c r="EA1370" s="380"/>
      <c r="EH1370" s="380"/>
      <c r="EO1370" s="380"/>
      <c r="EV1370" s="380"/>
      <c r="FC1370" s="380"/>
      <c r="FJ1370" s="380"/>
      <c r="FQ1370" s="380"/>
      <c r="FX1370" s="380"/>
      <c r="GE1370" s="380"/>
      <c r="HA1370" s="380"/>
      <c r="HH1370" s="380"/>
    </row>
    <row r="1371" spans="1:216" ht="19.5" customHeight="1">
      <c r="A1371" s="627"/>
      <c r="B1371" s="380">
        <v>8207</v>
      </c>
      <c r="C1371" s="403"/>
      <c r="D1371" s="429">
        <v>7</v>
      </c>
      <c r="E1371" s="410"/>
      <c r="F1371" s="32"/>
      <c r="G1371" s="33"/>
      <c r="H1371" s="409"/>
      <c r="I1371" s="403"/>
      <c r="J1371" s="629"/>
      <c r="S1371" s="380"/>
      <c r="Z1371" s="380"/>
      <c r="AG1371" s="380"/>
      <c r="AN1371" s="380"/>
      <c r="AU1371" s="380"/>
      <c r="BB1371" s="380"/>
      <c r="BI1371" s="380"/>
      <c r="BP1371" s="380"/>
      <c r="BW1371" s="380"/>
      <c r="CD1371" s="380"/>
      <c r="CK1371" s="380"/>
      <c r="CR1371" s="380"/>
      <c r="CY1371" s="380"/>
      <c r="DF1371" s="380"/>
      <c r="DM1371" s="380"/>
      <c r="DT1371" s="380"/>
      <c r="EA1371" s="380"/>
      <c r="EH1371" s="380"/>
      <c r="EO1371" s="380"/>
      <c r="EV1371" s="380"/>
      <c r="FC1371" s="380"/>
      <c r="FJ1371" s="380"/>
      <c r="FQ1371" s="380"/>
      <c r="FX1371" s="380"/>
      <c r="GE1371" s="380"/>
      <c r="HA1371" s="380"/>
      <c r="HH1371" s="380"/>
    </row>
    <row r="1372" spans="1:216" ht="19.5" customHeight="1">
      <c r="A1372" s="627"/>
      <c r="B1372" s="380">
        <v>8208</v>
      </c>
      <c r="C1372" s="403"/>
      <c r="D1372" s="429">
        <v>8</v>
      </c>
      <c r="E1372" s="407"/>
      <c r="F1372" s="32"/>
      <c r="G1372" s="33"/>
      <c r="H1372" s="409"/>
      <c r="I1372" s="403"/>
      <c r="J1372" s="629"/>
      <c r="S1372" s="380"/>
      <c r="Z1372" s="380"/>
      <c r="AG1372" s="380"/>
      <c r="AN1372" s="380"/>
      <c r="AU1372" s="380"/>
      <c r="BB1372" s="380"/>
      <c r="BI1372" s="380"/>
      <c r="BP1372" s="380"/>
      <c r="BW1372" s="380"/>
      <c r="CD1372" s="380"/>
      <c r="CK1372" s="380"/>
      <c r="CR1372" s="380"/>
      <c r="CY1372" s="380"/>
      <c r="DF1372" s="380"/>
      <c r="DM1372" s="380"/>
      <c r="DT1372" s="380"/>
      <c r="EA1372" s="380"/>
      <c r="EH1372" s="380"/>
      <c r="EO1372" s="380"/>
      <c r="EV1372" s="380"/>
      <c r="FC1372" s="380"/>
      <c r="FJ1372" s="380"/>
      <c r="FQ1372" s="380"/>
      <c r="FX1372" s="380"/>
      <c r="GE1372" s="380"/>
      <c r="HA1372" s="380"/>
      <c r="HH1372" s="380"/>
    </row>
    <row r="1373" spans="1:216" ht="19.5" customHeight="1">
      <c r="A1373" s="627"/>
      <c r="B1373" s="380">
        <v>8209</v>
      </c>
      <c r="C1373" s="403"/>
      <c r="D1373" s="429">
        <v>9</v>
      </c>
      <c r="E1373" s="407"/>
      <c r="F1373" s="32"/>
      <c r="G1373" s="33"/>
      <c r="H1373" s="409"/>
      <c r="I1373" s="403"/>
      <c r="J1373" s="629"/>
      <c r="S1373" s="380"/>
      <c r="Z1373" s="380"/>
      <c r="AG1373" s="380"/>
      <c r="AN1373" s="380"/>
      <c r="AU1373" s="380"/>
      <c r="BB1373" s="380"/>
      <c r="BI1373" s="380"/>
      <c r="BP1373" s="380"/>
      <c r="BW1373" s="380"/>
      <c r="CD1373" s="380"/>
      <c r="CK1373" s="380"/>
      <c r="CR1373" s="380"/>
      <c r="CY1373" s="380"/>
      <c r="DF1373" s="380"/>
      <c r="DM1373" s="380"/>
      <c r="DT1373" s="380"/>
      <c r="EA1373" s="380"/>
      <c r="EH1373" s="380"/>
      <c r="EO1373" s="380"/>
      <c r="EV1373" s="380"/>
      <c r="FC1373" s="380"/>
      <c r="FJ1373" s="380"/>
      <c r="FQ1373" s="380"/>
      <c r="FX1373" s="380"/>
      <c r="GE1373" s="380"/>
      <c r="HA1373" s="380"/>
      <c r="HH1373" s="380"/>
    </row>
    <row r="1374" spans="1:216" ht="19.5" customHeight="1">
      <c r="A1374" s="627"/>
      <c r="B1374" s="380">
        <v>8210</v>
      </c>
      <c r="C1374" s="403"/>
      <c r="D1374" s="429">
        <v>10</v>
      </c>
      <c r="E1374" s="407"/>
      <c r="F1374" s="32"/>
      <c r="G1374" s="33"/>
      <c r="H1374" s="409"/>
      <c r="I1374" s="403"/>
      <c r="J1374" s="629"/>
      <c r="S1374" s="380"/>
      <c r="Z1374" s="380"/>
      <c r="AG1374" s="380"/>
      <c r="AN1374" s="380"/>
      <c r="AU1374" s="380"/>
      <c r="BB1374" s="380"/>
      <c r="BI1374" s="380"/>
      <c r="BP1374" s="380"/>
      <c r="BW1374" s="380"/>
      <c r="CD1374" s="380"/>
      <c r="CK1374" s="380"/>
      <c r="CR1374" s="380"/>
      <c r="CY1374" s="380"/>
      <c r="DF1374" s="380"/>
      <c r="DM1374" s="380"/>
      <c r="DT1374" s="380"/>
      <c r="EA1374" s="380"/>
      <c r="EH1374" s="380"/>
      <c r="EO1374" s="380"/>
      <c r="EV1374" s="380"/>
      <c r="FC1374" s="380"/>
      <c r="FJ1374" s="380"/>
      <c r="FQ1374" s="380"/>
      <c r="FX1374" s="380"/>
      <c r="GE1374" s="380"/>
      <c r="HA1374" s="380"/>
      <c r="HH1374" s="380"/>
    </row>
    <row r="1375" spans="1:216" ht="19.5" customHeight="1">
      <c r="A1375" s="627"/>
      <c r="B1375" s="380">
        <v>8211</v>
      </c>
      <c r="C1375" s="403"/>
      <c r="D1375" s="429">
        <v>11</v>
      </c>
      <c r="E1375" s="407"/>
      <c r="F1375" s="32"/>
      <c r="G1375" s="33"/>
      <c r="H1375" s="409"/>
      <c r="I1375" s="403"/>
      <c r="J1375" s="629"/>
      <c r="S1375" s="380"/>
      <c r="Z1375" s="380"/>
      <c r="AG1375" s="380"/>
      <c r="AN1375" s="380"/>
      <c r="AU1375" s="380"/>
      <c r="BB1375" s="380"/>
      <c r="BI1375" s="380"/>
      <c r="BP1375" s="380"/>
      <c r="BW1375" s="380"/>
      <c r="CD1375" s="380"/>
      <c r="CK1375" s="380"/>
      <c r="CR1375" s="380"/>
      <c r="CY1375" s="380"/>
      <c r="DF1375" s="380"/>
      <c r="DM1375" s="380"/>
      <c r="DT1375" s="380"/>
      <c r="EA1375" s="380"/>
      <c r="EH1375" s="380"/>
      <c r="EO1375" s="380"/>
      <c r="EV1375" s="380"/>
      <c r="FC1375" s="380"/>
      <c r="FJ1375" s="380"/>
      <c r="FQ1375" s="380"/>
      <c r="FX1375" s="380"/>
      <c r="GE1375" s="380"/>
      <c r="HA1375" s="380"/>
      <c r="HH1375" s="380"/>
    </row>
    <row r="1376" spans="1:216" ht="19.5" customHeight="1">
      <c r="A1376" s="627"/>
      <c r="B1376" s="380">
        <v>8212</v>
      </c>
      <c r="C1376" s="403"/>
      <c r="D1376" s="429">
        <v>12</v>
      </c>
      <c r="E1376" s="407"/>
      <c r="F1376" s="32"/>
      <c r="G1376" s="33"/>
      <c r="H1376" s="409"/>
      <c r="I1376" s="403"/>
      <c r="J1376" s="629"/>
      <c r="S1376" s="380"/>
      <c r="Z1376" s="380"/>
      <c r="AG1376" s="380"/>
      <c r="AN1376" s="380"/>
      <c r="AU1376" s="380"/>
      <c r="BB1376" s="380"/>
      <c r="BI1376" s="380"/>
      <c r="BP1376" s="380"/>
      <c r="BW1376" s="380"/>
      <c r="CD1376" s="380"/>
      <c r="CK1376" s="380"/>
      <c r="CR1376" s="380"/>
      <c r="CY1376" s="380"/>
      <c r="DF1376" s="380"/>
      <c r="DM1376" s="380"/>
      <c r="DT1376" s="380"/>
      <c r="EA1376" s="380"/>
      <c r="EH1376" s="380"/>
      <c r="EO1376" s="380"/>
      <c r="EV1376" s="380"/>
      <c r="FC1376" s="380"/>
      <c r="FJ1376" s="380"/>
      <c r="FQ1376" s="380"/>
      <c r="FX1376" s="380"/>
      <c r="GE1376" s="380"/>
      <c r="HA1376" s="380"/>
      <c r="HH1376" s="380"/>
    </row>
    <row r="1377" spans="1:216" ht="19.5" customHeight="1">
      <c r="A1377" s="627"/>
      <c r="B1377" s="380">
        <v>8213</v>
      </c>
      <c r="C1377" s="403"/>
      <c r="D1377" s="429">
        <v>13</v>
      </c>
      <c r="E1377" s="407"/>
      <c r="F1377" s="32"/>
      <c r="G1377" s="33"/>
      <c r="H1377" s="409"/>
      <c r="I1377" s="403"/>
      <c r="J1377" s="629"/>
      <c r="S1377" s="380"/>
      <c r="Z1377" s="380"/>
      <c r="AG1377" s="380"/>
      <c r="AN1377" s="380"/>
      <c r="AU1377" s="380"/>
      <c r="BB1377" s="380"/>
      <c r="BI1377" s="380"/>
      <c r="BP1377" s="380"/>
      <c r="BW1377" s="380"/>
      <c r="CD1377" s="380"/>
      <c r="CK1377" s="380"/>
      <c r="CR1377" s="380"/>
      <c r="CY1377" s="380"/>
      <c r="DF1377" s="380"/>
      <c r="DM1377" s="380"/>
      <c r="DT1377" s="380"/>
      <c r="EA1377" s="380"/>
      <c r="EH1377" s="380"/>
      <c r="EO1377" s="380"/>
      <c r="EV1377" s="380"/>
      <c r="FC1377" s="380"/>
      <c r="FJ1377" s="380"/>
      <c r="FQ1377" s="380"/>
      <c r="FX1377" s="380"/>
      <c r="GE1377" s="380"/>
      <c r="HA1377" s="380"/>
      <c r="HH1377" s="380"/>
    </row>
    <row r="1378" spans="1:216" ht="19.5" customHeight="1">
      <c r="A1378" s="627"/>
      <c r="B1378" s="380">
        <v>8214</v>
      </c>
      <c r="C1378" s="403"/>
      <c r="D1378" s="429">
        <v>14</v>
      </c>
      <c r="E1378" s="407"/>
      <c r="F1378" s="32"/>
      <c r="G1378" s="33"/>
      <c r="H1378" s="409"/>
      <c r="I1378" s="403"/>
      <c r="J1378" s="629"/>
      <c r="S1378" s="380"/>
      <c r="Z1378" s="380"/>
      <c r="AG1378" s="380"/>
      <c r="AN1378" s="380"/>
      <c r="AU1378" s="380"/>
      <c r="BB1378" s="380"/>
      <c r="BI1378" s="380"/>
      <c r="BP1378" s="380"/>
      <c r="BW1378" s="380"/>
      <c r="CD1378" s="380"/>
      <c r="CK1378" s="380"/>
      <c r="CR1378" s="380"/>
      <c r="CY1378" s="380"/>
      <c r="DF1378" s="380"/>
      <c r="DM1378" s="380"/>
      <c r="DT1378" s="380"/>
      <c r="EA1378" s="380"/>
      <c r="EH1378" s="380"/>
      <c r="EO1378" s="380"/>
      <c r="EV1378" s="380"/>
      <c r="FC1378" s="380"/>
      <c r="FJ1378" s="380"/>
      <c r="FQ1378" s="380"/>
      <c r="FX1378" s="380"/>
      <c r="GE1378" s="380"/>
      <c r="HA1378" s="380"/>
      <c r="HH1378" s="380"/>
    </row>
    <row r="1379" spans="1:216" ht="19.5" customHeight="1" thickBot="1">
      <c r="A1379" s="627"/>
      <c r="B1379" s="380">
        <v>8215</v>
      </c>
      <c r="C1379" s="403"/>
      <c r="D1379" s="429">
        <v>15</v>
      </c>
      <c r="E1379" s="411"/>
      <c r="F1379" s="36"/>
      <c r="G1379" s="37"/>
      <c r="H1379" s="409"/>
      <c r="I1379" s="403"/>
      <c r="J1379" s="629"/>
      <c r="S1379" s="380"/>
      <c r="Z1379" s="380"/>
      <c r="AG1379" s="380"/>
      <c r="AN1379" s="380"/>
      <c r="AU1379" s="380"/>
      <c r="BB1379" s="380"/>
      <c r="BI1379" s="380"/>
      <c r="BP1379" s="380"/>
      <c r="BW1379" s="380"/>
      <c r="CD1379" s="380"/>
      <c r="CK1379" s="380"/>
      <c r="CR1379" s="380"/>
      <c r="CY1379" s="380"/>
      <c r="DF1379" s="380"/>
      <c r="DM1379" s="380"/>
      <c r="DT1379" s="380"/>
      <c r="EA1379" s="380"/>
      <c r="EH1379" s="380"/>
      <c r="EO1379" s="380"/>
      <c r="EV1379" s="380"/>
      <c r="FC1379" s="380"/>
      <c r="FJ1379" s="380"/>
      <c r="FQ1379" s="380"/>
      <c r="FX1379" s="380"/>
      <c r="GE1379" s="380"/>
      <c r="HA1379" s="380"/>
      <c r="HH1379" s="380"/>
    </row>
    <row r="1380" spans="1:216" ht="19.5" customHeight="1" thickBot="1">
      <c r="A1380" s="627"/>
      <c r="B1380" s="380">
        <v>8216</v>
      </c>
      <c r="C1380" s="403"/>
      <c r="D1380" s="429" t="s">
        <v>634</v>
      </c>
      <c r="E1380" s="421"/>
      <c r="F1380" s="419"/>
      <c r="G1380" s="420"/>
      <c r="H1380" s="409"/>
      <c r="I1380" s="403"/>
      <c r="J1380" s="629"/>
      <c r="S1380" s="380"/>
      <c r="Z1380" s="380"/>
      <c r="AG1380" s="380"/>
      <c r="AN1380" s="380"/>
      <c r="AU1380" s="380"/>
      <c r="BB1380" s="380"/>
      <c r="BI1380" s="380"/>
      <c r="BP1380" s="380"/>
      <c r="BW1380" s="380"/>
      <c r="CD1380" s="380"/>
      <c r="CK1380" s="380"/>
      <c r="CR1380" s="380"/>
      <c r="CY1380" s="380"/>
      <c r="DF1380" s="380"/>
      <c r="DM1380" s="380"/>
      <c r="DT1380" s="380"/>
      <c r="EA1380" s="380"/>
      <c r="EH1380" s="380"/>
      <c r="EO1380" s="380"/>
      <c r="EV1380" s="380"/>
      <c r="FC1380" s="380"/>
      <c r="FJ1380" s="380"/>
      <c r="FQ1380" s="380"/>
      <c r="FX1380" s="380"/>
      <c r="GE1380" s="380"/>
      <c r="HA1380" s="380"/>
      <c r="HH1380" s="380"/>
    </row>
    <row r="1381" spans="1:216" ht="19.5" customHeight="1">
      <c r="A1381" s="627"/>
      <c r="B1381" s="380">
        <v>8217</v>
      </c>
      <c r="D1381" s="429" t="s">
        <v>864</v>
      </c>
      <c r="E1381" s="422"/>
      <c r="F1381" s="34"/>
      <c r="G1381" s="35"/>
      <c r="H1381" s="409"/>
      <c r="I1381" s="403"/>
      <c r="S1381" s="380"/>
      <c r="Z1381" s="380"/>
      <c r="AG1381" s="380"/>
      <c r="AN1381" s="380"/>
      <c r="AU1381" s="380"/>
      <c r="BB1381" s="380"/>
      <c r="BI1381" s="380"/>
      <c r="BP1381" s="380"/>
      <c r="BW1381" s="380"/>
      <c r="CD1381" s="380"/>
      <c r="CK1381" s="380"/>
      <c r="CR1381" s="380"/>
      <c r="CY1381" s="380"/>
      <c r="DF1381" s="380"/>
      <c r="DM1381" s="380"/>
      <c r="DT1381" s="380"/>
      <c r="EA1381" s="380"/>
      <c r="EH1381" s="380"/>
      <c r="EO1381" s="380"/>
      <c r="EV1381" s="380"/>
      <c r="FC1381" s="380"/>
      <c r="FJ1381" s="380"/>
      <c r="FQ1381" s="380"/>
      <c r="FX1381" s="380"/>
      <c r="GE1381" s="380"/>
      <c r="HA1381" s="380"/>
      <c r="HH1381" s="380"/>
    </row>
    <row r="1382" spans="1:216" ht="19.5" customHeight="1">
      <c r="A1382" s="627"/>
      <c r="B1382" s="380">
        <v>8218</v>
      </c>
      <c r="D1382" s="429" t="s">
        <v>864</v>
      </c>
      <c r="E1382" s="423"/>
      <c r="F1382" s="32"/>
      <c r="G1382" s="33"/>
      <c r="H1382" s="409"/>
      <c r="I1382" s="403"/>
      <c r="S1382" s="380"/>
      <c r="Z1382" s="380"/>
      <c r="AG1382" s="380"/>
      <c r="AN1382" s="380"/>
      <c r="AU1382" s="380"/>
      <c r="BB1382" s="380"/>
      <c r="BI1382" s="380"/>
      <c r="BP1382" s="380"/>
      <c r="BW1382" s="380"/>
      <c r="CD1382" s="380"/>
      <c r="CK1382" s="380"/>
      <c r="CR1382" s="380"/>
      <c r="CY1382" s="380"/>
      <c r="DF1382" s="380"/>
      <c r="DM1382" s="380"/>
      <c r="DT1382" s="380"/>
      <c r="EA1382" s="380"/>
      <c r="EH1382" s="380"/>
      <c r="EO1382" s="380"/>
      <c r="EV1382" s="380"/>
      <c r="FC1382" s="380"/>
      <c r="FJ1382" s="380"/>
      <c r="FQ1382" s="380"/>
      <c r="FX1382" s="380"/>
      <c r="GE1382" s="380"/>
      <c r="HA1382" s="380"/>
      <c r="HH1382" s="380"/>
    </row>
    <row r="1383" spans="1:216" ht="19.5" customHeight="1">
      <c r="A1383" s="627"/>
      <c r="B1383" s="380">
        <v>8219</v>
      </c>
      <c r="D1383" s="430"/>
      <c r="E1383" s="423"/>
      <c r="F1383" s="32"/>
      <c r="G1383" s="33"/>
      <c r="H1383" s="409"/>
      <c r="I1383" s="403"/>
      <c r="S1383" s="380"/>
      <c r="Z1383" s="380"/>
      <c r="AG1383" s="380"/>
      <c r="AN1383" s="380"/>
      <c r="AU1383" s="380"/>
      <c r="BB1383" s="380"/>
      <c r="BI1383" s="380"/>
      <c r="BP1383" s="380"/>
      <c r="BW1383" s="380"/>
      <c r="CD1383" s="380"/>
      <c r="CK1383" s="380"/>
      <c r="CR1383" s="380"/>
      <c r="CY1383" s="380"/>
      <c r="DF1383" s="380"/>
      <c r="DM1383" s="380"/>
      <c r="DT1383" s="380"/>
      <c r="EA1383" s="380"/>
      <c r="EH1383" s="380"/>
      <c r="EO1383" s="380"/>
      <c r="EV1383" s="380"/>
      <c r="FC1383" s="380"/>
      <c r="FJ1383" s="380"/>
      <c r="FQ1383" s="380"/>
      <c r="FX1383" s="380"/>
      <c r="GE1383" s="380"/>
      <c r="HA1383" s="380"/>
      <c r="HH1383" s="380"/>
    </row>
    <row r="1384" spans="1:216" ht="19.5" customHeight="1" thickBot="1">
      <c r="A1384" s="628"/>
      <c r="B1384" s="431">
        <v>8220</v>
      </c>
      <c r="C1384" s="431"/>
      <c r="D1384" s="432"/>
      <c r="E1384" s="424"/>
      <c r="F1384" s="32"/>
      <c r="G1384" s="33"/>
      <c r="H1384" s="409"/>
      <c r="I1384" s="403"/>
      <c r="S1384" s="380"/>
      <c r="Z1384" s="380"/>
      <c r="AG1384" s="380"/>
      <c r="AN1384" s="380"/>
      <c r="AU1384" s="380"/>
      <c r="BB1384" s="380"/>
      <c r="BI1384" s="380"/>
      <c r="BP1384" s="380"/>
      <c r="BW1384" s="380"/>
      <c r="CD1384" s="380"/>
      <c r="CK1384" s="380"/>
      <c r="CR1384" s="380"/>
      <c r="CY1384" s="380"/>
      <c r="DF1384" s="380"/>
      <c r="DM1384" s="380"/>
      <c r="DT1384" s="380"/>
      <c r="EA1384" s="380"/>
      <c r="EH1384" s="380"/>
      <c r="EO1384" s="380"/>
      <c r="EV1384" s="380"/>
      <c r="FC1384" s="380"/>
      <c r="FJ1384" s="380"/>
      <c r="FQ1384" s="380"/>
      <c r="FX1384" s="380"/>
      <c r="GE1384" s="380"/>
      <c r="HA1384" s="380"/>
      <c r="HH1384" s="380"/>
    </row>
    <row r="1385" spans="1:216" ht="19.5" customHeight="1" thickBot="1">
      <c r="A1385" s="626">
        <v>83</v>
      </c>
      <c r="B1385" s="426">
        <v>8301</v>
      </c>
      <c r="C1385" s="427"/>
      <c r="D1385" s="428">
        <v>1</v>
      </c>
      <c r="E1385" s="404"/>
      <c r="F1385" s="34"/>
      <c r="G1385" s="35"/>
      <c r="H1385" s="405"/>
      <c r="I1385" s="406"/>
      <c r="J1385" s="629"/>
      <c r="S1385" s="380"/>
      <c r="Z1385" s="380"/>
      <c r="AG1385" s="380"/>
      <c r="AN1385" s="380"/>
      <c r="AU1385" s="380"/>
      <c r="BB1385" s="380"/>
      <c r="BI1385" s="380"/>
      <c r="BP1385" s="380"/>
      <c r="BW1385" s="380"/>
      <c r="CD1385" s="380"/>
      <c r="CK1385" s="380"/>
      <c r="CR1385" s="380"/>
      <c r="CY1385" s="380"/>
      <c r="DF1385" s="380"/>
      <c r="DM1385" s="380"/>
      <c r="DT1385" s="380"/>
      <c r="EA1385" s="380"/>
      <c r="EH1385" s="380"/>
      <c r="EO1385" s="380"/>
      <c r="EV1385" s="380"/>
      <c r="FC1385" s="380"/>
      <c r="FJ1385" s="380"/>
      <c r="FQ1385" s="380"/>
      <c r="FX1385" s="380"/>
      <c r="GE1385" s="380"/>
      <c r="HA1385" s="380"/>
      <c r="HH1385" s="380"/>
    </row>
    <row r="1386" spans="1:216" ht="19.5" customHeight="1">
      <c r="A1386" s="627"/>
      <c r="B1386" s="380">
        <v>8302</v>
      </c>
      <c r="C1386" s="403"/>
      <c r="D1386" s="429">
        <v>2</v>
      </c>
      <c r="E1386" s="407"/>
      <c r="F1386" s="32"/>
      <c r="G1386" s="33"/>
      <c r="H1386" s="408"/>
      <c r="I1386" s="403"/>
      <c r="J1386" s="629"/>
      <c r="S1386" s="380"/>
      <c r="Z1386" s="380"/>
      <c r="AG1386" s="380"/>
      <c r="AN1386" s="380"/>
      <c r="AU1386" s="380"/>
      <c r="BB1386" s="380"/>
      <c r="BI1386" s="380"/>
      <c r="BP1386" s="380"/>
      <c r="BW1386" s="380"/>
      <c r="CD1386" s="380"/>
      <c r="CK1386" s="380"/>
      <c r="CR1386" s="380"/>
      <c r="CY1386" s="380"/>
      <c r="DF1386" s="380"/>
      <c r="DM1386" s="380"/>
      <c r="DT1386" s="380"/>
      <c r="EA1386" s="380"/>
      <c r="EH1386" s="380"/>
      <c r="EO1386" s="380"/>
      <c r="EV1386" s="380"/>
      <c r="FC1386" s="380"/>
      <c r="FJ1386" s="380"/>
      <c r="FQ1386" s="380"/>
      <c r="FX1386" s="380"/>
      <c r="GE1386" s="380"/>
      <c r="HA1386" s="380"/>
      <c r="HH1386" s="380"/>
    </row>
    <row r="1387" spans="1:216" ht="19.5" customHeight="1">
      <c r="A1387" s="627"/>
      <c r="B1387" s="380">
        <v>8303</v>
      </c>
      <c r="C1387" s="403"/>
      <c r="D1387" s="429">
        <v>3</v>
      </c>
      <c r="E1387" s="407"/>
      <c r="F1387" s="32"/>
      <c r="G1387" s="33"/>
      <c r="H1387" s="409"/>
      <c r="I1387" s="403"/>
      <c r="J1387" s="629"/>
      <c r="S1387" s="380"/>
      <c r="Z1387" s="380"/>
      <c r="AG1387" s="380"/>
      <c r="AN1387" s="380"/>
      <c r="AU1387" s="380"/>
      <c r="BB1387" s="380"/>
      <c r="BI1387" s="380"/>
      <c r="BP1387" s="380"/>
      <c r="BW1387" s="380"/>
      <c r="CD1387" s="380"/>
      <c r="CK1387" s="380"/>
      <c r="CR1387" s="380"/>
      <c r="CY1387" s="380"/>
      <c r="DF1387" s="380"/>
      <c r="DM1387" s="380"/>
      <c r="DT1387" s="380"/>
      <c r="EA1387" s="380"/>
      <c r="EH1387" s="380"/>
      <c r="EO1387" s="380"/>
      <c r="EV1387" s="380"/>
      <c r="FC1387" s="380"/>
      <c r="FJ1387" s="380"/>
      <c r="FQ1387" s="380"/>
      <c r="FX1387" s="380"/>
      <c r="GE1387" s="380"/>
      <c r="HA1387" s="380"/>
      <c r="HH1387" s="380"/>
    </row>
    <row r="1388" spans="1:216" ht="19.5" customHeight="1">
      <c r="A1388" s="627"/>
      <c r="B1388" s="380">
        <v>8304</v>
      </c>
      <c r="C1388" s="403"/>
      <c r="D1388" s="429">
        <v>4</v>
      </c>
      <c r="E1388" s="410"/>
      <c r="F1388" s="32"/>
      <c r="G1388" s="33"/>
      <c r="H1388" s="409"/>
      <c r="I1388" s="403"/>
      <c r="J1388" s="629"/>
      <c r="S1388" s="380"/>
      <c r="Z1388" s="380"/>
      <c r="AG1388" s="380"/>
      <c r="AN1388" s="380"/>
      <c r="AU1388" s="380"/>
      <c r="BB1388" s="380"/>
      <c r="BI1388" s="380"/>
      <c r="BP1388" s="380"/>
      <c r="BW1388" s="380"/>
      <c r="CD1388" s="380"/>
      <c r="CK1388" s="380"/>
      <c r="CR1388" s="380"/>
      <c r="CY1388" s="380"/>
      <c r="DF1388" s="380"/>
      <c r="DM1388" s="380"/>
      <c r="DT1388" s="380"/>
      <c r="EA1388" s="380"/>
      <c r="EH1388" s="380"/>
      <c r="EO1388" s="380"/>
      <c r="EV1388" s="380"/>
      <c r="FC1388" s="380"/>
      <c r="FJ1388" s="380"/>
      <c r="FQ1388" s="380"/>
      <c r="FX1388" s="380"/>
      <c r="GE1388" s="380"/>
      <c r="HA1388" s="380"/>
      <c r="HH1388" s="380"/>
    </row>
    <row r="1389" spans="1:216" ht="19.5" customHeight="1">
      <c r="A1389" s="627"/>
      <c r="B1389" s="380">
        <v>8305</v>
      </c>
      <c r="C1389" s="403"/>
      <c r="D1389" s="429">
        <v>5</v>
      </c>
      <c r="E1389" s="407"/>
      <c r="F1389" s="36"/>
      <c r="G1389" s="37"/>
      <c r="H1389" s="409"/>
      <c r="I1389" s="403"/>
      <c r="J1389" s="629"/>
      <c r="S1389" s="380"/>
      <c r="Z1389" s="380"/>
      <c r="AG1389" s="380"/>
      <c r="AN1389" s="380"/>
      <c r="AU1389" s="380"/>
      <c r="BB1389" s="380"/>
      <c r="BI1389" s="380"/>
      <c r="BP1389" s="380"/>
      <c r="BW1389" s="380"/>
      <c r="CD1389" s="380"/>
      <c r="CK1389" s="380"/>
      <c r="CR1389" s="380"/>
      <c r="CY1389" s="380"/>
      <c r="DF1389" s="380"/>
      <c r="DM1389" s="380"/>
      <c r="DT1389" s="380"/>
      <c r="EA1389" s="380"/>
      <c r="EH1389" s="380"/>
      <c r="EO1389" s="380"/>
      <c r="EV1389" s="380"/>
      <c r="FC1389" s="380"/>
      <c r="FJ1389" s="380"/>
      <c r="FQ1389" s="380"/>
      <c r="FX1389" s="380"/>
      <c r="GE1389" s="380"/>
      <c r="HA1389" s="380"/>
      <c r="HH1389" s="380"/>
    </row>
    <row r="1390" spans="1:216" ht="19.5" customHeight="1">
      <c r="A1390" s="627"/>
      <c r="B1390" s="380">
        <v>8306</v>
      </c>
      <c r="C1390" s="403"/>
      <c r="D1390" s="429">
        <v>6</v>
      </c>
      <c r="E1390" s="407"/>
      <c r="F1390" s="32"/>
      <c r="G1390" s="33"/>
      <c r="H1390" s="409"/>
      <c r="I1390" s="403"/>
      <c r="J1390" s="629"/>
      <c r="S1390" s="380"/>
      <c r="Z1390" s="380"/>
      <c r="AG1390" s="380"/>
      <c r="AN1390" s="380"/>
      <c r="AU1390" s="380"/>
      <c r="BB1390" s="380"/>
      <c r="BI1390" s="380"/>
      <c r="BP1390" s="380"/>
      <c r="BW1390" s="380"/>
      <c r="CD1390" s="380"/>
      <c r="CK1390" s="380"/>
      <c r="CR1390" s="380"/>
      <c r="CY1390" s="380"/>
      <c r="DF1390" s="380"/>
      <c r="DM1390" s="380"/>
      <c r="DT1390" s="380"/>
      <c r="EA1390" s="380"/>
      <c r="EH1390" s="380"/>
      <c r="EO1390" s="380"/>
      <c r="EV1390" s="380"/>
      <c r="FC1390" s="380"/>
      <c r="FJ1390" s="380"/>
      <c r="FQ1390" s="380"/>
      <c r="FX1390" s="380"/>
      <c r="GE1390" s="380"/>
      <c r="HA1390" s="380"/>
      <c r="HH1390" s="380"/>
    </row>
    <row r="1391" spans="1:216" ht="19.5" customHeight="1">
      <c r="A1391" s="627"/>
      <c r="B1391" s="380">
        <v>8307</v>
      </c>
      <c r="C1391" s="403"/>
      <c r="D1391" s="429">
        <v>7</v>
      </c>
      <c r="E1391" s="410"/>
      <c r="F1391" s="32"/>
      <c r="G1391" s="33"/>
      <c r="H1391" s="409"/>
      <c r="I1391" s="403"/>
      <c r="J1391" s="629"/>
      <c r="S1391" s="380"/>
      <c r="Z1391" s="380"/>
      <c r="AG1391" s="380"/>
      <c r="AN1391" s="380"/>
      <c r="AU1391" s="380"/>
      <c r="BB1391" s="380"/>
      <c r="BI1391" s="380"/>
      <c r="BP1391" s="380"/>
      <c r="BW1391" s="380"/>
      <c r="CD1391" s="380"/>
      <c r="CK1391" s="380"/>
      <c r="CR1391" s="380"/>
      <c r="CY1391" s="380"/>
      <c r="DF1391" s="380"/>
      <c r="DM1391" s="380"/>
      <c r="DT1391" s="380"/>
      <c r="EA1391" s="380"/>
      <c r="EH1391" s="380"/>
      <c r="EO1391" s="380"/>
      <c r="EV1391" s="380"/>
      <c r="FC1391" s="380"/>
      <c r="FJ1391" s="380"/>
      <c r="FQ1391" s="380"/>
      <c r="FX1391" s="380"/>
      <c r="GE1391" s="380"/>
      <c r="HA1391" s="380"/>
      <c r="HH1391" s="380"/>
    </row>
    <row r="1392" spans="1:216" ht="19.5" customHeight="1">
      <c r="A1392" s="627"/>
      <c r="B1392" s="380">
        <v>8308</v>
      </c>
      <c r="C1392" s="403"/>
      <c r="D1392" s="429">
        <v>8</v>
      </c>
      <c r="E1392" s="407"/>
      <c r="F1392" s="32"/>
      <c r="G1392" s="33"/>
      <c r="H1392" s="409"/>
      <c r="I1392" s="403"/>
      <c r="J1392" s="629"/>
      <c r="S1392" s="380"/>
      <c r="Z1392" s="380"/>
      <c r="AG1392" s="380"/>
      <c r="AN1392" s="380"/>
      <c r="AU1392" s="380"/>
      <c r="BB1392" s="380"/>
      <c r="BI1392" s="380"/>
      <c r="BP1392" s="380"/>
      <c r="BW1392" s="380"/>
      <c r="CD1392" s="380"/>
      <c r="CK1392" s="380"/>
      <c r="CR1392" s="380"/>
      <c r="CY1392" s="380"/>
      <c r="DF1392" s="380"/>
      <c r="DM1392" s="380"/>
      <c r="DT1392" s="380"/>
      <c r="EA1392" s="380"/>
      <c r="EH1392" s="380"/>
      <c r="EO1392" s="380"/>
      <c r="EV1392" s="380"/>
      <c r="FC1392" s="380"/>
      <c r="FJ1392" s="380"/>
      <c r="FQ1392" s="380"/>
      <c r="FX1392" s="380"/>
      <c r="GE1392" s="380"/>
      <c r="HA1392" s="380"/>
      <c r="HH1392" s="380"/>
    </row>
    <row r="1393" spans="1:216" ht="19.5" customHeight="1">
      <c r="A1393" s="627"/>
      <c r="B1393" s="380">
        <v>8309</v>
      </c>
      <c r="C1393" s="403"/>
      <c r="D1393" s="429">
        <v>9</v>
      </c>
      <c r="E1393" s="407"/>
      <c r="F1393" s="32"/>
      <c r="G1393" s="33"/>
      <c r="H1393" s="409"/>
      <c r="I1393" s="403"/>
      <c r="J1393" s="629"/>
      <c r="S1393" s="380"/>
      <c r="Z1393" s="380"/>
      <c r="AG1393" s="380"/>
      <c r="AN1393" s="380"/>
      <c r="AU1393" s="380"/>
      <c r="BB1393" s="380"/>
      <c r="BI1393" s="380"/>
      <c r="BP1393" s="380"/>
      <c r="BW1393" s="380"/>
      <c r="CD1393" s="380"/>
      <c r="CK1393" s="380"/>
      <c r="CR1393" s="380"/>
      <c r="CY1393" s="380"/>
      <c r="DF1393" s="380"/>
      <c r="DM1393" s="380"/>
      <c r="DT1393" s="380"/>
      <c r="EA1393" s="380"/>
      <c r="EH1393" s="380"/>
      <c r="EO1393" s="380"/>
      <c r="EV1393" s="380"/>
      <c r="FC1393" s="380"/>
      <c r="FJ1393" s="380"/>
      <c r="FQ1393" s="380"/>
      <c r="FX1393" s="380"/>
      <c r="GE1393" s="380"/>
      <c r="HA1393" s="380"/>
      <c r="HH1393" s="380"/>
    </row>
    <row r="1394" spans="1:216" ht="19.5" customHeight="1">
      <c r="A1394" s="627"/>
      <c r="B1394" s="380">
        <v>8310</v>
      </c>
      <c r="C1394" s="403"/>
      <c r="D1394" s="429">
        <v>10</v>
      </c>
      <c r="E1394" s="407"/>
      <c r="F1394" s="32"/>
      <c r="G1394" s="33"/>
      <c r="H1394" s="409"/>
      <c r="I1394" s="403"/>
      <c r="J1394" s="629"/>
      <c r="S1394" s="380"/>
      <c r="Z1394" s="380"/>
      <c r="AG1394" s="380"/>
      <c r="AN1394" s="380"/>
      <c r="AU1394" s="380"/>
      <c r="BB1394" s="380"/>
      <c r="BI1394" s="380"/>
      <c r="BP1394" s="380"/>
      <c r="BW1394" s="380"/>
      <c r="CD1394" s="380"/>
      <c r="CK1394" s="380"/>
      <c r="CR1394" s="380"/>
      <c r="CY1394" s="380"/>
      <c r="DF1394" s="380"/>
      <c r="DM1394" s="380"/>
      <c r="DT1394" s="380"/>
      <c r="EA1394" s="380"/>
      <c r="EH1394" s="380"/>
      <c r="EO1394" s="380"/>
      <c r="EV1394" s="380"/>
      <c r="FC1394" s="380"/>
      <c r="FJ1394" s="380"/>
      <c r="FQ1394" s="380"/>
      <c r="FX1394" s="380"/>
      <c r="GE1394" s="380"/>
      <c r="HA1394" s="380"/>
      <c r="HH1394" s="380"/>
    </row>
    <row r="1395" spans="1:216" ht="19.5" customHeight="1">
      <c r="A1395" s="627"/>
      <c r="B1395" s="380">
        <v>8311</v>
      </c>
      <c r="C1395" s="403"/>
      <c r="D1395" s="429">
        <v>11</v>
      </c>
      <c r="E1395" s="407"/>
      <c r="F1395" s="32"/>
      <c r="G1395" s="33"/>
      <c r="H1395" s="409"/>
      <c r="I1395" s="403"/>
      <c r="J1395" s="629"/>
      <c r="S1395" s="380"/>
      <c r="Z1395" s="380"/>
      <c r="AG1395" s="380"/>
      <c r="AN1395" s="380"/>
      <c r="AU1395" s="380"/>
      <c r="BB1395" s="380"/>
      <c r="BI1395" s="380"/>
      <c r="BP1395" s="380"/>
      <c r="BW1395" s="380"/>
      <c r="CD1395" s="380"/>
      <c r="CK1395" s="380"/>
      <c r="CR1395" s="380"/>
      <c r="CY1395" s="380"/>
      <c r="DF1395" s="380"/>
      <c r="DM1395" s="380"/>
      <c r="DT1395" s="380"/>
      <c r="EA1395" s="380"/>
      <c r="EH1395" s="380"/>
      <c r="EO1395" s="380"/>
      <c r="EV1395" s="380"/>
      <c r="FC1395" s="380"/>
      <c r="FJ1395" s="380"/>
      <c r="FQ1395" s="380"/>
      <c r="FX1395" s="380"/>
      <c r="GE1395" s="380"/>
      <c r="HA1395" s="380"/>
      <c r="HH1395" s="380"/>
    </row>
    <row r="1396" spans="1:216" ht="19.5" customHeight="1">
      <c r="A1396" s="627"/>
      <c r="B1396" s="380">
        <v>8312</v>
      </c>
      <c r="C1396" s="403"/>
      <c r="D1396" s="429">
        <v>12</v>
      </c>
      <c r="E1396" s="407"/>
      <c r="F1396" s="32"/>
      <c r="G1396" s="33"/>
      <c r="H1396" s="409"/>
      <c r="I1396" s="403"/>
      <c r="J1396" s="629"/>
      <c r="S1396" s="380"/>
      <c r="Z1396" s="380"/>
      <c r="AG1396" s="380"/>
      <c r="AN1396" s="380"/>
      <c r="AU1396" s="380"/>
      <c r="BB1396" s="380"/>
      <c r="BI1396" s="380"/>
      <c r="BP1396" s="380"/>
      <c r="BW1396" s="380"/>
      <c r="CD1396" s="380"/>
      <c r="CK1396" s="380"/>
      <c r="CR1396" s="380"/>
      <c r="CY1396" s="380"/>
      <c r="DF1396" s="380"/>
      <c r="DM1396" s="380"/>
      <c r="DT1396" s="380"/>
      <c r="EA1396" s="380"/>
      <c r="EH1396" s="380"/>
      <c r="EO1396" s="380"/>
      <c r="EV1396" s="380"/>
      <c r="FC1396" s="380"/>
      <c r="FJ1396" s="380"/>
      <c r="FQ1396" s="380"/>
      <c r="FX1396" s="380"/>
      <c r="GE1396" s="380"/>
      <c r="HA1396" s="380"/>
      <c r="HH1396" s="380"/>
    </row>
    <row r="1397" spans="1:216" ht="19.5" customHeight="1">
      <c r="A1397" s="627"/>
      <c r="B1397" s="380">
        <v>8313</v>
      </c>
      <c r="C1397" s="403"/>
      <c r="D1397" s="429">
        <v>13</v>
      </c>
      <c r="E1397" s="407"/>
      <c r="F1397" s="32"/>
      <c r="G1397" s="33"/>
      <c r="H1397" s="409"/>
      <c r="I1397" s="403"/>
      <c r="J1397" s="629"/>
      <c r="S1397" s="380"/>
      <c r="Z1397" s="380"/>
      <c r="AG1397" s="380"/>
      <c r="AN1397" s="380"/>
      <c r="AU1397" s="380"/>
      <c r="BB1397" s="380"/>
      <c r="BI1397" s="380"/>
      <c r="BP1397" s="380"/>
      <c r="BW1397" s="380"/>
      <c r="CD1397" s="380"/>
      <c r="CK1397" s="380"/>
      <c r="CR1397" s="380"/>
      <c r="CY1397" s="380"/>
      <c r="DF1397" s="380"/>
      <c r="DM1397" s="380"/>
      <c r="DT1397" s="380"/>
      <c r="EA1397" s="380"/>
      <c r="EH1397" s="380"/>
      <c r="EO1397" s="380"/>
      <c r="EV1397" s="380"/>
      <c r="FC1397" s="380"/>
      <c r="FJ1397" s="380"/>
      <c r="FQ1397" s="380"/>
      <c r="FX1397" s="380"/>
      <c r="GE1397" s="380"/>
      <c r="HA1397" s="380"/>
      <c r="HH1397" s="380"/>
    </row>
    <row r="1398" spans="1:216" ht="19.5" customHeight="1">
      <c r="A1398" s="627"/>
      <c r="B1398" s="380">
        <v>8314</v>
      </c>
      <c r="C1398" s="403"/>
      <c r="D1398" s="429">
        <v>14</v>
      </c>
      <c r="E1398" s="407"/>
      <c r="F1398" s="32"/>
      <c r="G1398" s="33"/>
      <c r="H1398" s="409"/>
      <c r="I1398" s="403"/>
      <c r="J1398" s="629"/>
      <c r="S1398" s="380"/>
      <c r="Z1398" s="380"/>
      <c r="AG1398" s="380"/>
      <c r="AN1398" s="380"/>
      <c r="AU1398" s="380"/>
      <c r="BB1398" s="380"/>
      <c r="BI1398" s="380"/>
      <c r="BP1398" s="380"/>
      <c r="BW1398" s="380"/>
      <c r="CD1398" s="380"/>
      <c r="CK1398" s="380"/>
      <c r="CR1398" s="380"/>
      <c r="CY1398" s="380"/>
      <c r="DF1398" s="380"/>
      <c r="DM1398" s="380"/>
      <c r="DT1398" s="380"/>
      <c r="EA1398" s="380"/>
      <c r="EH1398" s="380"/>
      <c r="EO1398" s="380"/>
      <c r="EV1398" s="380"/>
      <c r="FC1398" s="380"/>
      <c r="FJ1398" s="380"/>
      <c r="FQ1398" s="380"/>
      <c r="FX1398" s="380"/>
      <c r="GE1398" s="380"/>
      <c r="HA1398" s="380"/>
      <c r="HH1398" s="380"/>
    </row>
    <row r="1399" spans="1:216" ht="19.5" customHeight="1" thickBot="1">
      <c r="A1399" s="627"/>
      <c r="B1399" s="380">
        <v>8315</v>
      </c>
      <c r="C1399" s="403"/>
      <c r="D1399" s="429">
        <v>15</v>
      </c>
      <c r="E1399" s="411"/>
      <c r="F1399" s="36"/>
      <c r="G1399" s="37"/>
      <c r="H1399" s="409"/>
      <c r="I1399" s="403"/>
      <c r="J1399" s="629"/>
      <c r="S1399" s="380"/>
      <c r="Z1399" s="380"/>
      <c r="AG1399" s="380"/>
      <c r="AN1399" s="380"/>
      <c r="AU1399" s="380"/>
      <c r="BB1399" s="380"/>
      <c r="BI1399" s="380"/>
      <c r="BP1399" s="380"/>
      <c r="BW1399" s="380"/>
      <c r="CD1399" s="380"/>
      <c r="CK1399" s="380"/>
      <c r="CR1399" s="380"/>
      <c r="CY1399" s="380"/>
      <c r="DF1399" s="380"/>
      <c r="DM1399" s="380"/>
      <c r="DT1399" s="380"/>
      <c r="EA1399" s="380"/>
      <c r="EH1399" s="380"/>
      <c r="EO1399" s="380"/>
      <c r="EV1399" s="380"/>
      <c r="FC1399" s="380"/>
      <c r="FJ1399" s="380"/>
      <c r="FQ1399" s="380"/>
      <c r="FX1399" s="380"/>
      <c r="GE1399" s="380"/>
      <c r="HA1399" s="380"/>
      <c r="HH1399" s="380"/>
    </row>
    <row r="1400" spans="1:216" ht="19.5" customHeight="1" thickBot="1">
      <c r="A1400" s="627"/>
      <c r="B1400" s="380">
        <v>8316</v>
      </c>
      <c r="C1400" s="403"/>
      <c r="D1400" s="429" t="s">
        <v>634</v>
      </c>
      <c r="E1400" s="421"/>
      <c r="F1400" s="419"/>
      <c r="G1400" s="420"/>
      <c r="H1400" s="409"/>
      <c r="I1400" s="403"/>
      <c r="J1400" s="629"/>
      <c r="S1400" s="380"/>
      <c r="Z1400" s="380"/>
      <c r="AG1400" s="380"/>
      <c r="AN1400" s="380"/>
      <c r="AU1400" s="380"/>
      <c r="BB1400" s="380"/>
      <c r="BI1400" s="380"/>
      <c r="BP1400" s="380"/>
      <c r="BW1400" s="380"/>
      <c r="CD1400" s="380"/>
      <c r="CK1400" s="380"/>
      <c r="CR1400" s="380"/>
      <c r="CY1400" s="380"/>
      <c r="DF1400" s="380"/>
      <c r="DM1400" s="380"/>
      <c r="DT1400" s="380"/>
      <c r="EA1400" s="380"/>
      <c r="EH1400" s="380"/>
      <c r="EO1400" s="380"/>
      <c r="EV1400" s="380"/>
      <c r="FC1400" s="380"/>
      <c r="FJ1400" s="380"/>
      <c r="FQ1400" s="380"/>
      <c r="FX1400" s="380"/>
      <c r="GE1400" s="380"/>
      <c r="HA1400" s="380"/>
      <c r="HH1400" s="380"/>
    </row>
    <row r="1401" spans="1:216" ht="19.5" customHeight="1">
      <c r="A1401" s="627"/>
      <c r="B1401" s="380">
        <v>8317</v>
      </c>
      <c r="D1401" s="429" t="s">
        <v>864</v>
      </c>
      <c r="E1401" s="422"/>
      <c r="F1401" s="34"/>
      <c r="G1401" s="35"/>
      <c r="H1401" s="409"/>
      <c r="I1401" s="403"/>
      <c r="S1401" s="380"/>
      <c r="Z1401" s="380"/>
      <c r="AG1401" s="380"/>
      <c r="AN1401" s="380"/>
      <c r="AU1401" s="380"/>
      <c r="BB1401" s="380"/>
      <c r="BI1401" s="380"/>
      <c r="BP1401" s="380"/>
      <c r="BW1401" s="380"/>
      <c r="CD1401" s="380"/>
      <c r="CK1401" s="380"/>
      <c r="CR1401" s="380"/>
      <c r="CY1401" s="380"/>
      <c r="DF1401" s="380"/>
      <c r="DM1401" s="380"/>
      <c r="DT1401" s="380"/>
      <c r="EA1401" s="380"/>
      <c r="EH1401" s="380"/>
      <c r="EO1401" s="380"/>
      <c r="EV1401" s="380"/>
      <c r="FC1401" s="380"/>
      <c r="FJ1401" s="380"/>
      <c r="FQ1401" s="380"/>
      <c r="FX1401" s="380"/>
      <c r="GE1401" s="380"/>
      <c r="HA1401" s="380"/>
      <c r="HH1401" s="380"/>
    </row>
    <row r="1402" spans="1:216" ht="19.5" customHeight="1">
      <c r="A1402" s="627"/>
      <c r="B1402" s="380">
        <v>8318</v>
      </c>
      <c r="D1402" s="429" t="s">
        <v>864</v>
      </c>
      <c r="E1402" s="423"/>
      <c r="F1402" s="32"/>
      <c r="G1402" s="33"/>
      <c r="H1402" s="409"/>
      <c r="I1402" s="403"/>
      <c r="S1402" s="380"/>
      <c r="Z1402" s="380"/>
      <c r="AG1402" s="380"/>
      <c r="AN1402" s="380"/>
      <c r="AU1402" s="380"/>
      <c r="BB1402" s="380"/>
      <c r="BI1402" s="380"/>
      <c r="BP1402" s="380"/>
      <c r="BW1402" s="380"/>
      <c r="CD1402" s="380"/>
      <c r="CK1402" s="380"/>
      <c r="CR1402" s="380"/>
      <c r="CY1402" s="380"/>
      <c r="DF1402" s="380"/>
      <c r="DM1402" s="380"/>
      <c r="DT1402" s="380"/>
      <c r="EA1402" s="380"/>
      <c r="EH1402" s="380"/>
      <c r="EO1402" s="380"/>
      <c r="EV1402" s="380"/>
      <c r="FC1402" s="380"/>
      <c r="FJ1402" s="380"/>
      <c r="FQ1402" s="380"/>
      <c r="FX1402" s="380"/>
      <c r="GE1402" s="380"/>
      <c r="HA1402" s="380"/>
      <c r="HH1402" s="380"/>
    </row>
    <row r="1403" spans="1:216" ht="19.5" customHeight="1">
      <c r="A1403" s="627"/>
      <c r="B1403" s="380">
        <v>8319</v>
      </c>
      <c r="D1403" s="430"/>
      <c r="E1403" s="423"/>
      <c r="F1403" s="32"/>
      <c r="G1403" s="33"/>
      <c r="H1403" s="409"/>
      <c r="I1403" s="403"/>
      <c r="S1403" s="380"/>
      <c r="Z1403" s="380"/>
      <c r="AG1403" s="380"/>
      <c r="AN1403" s="380"/>
      <c r="AU1403" s="380"/>
      <c r="BB1403" s="380"/>
      <c r="BI1403" s="380"/>
      <c r="BP1403" s="380"/>
      <c r="BW1403" s="380"/>
      <c r="CD1403" s="380"/>
      <c r="CK1403" s="380"/>
      <c r="CR1403" s="380"/>
      <c r="CY1403" s="380"/>
      <c r="DF1403" s="380"/>
      <c r="DM1403" s="380"/>
      <c r="DT1403" s="380"/>
      <c r="EA1403" s="380"/>
      <c r="EH1403" s="380"/>
      <c r="EO1403" s="380"/>
      <c r="EV1403" s="380"/>
      <c r="FC1403" s="380"/>
      <c r="FJ1403" s="380"/>
      <c r="FQ1403" s="380"/>
      <c r="FX1403" s="380"/>
      <c r="GE1403" s="380"/>
      <c r="HA1403" s="380"/>
      <c r="HH1403" s="380"/>
    </row>
    <row r="1404" spans="1:216" ht="19.5" customHeight="1" thickBot="1">
      <c r="A1404" s="628"/>
      <c r="B1404" s="431">
        <v>8320</v>
      </c>
      <c r="C1404" s="431"/>
      <c r="D1404" s="432"/>
      <c r="E1404" s="424"/>
      <c r="F1404" s="32"/>
      <c r="G1404" s="33"/>
      <c r="H1404" s="409"/>
      <c r="I1404" s="403"/>
      <c r="S1404" s="380"/>
      <c r="Z1404" s="380"/>
      <c r="AG1404" s="380"/>
      <c r="AN1404" s="380"/>
      <c r="AU1404" s="380"/>
      <c r="BB1404" s="380"/>
      <c r="BI1404" s="380"/>
      <c r="BP1404" s="380"/>
      <c r="BW1404" s="380"/>
      <c r="CD1404" s="380"/>
      <c r="CK1404" s="380"/>
      <c r="CR1404" s="380"/>
      <c r="CY1404" s="380"/>
      <c r="DF1404" s="380"/>
      <c r="DM1404" s="380"/>
      <c r="DT1404" s="380"/>
      <c r="EA1404" s="380"/>
      <c r="EH1404" s="380"/>
      <c r="EO1404" s="380"/>
      <c r="EV1404" s="380"/>
      <c r="FC1404" s="380"/>
      <c r="FJ1404" s="380"/>
      <c r="FQ1404" s="380"/>
      <c r="FX1404" s="380"/>
      <c r="GE1404" s="380"/>
      <c r="HA1404" s="380"/>
      <c r="HH1404" s="380"/>
    </row>
    <row r="1405" spans="1:216" ht="19.5" customHeight="1" thickBot="1">
      <c r="A1405" s="626">
        <v>84</v>
      </c>
      <c r="B1405" s="426">
        <v>8401</v>
      </c>
      <c r="C1405" s="427"/>
      <c r="D1405" s="428">
        <v>1</v>
      </c>
      <c r="E1405" s="404"/>
      <c r="F1405" s="34"/>
      <c r="G1405" s="35"/>
      <c r="H1405" s="405"/>
      <c r="I1405" s="406"/>
      <c r="J1405" s="629"/>
      <c r="S1405" s="380"/>
      <c r="Z1405" s="380"/>
      <c r="AG1405" s="380"/>
      <c r="AN1405" s="380"/>
      <c r="AU1405" s="380"/>
      <c r="BB1405" s="380"/>
      <c r="BI1405" s="380"/>
      <c r="BP1405" s="380"/>
      <c r="BW1405" s="380"/>
      <c r="CD1405" s="380"/>
      <c r="CK1405" s="380"/>
      <c r="CR1405" s="380"/>
      <c r="CY1405" s="380"/>
      <c r="DF1405" s="380"/>
      <c r="DM1405" s="380"/>
      <c r="DT1405" s="380"/>
      <c r="EA1405" s="380"/>
      <c r="EH1405" s="380"/>
      <c r="EO1405" s="380"/>
      <c r="EV1405" s="380"/>
      <c r="FC1405" s="380"/>
      <c r="FJ1405" s="380"/>
      <c r="FQ1405" s="380"/>
      <c r="FX1405" s="380"/>
      <c r="GE1405" s="380"/>
      <c r="HA1405" s="380"/>
      <c r="HH1405" s="380"/>
    </row>
    <row r="1406" spans="1:216" ht="19.5" customHeight="1">
      <c r="A1406" s="627"/>
      <c r="B1406" s="380">
        <v>8402</v>
      </c>
      <c r="C1406" s="403"/>
      <c r="D1406" s="429">
        <v>2</v>
      </c>
      <c r="E1406" s="407"/>
      <c r="F1406" s="32"/>
      <c r="G1406" s="33"/>
      <c r="H1406" s="408"/>
      <c r="I1406" s="403"/>
      <c r="J1406" s="629"/>
      <c r="S1406" s="380"/>
      <c r="Z1406" s="380"/>
      <c r="AG1406" s="380"/>
      <c r="AN1406" s="380"/>
      <c r="AU1406" s="380"/>
      <c r="BB1406" s="380"/>
      <c r="BI1406" s="380"/>
      <c r="BP1406" s="380"/>
      <c r="BW1406" s="380"/>
      <c r="CD1406" s="380"/>
      <c r="CK1406" s="380"/>
      <c r="CR1406" s="380"/>
      <c r="CY1406" s="380"/>
      <c r="DF1406" s="380"/>
      <c r="DM1406" s="380"/>
      <c r="DT1406" s="380"/>
      <c r="EA1406" s="380"/>
      <c r="EH1406" s="380"/>
      <c r="EO1406" s="380"/>
      <c r="EV1406" s="380"/>
      <c r="FC1406" s="380"/>
      <c r="FJ1406" s="380"/>
      <c r="FQ1406" s="380"/>
      <c r="FX1406" s="380"/>
      <c r="GE1406" s="380"/>
      <c r="HA1406" s="380"/>
      <c r="HH1406" s="380"/>
    </row>
    <row r="1407" spans="1:216" ht="19.5" customHeight="1">
      <c r="A1407" s="627"/>
      <c r="B1407" s="380">
        <v>8403</v>
      </c>
      <c r="C1407" s="403"/>
      <c r="D1407" s="429">
        <v>3</v>
      </c>
      <c r="E1407" s="407"/>
      <c r="F1407" s="32"/>
      <c r="G1407" s="33"/>
      <c r="H1407" s="409"/>
      <c r="I1407" s="403"/>
      <c r="J1407" s="629"/>
      <c r="S1407" s="380"/>
      <c r="Z1407" s="380"/>
      <c r="AG1407" s="380"/>
      <c r="AN1407" s="380"/>
      <c r="AU1407" s="380"/>
      <c r="BB1407" s="380"/>
      <c r="BI1407" s="380"/>
      <c r="BP1407" s="380"/>
      <c r="BW1407" s="380"/>
      <c r="CD1407" s="380"/>
      <c r="CK1407" s="380"/>
      <c r="CR1407" s="380"/>
      <c r="CY1407" s="380"/>
      <c r="DF1407" s="380"/>
      <c r="DM1407" s="380"/>
      <c r="DT1407" s="380"/>
      <c r="EA1407" s="380"/>
      <c r="EH1407" s="380"/>
      <c r="EO1407" s="380"/>
      <c r="EV1407" s="380"/>
      <c r="FC1407" s="380"/>
      <c r="FJ1407" s="380"/>
      <c r="FQ1407" s="380"/>
      <c r="FX1407" s="380"/>
      <c r="GE1407" s="380"/>
      <c r="HA1407" s="380"/>
      <c r="HH1407" s="380"/>
    </row>
    <row r="1408" spans="1:216" ht="19.5" customHeight="1">
      <c r="A1408" s="627"/>
      <c r="B1408" s="380">
        <v>8404</v>
      </c>
      <c r="C1408" s="403"/>
      <c r="D1408" s="429">
        <v>4</v>
      </c>
      <c r="E1408" s="410"/>
      <c r="F1408" s="32"/>
      <c r="G1408" s="33"/>
      <c r="H1408" s="409"/>
      <c r="I1408" s="403"/>
      <c r="J1408" s="629"/>
      <c r="S1408" s="380"/>
      <c r="Z1408" s="380"/>
      <c r="AG1408" s="380"/>
      <c r="AN1408" s="380"/>
      <c r="AU1408" s="380"/>
      <c r="BB1408" s="380"/>
      <c r="BI1408" s="380"/>
      <c r="BP1408" s="380"/>
      <c r="BW1408" s="380"/>
      <c r="CD1408" s="380"/>
      <c r="CK1408" s="380"/>
      <c r="CR1408" s="380"/>
      <c r="CY1408" s="380"/>
      <c r="DF1408" s="380"/>
      <c r="DM1408" s="380"/>
      <c r="DT1408" s="380"/>
      <c r="EA1408" s="380"/>
      <c r="EH1408" s="380"/>
      <c r="EO1408" s="380"/>
      <c r="EV1408" s="380"/>
      <c r="FC1408" s="380"/>
      <c r="FJ1408" s="380"/>
      <c r="FQ1408" s="380"/>
      <c r="FX1408" s="380"/>
      <c r="GE1408" s="380"/>
      <c r="HA1408" s="380"/>
      <c r="HH1408" s="380"/>
    </row>
    <row r="1409" spans="1:216" ht="19.5" customHeight="1">
      <c r="A1409" s="627"/>
      <c r="B1409" s="380">
        <v>8405</v>
      </c>
      <c r="C1409" s="403"/>
      <c r="D1409" s="429">
        <v>5</v>
      </c>
      <c r="E1409" s="407"/>
      <c r="F1409" s="36"/>
      <c r="G1409" s="37"/>
      <c r="H1409" s="409"/>
      <c r="I1409" s="403"/>
      <c r="J1409" s="629"/>
      <c r="S1409" s="380"/>
      <c r="Z1409" s="380"/>
      <c r="AG1409" s="380"/>
      <c r="AN1409" s="380"/>
      <c r="AU1409" s="380"/>
      <c r="BB1409" s="380"/>
      <c r="BI1409" s="380"/>
      <c r="BP1409" s="380"/>
      <c r="BW1409" s="380"/>
      <c r="CD1409" s="380"/>
      <c r="CK1409" s="380"/>
      <c r="CR1409" s="380"/>
      <c r="CY1409" s="380"/>
      <c r="DF1409" s="380"/>
      <c r="DM1409" s="380"/>
      <c r="DT1409" s="380"/>
      <c r="EA1409" s="380"/>
      <c r="EH1409" s="380"/>
      <c r="EO1409" s="380"/>
      <c r="EV1409" s="380"/>
      <c r="FC1409" s="380"/>
      <c r="FJ1409" s="380"/>
      <c r="FQ1409" s="380"/>
      <c r="FX1409" s="380"/>
      <c r="GE1409" s="380"/>
      <c r="HA1409" s="380"/>
      <c r="HH1409" s="380"/>
    </row>
    <row r="1410" spans="1:216" ht="19.5" customHeight="1">
      <c r="A1410" s="627"/>
      <c r="B1410" s="380">
        <v>8406</v>
      </c>
      <c r="C1410" s="403"/>
      <c r="D1410" s="429">
        <v>6</v>
      </c>
      <c r="E1410" s="407"/>
      <c r="F1410" s="32"/>
      <c r="G1410" s="33"/>
      <c r="H1410" s="409"/>
      <c r="I1410" s="403"/>
      <c r="J1410" s="629"/>
      <c r="S1410" s="380"/>
      <c r="Z1410" s="380"/>
      <c r="AG1410" s="380"/>
      <c r="AN1410" s="380"/>
      <c r="AU1410" s="380"/>
      <c r="BB1410" s="380"/>
      <c r="BI1410" s="380"/>
      <c r="BP1410" s="380"/>
      <c r="BW1410" s="380"/>
      <c r="CD1410" s="380"/>
      <c r="CK1410" s="380"/>
      <c r="CR1410" s="380"/>
      <c r="CY1410" s="380"/>
      <c r="DF1410" s="380"/>
      <c r="DM1410" s="380"/>
      <c r="DT1410" s="380"/>
      <c r="EA1410" s="380"/>
      <c r="EH1410" s="380"/>
      <c r="EO1410" s="380"/>
      <c r="EV1410" s="380"/>
      <c r="FC1410" s="380"/>
      <c r="FJ1410" s="380"/>
      <c r="FQ1410" s="380"/>
      <c r="FX1410" s="380"/>
      <c r="GE1410" s="380"/>
      <c r="HA1410" s="380"/>
      <c r="HH1410" s="380"/>
    </row>
    <row r="1411" spans="1:216" ht="19.5" customHeight="1">
      <c r="A1411" s="627"/>
      <c r="B1411" s="380">
        <v>8407</v>
      </c>
      <c r="C1411" s="403"/>
      <c r="D1411" s="429">
        <v>7</v>
      </c>
      <c r="E1411" s="410"/>
      <c r="F1411" s="32"/>
      <c r="G1411" s="33"/>
      <c r="H1411" s="409"/>
      <c r="I1411" s="403"/>
      <c r="J1411" s="629"/>
      <c r="S1411" s="380"/>
      <c r="Z1411" s="380"/>
      <c r="AG1411" s="380"/>
      <c r="AN1411" s="380"/>
      <c r="AU1411" s="380"/>
      <c r="BB1411" s="380"/>
      <c r="BI1411" s="380"/>
      <c r="BP1411" s="380"/>
      <c r="BW1411" s="380"/>
      <c r="CD1411" s="380"/>
      <c r="CK1411" s="380"/>
      <c r="CR1411" s="380"/>
      <c r="CY1411" s="380"/>
      <c r="DF1411" s="380"/>
      <c r="DM1411" s="380"/>
      <c r="DT1411" s="380"/>
      <c r="EA1411" s="380"/>
      <c r="EH1411" s="380"/>
      <c r="EO1411" s="380"/>
      <c r="EV1411" s="380"/>
      <c r="FC1411" s="380"/>
      <c r="FJ1411" s="380"/>
      <c r="FQ1411" s="380"/>
      <c r="FX1411" s="380"/>
      <c r="GE1411" s="380"/>
      <c r="HA1411" s="380"/>
      <c r="HH1411" s="380"/>
    </row>
    <row r="1412" spans="1:216" ht="19.5" customHeight="1">
      <c r="A1412" s="627"/>
      <c r="B1412" s="380">
        <v>8408</v>
      </c>
      <c r="C1412" s="403"/>
      <c r="D1412" s="429">
        <v>8</v>
      </c>
      <c r="E1412" s="407"/>
      <c r="F1412" s="32"/>
      <c r="G1412" s="33"/>
      <c r="H1412" s="409"/>
      <c r="I1412" s="403"/>
      <c r="J1412" s="629"/>
      <c r="S1412" s="380"/>
      <c r="Z1412" s="380"/>
      <c r="AG1412" s="380"/>
      <c r="AN1412" s="380"/>
      <c r="AU1412" s="380"/>
      <c r="BB1412" s="380"/>
      <c r="BI1412" s="380"/>
      <c r="BP1412" s="380"/>
      <c r="BW1412" s="380"/>
      <c r="CD1412" s="380"/>
      <c r="CK1412" s="380"/>
      <c r="CR1412" s="380"/>
      <c r="CY1412" s="380"/>
      <c r="DF1412" s="380"/>
      <c r="DM1412" s="380"/>
      <c r="DT1412" s="380"/>
      <c r="EA1412" s="380"/>
      <c r="EH1412" s="380"/>
      <c r="EO1412" s="380"/>
      <c r="EV1412" s="380"/>
      <c r="FC1412" s="380"/>
      <c r="FJ1412" s="380"/>
      <c r="FQ1412" s="380"/>
      <c r="FX1412" s="380"/>
      <c r="GE1412" s="380"/>
      <c r="HA1412" s="380"/>
      <c r="HH1412" s="380"/>
    </row>
    <row r="1413" spans="1:216" ht="19.5" customHeight="1">
      <c r="A1413" s="627"/>
      <c r="B1413" s="380">
        <v>8409</v>
      </c>
      <c r="C1413" s="403"/>
      <c r="D1413" s="429">
        <v>9</v>
      </c>
      <c r="E1413" s="407"/>
      <c r="F1413" s="32"/>
      <c r="G1413" s="33"/>
      <c r="H1413" s="409"/>
      <c r="I1413" s="403"/>
      <c r="J1413" s="629"/>
      <c r="S1413" s="380"/>
      <c r="Z1413" s="380"/>
      <c r="AG1413" s="380"/>
      <c r="AN1413" s="380"/>
      <c r="AU1413" s="380"/>
      <c r="BB1413" s="380"/>
      <c r="BI1413" s="380"/>
      <c r="BP1413" s="380"/>
      <c r="BW1413" s="380"/>
      <c r="CD1413" s="380"/>
      <c r="CK1413" s="380"/>
      <c r="CR1413" s="380"/>
      <c r="CY1413" s="380"/>
      <c r="DF1413" s="380"/>
      <c r="DM1413" s="380"/>
      <c r="DT1413" s="380"/>
      <c r="EA1413" s="380"/>
      <c r="EH1413" s="380"/>
      <c r="EO1413" s="380"/>
      <c r="EV1413" s="380"/>
      <c r="FC1413" s="380"/>
      <c r="FJ1413" s="380"/>
      <c r="FQ1413" s="380"/>
      <c r="FX1413" s="380"/>
      <c r="GE1413" s="380"/>
      <c r="HA1413" s="380"/>
      <c r="HH1413" s="380"/>
    </row>
    <row r="1414" spans="1:216" ht="19.5" customHeight="1">
      <c r="A1414" s="627"/>
      <c r="B1414" s="380">
        <v>8410</v>
      </c>
      <c r="C1414" s="403"/>
      <c r="D1414" s="429">
        <v>10</v>
      </c>
      <c r="E1414" s="407"/>
      <c r="F1414" s="32"/>
      <c r="G1414" s="33"/>
      <c r="H1414" s="409"/>
      <c r="I1414" s="403"/>
      <c r="J1414" s="629"/>
      <c r="S1414" s="380"/>
      <c r="Z1414" s="380"/>
      <c r="AG1414" s="380"/>
      <c r="AN1414" s="380"/>
      <c r="AU1414" s="380"/>
      <c r="BB1414" s="380"/>
      <c r="BI1414" s="380"/>
      <c r="BP1414" s="380"/>
      <c r="BW1414" s="380"/>
      <c r="CD1414" s="380"/>
      <c r="CK1414" s="380"/>
      <c r="CR1414" s="380"/>
      <c r="CY1414" s="380"/>
      <c r="DF1414" s="380"/>
      <c r="DM1414" s="380"/>
      <c r="DT1414" s="380"/>
      <c r="EA1414" s="380"/>
      <c r="EH1414" s="380"/>
      <c r="EO1414" s="380"/>
      <c r="EV1414" s="380"/>
      <c r="FC1414" s="380"/>
      <c r="FJ1414" s="380"/>
      <c r="FQ1414" s="380"/>
      <c r="FX1414" s="380"/>
      <c r="GE1414" s="380"/>
      <c r="HA1414" s="380"/>
      <c r="HH1414" s="380"/>
    </row>
    <row r="1415" spans="1:216" ht="19.5" customHeight="1">
      <c r="A1415" s="627"/>
      <c r="B1415" s="380">
        <v>8411</v>
      </c>
      <c r="C1415" s="403"/>
      <c r="D1415" s="429">
        <v>11</v>
      </c>
      <c r="E1415" s="407"/>
      <c r="F1415" s="32"/>
      <c r="G1415" s="33"/>
      <c r="H1415" s="409"/>
      <c r="I1415" s="403"/>
      <c r="J1415" s="629"/>
      <c r="S1415" s="380"/>
      <c r="Z1415" s="380"/>
      <c r="AG1415" s="380"/>
      <c r="AN1415" s="380"/>
      <c r="AU1415" s="380"/>
      <c r="BB1415" s="380"/>
      <c r="BI1415" s="380"/>
      <c r="BP1415" s="380"/>
      <c r="BW1415" s="380"/>
      <c r="CD1415" s="380"/>
      <c r="CK1415" s="380"/>
      <c r="CR1415" s="380"/>
      <c r="CY1415" s="380"/>
      <c r="DF1415" s="380"/>
      <c r="DM1415" s="380"/>
      <c r="DT1415" s="380"/>
      <c r="EA1415" s="380"/>
      <c r="EH1415" s="380"/>
      <c r="EO1415" s="380"/>
      <c r="EV1415" s="380"/>
      <c r="FC1415" s="380"/>
      <c r="FJ1415" s="380"/>
      <c r="FQ1415" s="380"/>
      <c r="FX1415" s="380"/>
      <c r="GE1415" s="380"/>
      <c r="HA1415" s="380"/>
      <c r="HH1415" s="380"/>
    </row>
    <row r="1416" spans="1:216" ht="19.5" customHeight="1">
      <c r="A1416" s="627"/>
      <c r="B1416" s="380">
        <v>8412</v>
      </c>
      <c r="C1416" s="403"/>
      <c r="D1416" s="429">
        <v>12</v>
      </c>
      <c r="E1416" s="407"/>
      <c r="F1416" s="32"/>
      <c r="G1416" s="33"/>
      <c r="H1416" s="409"/>
      <c r="I1416" s="403"/>
      <c r="J1416" s="629"/>
      <c r="S1416" s="380"/>
      <c r="Z1416" s="380"/>
      <c r="AG1416" s="380"/>
      <c r="AN1416" s="380"/>
      <c r="AU1416" s="380"/>
      <c r="BB1416" s="380"/>
      <c r="BI1416" s="380"/>
      <c r="BP1416" s="380"/>
      <c r="BW1416" s="380"/>
      <c r="CD1416" s="380"/>
      <c r="CK1416" s="380"/>
      <c r="CR1416" s="380"/>
      <c r="CY1416" s="380"/>
      <c r="DF1416" s="380"/>
      <c r="DM1416" s="380"/>
      <c r="DT1416" s="380"/>
      <c r="EA1416" s="380"/>
      <c r="EH1416" s="380"/>
      <c r="EO1416" s="380"/>
      <c r="EV1416" s="380"/>
      <c r="FC1416" s="380"/>
      <c r="FJ1416" s="380"/>
      <c r="FQ1416" s="380"/>
      <c r="FX1416" s="380"/>
      <c r="GE1416" s="380"/>
      <c r="HA1416" s="380"/>
      <c r="HH1416" s="380"/>
    </row>
    <row r="1417" spans="1:216" ht="19.5" customHeight="1">
      <c r="A1417" s="627"/>
      <c r="B1417" s="380">
        <v>8413</v>
      </c>
      <c r="C1417" s="403"/>
      <c r="D1417" s="429">
        <v>13</v>
      </c>
      <c r="E1417" s="407"/>
      <c r="F1417" s="32"/>
      <c r="G1417" s="33"/>
      <c r="H1417" s="409"/>
      <c r="I1417" s="403"/>
      <c r="J1417" s="629"/>
      <c r="S1417" s="380"/>
      <c r="Z1417" s="380"/>
      <c r="AG1417" s="380"/>
      <c r="AN1417" s="380"/>
      <c r="AU1417" s="380"/>
      <c r="BB1417" s="380"/>
      <c r="BI1417" s="380"/>
      <c r="BP1417" s="380"/>
      <c r="BW1417" s="380"/>
      <c r="CD1417" s="380"/>
      <c r="CK1417" s="380"/>
      <c r="CR1417" s="380"/>
      <c r="CY1417" s="380"/>
      <c r="DF1417" s="380"/>
      <c r="DM1417" s="380"/>
      <c r="DT1417" s="380"/>
      <c r="EA1417" s="380"/>
      <c r="EH1417" s="380"/>
      <c r="EO1417" s="380"/>
      <c r="EV1417" s="380"/>
      <c r="FC1417" s="380"/>
      <c r="FJ1417" s="380"/>
      <c r="FQ1417" s="380"/>
      <c r="FX1417" s="380"/>
      <c r="GE1417" s="380"/>
      <c r="HA1417" s="380"/>
      <c r="HH1417" s="380"/>
    </row>
    <row r="1418" spans="1:216" ht="19.5" customHeight="1">
      <c r="A1418" s="627"/>
      <c r="B1418" s="380">
        <v>8414</v>
      </c>
      <c r="C1418" s="403"/>
      <c r="D1418" s="429">
        <v>14</v>
      </c>
      <c r="E1418" s="407"/>
      <c r="F1418" s="32"/>
      <c r="G1418" s="33"/>
      <c r="H1418" s="409"/>
      <c r="I1418" s="403"/>
      <c r="J1418" s="629"/>
      <c r="S1418" s="380"/>
      <c r="Z1418" s="380"/>
      <c r="AG1418" s="380"/>
      <c r="AN1418" s="380"/>
      <c r="AU1418" s="380"/>
      <c r="BB1418" s="380"/>
      <c r="BI1418" s="380"/>
      <c r="BP1418" s="380"/>
      <c r="BW1418" s="380"/>
      <c r="CD1418" s="380"/>
      <c r="CK1418" s="380"/>
      <c r="CR1418" s="380"/>
      <c r="CY1418" s="380"/>
      <c r="DF1418" s="380"/>
      <c r="DM1418" s="380"/>
      <c r="DT1418" s="380"/>
      <c r="EA1418" s="380"/>
      <c r="EH1418" s="380"/>
      <c r="EO1418" s="380"/>
      <c r="EV1418" s="380"/>
      <c r="FC1418" s="380"/>
      <c r="FJ1418" s="380"/>
      <c r="FQ1418" s="380"/>
      <c r="FX1418" s="380"/>
      <c r="GE1418" s="380"/>
      <c r="HA1418" s="380"/>
      <c r="HH1418" s="380"/>
    </row>
    <row r="1419" spans="1:216" ht="19.5" customHeight="1" thickBot="1">
      <c r="A1419" s="627"/>
      <c r="B1419" s="380">
        <v>8415</v>
      </c>
      <c r="C1419" s="403"/>
      <c r="D1419" s="429">
        <v>15</v>
      </c>
      <c r="E1419" s="411"/>
      <c r="F1419" s="36"/>
      <c r="G1419" s="37"/>
      <c r="H1419" s="409"/>
      <c r="I1419" s="403"/>
      <c r="J1419" s="629"/>
      <c r="S1419" s="380"/>
      <c r="Z1419" s="380"/>
      <c r="AG1419" s="380"/>
      <c r="AN1419" s="380"/>
      <c r="AU1419" s="380"/>
      <c r="BB1419" s="380"/>
      <c r="BI1419" s="380"/>
      <c r="BP1419" s="380"/>
      <c r="BW1419" s="380"/>
      <c r="CD1419" s="380"/>
      <c r="CK1419" s="380"/>
      <c r="CR1419" s="380"/>
      <c r="CY1419" s="380"/>
      <c r="DF1419" s="380"/>
      <c r="DM1419" s="380"/>
      <c r="DT1419" s="380"/>
      <c r="EA1419" s="380"/>
      <c r="EH1419" s="380"/>
      <c r="EO1419" s="380"/>
      <c r="EV1419" s="380"/>
      <c r="FC1419" s="380"/>
      <c r="FJ1419" s="380"/>
      <c r="FQ1419" s="380"/>
      <c r="FX1419" s="380"/>
      <c r="GE1419" s="380"/>
      <c r="HA1419" s="380"/>
      <c r="HH1419" s="380"/>
    </row>
    <row r="1420" spans="1:216" ht="19.5" customHeight="1" thickBot="1">
      <c r="A1420" s="627"/>
      <c r="B1420" s="380">
        <v>8416</v>
      </c>
      <c r="C1420" s="403"/>
      <c r="D1420" s="429" t="s">
        <v>634</v>
      </c>
      <c r="E1420" s="421"/>
      <c r="F1420" s="419"/>
      <c r="G1420" s="420"/>
      <c r="H1420" s="409"/>
      <c r="I1420" s="403"/>
      <c r="J1420" s="629"/>
      <c r="S1420" s="380"/>
      <c r="Z1420" s="380"/>
      <c r="AG1420" s="380"/>
      <c r="AN1420" s="380"/>
      <c r="AU1420" s="380"/>
      <c r="BB1420" s="380"/>
      <c r="BI1420" s="380"/>
      <c r="BP1420" s="380"/>
      <c r="BW1420" s="380"/>
      <c r="CD1420" s="380"/>
      <c r="CK1420" s="380"/>
      <c r="CR1420" s="380"/>
      <c r="CY1420" s="380"/>
      <c r="DF1420" s="380"/>
      <c r="DM1420" s="380"/>
      <c r="DT1420" s="380"/>
      <c r="EA1420" s="380"/>
      <c r="EH1420" s="380"/>
      <c r="EO1420" s="380"/>
      <c r="EV1420" s="380"/>
      <c r="FC1420" s="380"/>
      <c r="FJ1420" s="380"/>
      <c r="FQ1420" s="380"/>
      <c r="FX1420" s="380"/>
      <c r="GE1420" s="380"/>
      <c r="HA1420" s="380"/>
      <c r="HH1420" s="380"/>
    </row>
    <row r="1421" spans="1:216" ht="19.5" customHeight="1">
      <c r="A1421" s="627"/>
      <c r="B1421" s="380">
        <v>8417</v>
      </c>
      <c r="D1421" s="429" t="s">
        <v>864</v>
      </c>
      <c r="E1421" s="422"/>
      <c r="F1421" s="34"/>
      <c r="G1421" s="35"/>
      <c r="H1421" s="409"/>
      <c r="I1421" s="403"/>
      <c r="S1421" s="380"/>
      <c r="Z1421" s="380"/>
      <c r="AG1421" s="380"/>
      <c r="AN1421" s="380"/>
      <c r="AU1421" s="380"/>
      <c r="BB1421" s="380"/>
      <c r="BI1421" s="380"/>
      <c r="BP1421" s="380"/>
      <c r="BW1421" s="380"/>
      <c r="CD1421" s="380"/>
      <c r="CK1421" s="380"/>
      <c r="CR1421" s="380"/>
      <c r="CY1421" s="380"/>
      <c r="DF1421" s="380"/>
      <c r="DM1421" s="380"/>
      <c r="DT1421" s="380"/>
      <c r="EA1421" s="380"/>
      <c r="EH1421" s="380"/>
      <c r="EO1421" s="380"/>
      <c r="EV1421" s="380"/>
      <c r="FC1421" s="380"/>
      <c r="FJ1421" s="380"/>
      <c r="FQ1421" s="380"/>
      <c r="FX1421" s="380"/>
      <c r="GE1421" s="380"/>
      <c r="HA1421" s="380"/>
      <c r="HH1421" s="380"/>
    </row>
    <row r="1422" spans="1:216" ht="19.5" customHeight="1">
      <c r="A1422" s="627"/>
      <c r="B1422" s="380">
        <v>8418</v>
      </c>
      <c r="D1422" s="429" t="s">
        <v>864</v>
      </c>
      <c r="E1422" s="423"/>
      <c r="F1422" s="32"/>
      <c r="G1422" s="33"/>
      <c r="H1422" s="409"/>
      <c r="I1422" s="403"/>
      <c r="S1422" s="380"/>
      <c r="Z1422" s="380"/>
      <c r="AG1422" s="380"/>
      <c r="AN1422" s="380"/>
      <c r="AU1422" s="380"/>
      <c r="BB1422" s="380"/>
      <c r="BI1422" s="380"/>
      <c r="BP1422" s="380"/>
      <c r="BW1422" s="380"/>
      <c r="CD1422" s="380"/>
      <c r="CK1422" s="380"/>
      <c r="CR1422" s="380"/>
      <c r="CY1422" s="380"/>
      <c r="DF1422" s="380"/>
      <c r="DM1422" s="380"/>
      <c r="DT1422" s="380"/>
      <c r="EA1422" s="380"/>
      <c r="EH1422" s="380"/>
      <c r="EO1422" s="380"/>
      <c r="EV1422" s="380"/>
      <c r="FC1422" s="380"/>
      <c r="FJ1422" s="380"/>
      <c r="FQ1422" s="380"/>
      <c r="FX1422" s="380"/>
      <c r="GE1422" s="380"/>
      <c r="HA1422" s="380"/>
      <c r="HH1422" s="380"/>
    </row>
    <row r="1423" spans="1:216" ht="19.5" customHeight="1">
      <c r="A1423" s="627"/>
      <c r="B1423" s="380">
        <v>8419</v>
      </c>
      <c r="D1423" s="430"/>
      <c r="E1423" s="423"/>
      <c r="F1423" s="32"/>
      <c r="G1423" s="33"/>
      <c r="H1423" s="409"/>
      <c r="I1423" s="403"/>
      <c r="S1423" s="380"/>
      <c r="Z1423" s="380"/>
      <c r="AG1423" s="380"/>
      <c r="AN1423" s="380"/>
      <c r="AU1423" s="380"/>
      <c r="BB1423" s="380"/>
      <c r="BI1423" s="380"/>
      <c r="BP1423" s="380"/>
      <c r="BW1423" s="380"/>
      <c r="CD1423" s="380"/>
      <c r="CK1423" s="380"/>
      <c r="CR1423" s="380"/>
      <c r="CY1423" s="380"/>
      <c r="DF1423" s="380"/>
      <c r="DM1423" s="380"/>
      <c r="DT1423" s="380"/>
      <c r="EA1423" s="380"/>
      <c r="EH1423" s="380"/>
      <c r="EO1423" s="380"/>
      <c r="EV1423" s="380"/>
      <c r="FC1423" s="380"/>
      <c r="FJ1423" s="380"/>
      <c r="FQ1423" s="380"/>
      <c r="FX1423" s="380"/>
      <c r="GE1423" s="380"/>
      <c r="HA1423" s="380"/>
      <c r="HH1423" s="380"/>
    </row>
    <row r="1424" spans="1:216" ht="19.5" customHeight="1" thickBot="1">
      <c r="A1424" s="628"/>
      <c r="B1424" s="431">
        <v>8420</v>
      </c>
      <c r="C1424" s="431"/>
      <c r="D1424" s="432"/>
      <c r="E1424" s="424"/>
      <c r="F1424" s="32"/>
      <c r="G1424" s="33"/>
      <c r="H1424" s="409"/>
      <c r="I1424" s="403"/>
      <c r="S1424" s="380"/>
      <c r="Z1424" s="380"/>
      <c r="AG1424" s="380"/>
      <c r="AN1424" s="380"/>
      <c r="AU1424" s="380"/>
      <c r="BB1424" s="380"/>
      <c r="BI1424" s="380"/>
      <c r="BP1424" s="380"/>
      <c r="BW1424" s="380"/>
      <c r="CD1424" s="380"/>
      <c r="CK1424" s="380"/>
      <c r="CR1424" s="380"/>
      <c r="CY1424" s="380"/>
      <c r="DF1424" s="380"/>
      <c r="DM1424" s="380"/>
      <c r="DT1424" s="380"/>
      <c r="EA1424" s="380"/>
      <c r="EH1424" s="380"/>
      <c r="EO1424" s="380"/>
      <c r="EV1424" s="380"/>
      <c r="FC1424" s="380"/>
      <c r="FJ1424" s="380"/>
      <c r="FQ1424" s="380"/>
      <c r="FX1424" s="380"/>
      <c r="GE1424" s="380"/>
      <c r="HA1424" s="380"/>
      <c r="HH1424" s="380"/>
    </row>
    <row r="1425" spans="1:216" ht="19.5" customHeight="1" thickBot="1">
      <c r="A1425" s="626">
        <v>85</v>
      </c>
      <c r="B1425" s="426">
        <v>8501</v>
      </c>
      <c r="C1425" s="427"/>
      <c r="D1425" s="428">
        <v>1</v>
      </c>
      <c r="E1425" s="404"/>
      <c r="F1425" s="34"/>
      <c r="G1425" s="35"/>
      <c r="H1425" s="405"/>
      <c r="I1425" s="406"/>
      <c r="J1425" s="629"/>
      <c r="S1425" s="380"/>
      <c r="Z1425" s="380"/>
      <c r="AG1425" s="380"/>
      <c r="AN1425" s="380"/>
      <c r="AU1425" s="380"/>
      <c r="BB1425" s="380"/>
      <c r="BI1425" s="380"/>
      <c r="BP1425" s="380"/>
      <c r="BW1425" s="380"/>
      <c r="CD1425" s="380"/>
      <c r="CK1425" s="380"/>
      <c r="CR1425" s="380"/>
      <c r="CY1425" s="380"/>
      <c r="DF1425" s="380"/>
      <c r="DM1425" s="380"/>
      <c r="DT1425" s="380"/>
      <c r="EA1425" s="380"/>
      <c r="EH1425" s="380"/>
      <c r="EO1425" s="380"/>
      <c r="EV1425" s="380"/>
      <c r="FC1425" s="380"/>
      <c r="FJ1425" s="380"/>
      <c r="FQ1425" s="380"/>
      <c r="FX1425" s="380"/>
      <c r="GE1425" s="380"/>
      <c r="HA1425" s="380"/>
      <c r="HH1425" s="380"/>
    </row>
    <row r="1426" spans="1:216" ht="19.5" customHeight="1">
      <c r="A1426" s="627"/>
      <c r="B1426" s="380">
        <v>8502</v>
      </c>
      <c r="C1426" s="403"/>
      <c r="D1426" s="429">
        <v>2</v>
      </c>
      <c r="E1426" s="407"/>
      <c r="F1426" s="32"/>
      <c r="G1426" s="33"/>
      <c r="H1426" s="408"/>
      <c r="I1426" s="403"/>
      <c r="J1426" s="629"/>
      <c r="S1426" s="380"/>
      <c r="Z1426" s="380"/>
      <c r="AG1426" s="380"/>
      <c r="AN1426" s="380"/>
      <c r="AU1426" s="380"/>
      <c r="BB1426" s="380"/>
      <c r="BI1426" s="380"/>
      <c r="BP1426" s="380"/>
      <c r="BW1426" s="380"/>
      <c r="CD1426" s="380"/>
      <c r="CK1426" s="380"/>
      <c r="CR1426" s="380"/>
      <c r="CY1426" s="380"/>
      <c r="DF1426" s="380"/>
      <c r="DM1426" s="380"/>
      <c r="DT1426" s="380"/>
      <c r="EA1426" s="380"/>
      <c r="EH1426" s="380"/>
      <c r="EO1426" s="380"/>
      <c r="EV1426" s="380"/>
      <c r="FC1426" s="380"/>
      <c r="FJ1426" s="380"/>
      <c r="FQ1426" s="380"/>
      <c r="FX1426" s="380"/>
      <c r="GE1426" s="380"/>
      <c r="HA1426" s="380"/>
      <c r="HH1426" s="380"/>
    </row>
    <row r="1427" spans="1:216" ht="19.5" customHeight="1">
      <c r="A1427" s="627"/>
      <c r="B1427" s="380">
        <v>8503</v>
      </c>
      <c r="C1427" s="403"/>
      <c r="D1427" s="429">
        <v>3</v>
      </c>
      <c r="E1427" s="407"/>
      <c r="F1427" s="32"/>
      <c r="G1427" s="33"/>
      <c r="H1427" s="409"/>
      <c r="I1427" s="403"/>
      <c r="J1427" s="629"/>
      <c r="S1427" s="380"/>
      <c r="Z1427" s="380"/>
      <c r="AG1427" s="380"/>
      <c r="AN1427" s="380"/>
      <c r="AU1427" s="380"/>
      <c r="BB1427" s="380"/>
      <c r="BI1427" s="380"/>
      <c r="BP1427" s="380"/>
      <c r="BW1427" s="380"/>
      <c r="CD1427" s="380"/>
      <c r="CK1427" s="380"/>
      <c r="CR1427" s="380"/>
      <c r="CY1427" s="380"/>
      <c r="DF1427" s="380"/>
      <c r="DM1427" s="380"/>
      <c r="DT1427" s="380"/>
      <c r="EA1427" s="380"/>
      <c r="EH1427" s="380"/>
      <c r="EO1427" s="380"/>
      <c r="EV1427" s="380"/>
      <c r="FC1427" s="380"/>
      <c r="FJ1427" s="380"/>
      <c r="FQ1427" s="380"/>
      <c r="FX1427" s="380"/>
      <c r="GE1427" s="380"/>
      <c r="HA1427" s="380"/>
      <c r="HH1427" s="380"/>
    </row>
    <row r="1428" spans="1:216" ht="19.5" customHeight="1">
      <c r="A1428" s="627"/>
      <c r="B1428" s="380">
        <v>8504</v>
      </c>
      <c r="C1428" s="403"/>
      <c r="D1428" s="429">
        <v>4</v>
      </c>
      <c r="E1428" s="410"/>
      <c r="F1428" s="32"/>
      <c r="G1428" s="33"/>
      <c r="H1428" s="409"/>
      <c r="I1428" s="403"/>
      <c r="J1428" s="629"/>
      <c r="S1428" s="380"/>
      <c r="Z1428" s="380"/>
      <c r="AG1428" s="380"/>
      <c r="AN1428" s="380"/>
      <c r="AU1428" s="380"/>
      <c r="BB1428" s="380"/>
      <c r="BI1428" s="380"/>
      <c r="BP1428" s="380"/>
      <c r="BW1428" s="380"/>
      <c r="CD1428" s="380"/>
      <c r="CK1428" s="380"/>
      <c r="CR1428" s="380"/>
      <c r="CY1428" s="380"/>
      <c r="DF1428" s="380"/>
      <c r="DM1428" s="380"/>
      <c r="DT1428" s="380"/>
      <c r="EA1428" s="380"/>
      <c r="EH1428" s="380"/>
      <c r="EO1428" s="380"/>
      <c r="EV1428" s="380"/>
      <c r="FC1428" s="380"/>
      <c r="FJ1428" s="380"/>
      <c r="FQ1428" s="380"/>
      <c r="FX1428" s="380"/>
      <c r="GE1428" s="380"/>
      <c r="HA1428" s="380"/>
      <c r="HH1428" s="380"/>
    </row>
    <row r="1429" spans="1:216" ht="19.5" customHeight="1">
      <c r="A1429" s="627"/>
      <c r="B1429" s="380">
        <v>8505</v>
      </c>
      <c r="C1429" s="403"/>
      <c r="D1429" s="429">
        <v>5</v>
      </c>
      <c r="E1429" s="407"/>
      <c r="F1429" s="36"/>
      <c r="G1429" s="37"/>
      <c r="H1429" s="409"/>
      <c r="I1429" s="403"/>
      <c r="J1429" s="629"/>
      <c r="S1429" s="380"/>
      <c r="Z1429" s="380"/>
      <c r="AG1429" s="380"/>
      <c r="AN1429" s="380"/>
      <c r="AU1429" s="380"/>
      <c r="BB1429" s="380"/>
      <c r="BI1429" s="380"/>
      <c r="BP1429" s="380"/>
      <c r="BW1429" s="380"/>
      <c r="CD1429" s="380"/>
      <c r="CK1429" s="380"/>
      <c r="CR1429" s="380"/>
      <c r="CY1429" s="380"/>
      <c r="DF1429" s="380"/>
      <c r="DM1429" s="380"/>
      <c r="DT1429" s="380"/>
      <c r="EA1429" s="380"/>
      <c r="EH1429" s="380"/>
      <c r="EO1429" s="380"/>
      <c r="EV1429" s="380"/>
      <c r="FC1429" s="380"/>
      <c r="FJ1429" s="380"/>
      <c r="FQ1429" s="380"/>
      <c r="FX1429" s="380"/>
      <c r="GE1429" s="380"/>
      <c r="HA1429" s="380"/>
      <c r="HH1429" s="380"/>
    </row>
    <row r="1430" spans="1:216" ht="19.5" customHeight="1">
      <c r="A1430" s="627"/>
      <c r="B1430" s="380">
        <v>8506</v>
      </c>
      <c r="C1430" s="403"/>
      <c r="D1430" s="429">
        <v>6</v>
      </c>
      <c r="E1430" s="407"/>
      <c r="F1430" s="32"/>
      <c r="G1430" s="33"/>
      <c r="H1430" s="409"/>
      <c r="I1430" s="403"/>
      <c r="J1430" s="629"/>
      <c r="S1430" s="380"/>
      <c r="Z1430" s="380"/>
      <c r="AG1430" s="380"/>
      <c r="AN1430" s="380"/>
      <c r="AU1430" s="380"/>
      <c r="BB1430" s="380"/>
      <c r="BI1430" s="380"/>
      <c r="BP1430" s="380"/>
      <c r="BW1430" s="380"/>
      <c r="CD1430" s="380"/>
      <c r="CK1430" s="380"/>
      <c r="CR1430" s="380"/>
      <c r="CY1430" s="380"/>
      <c r="DF1430" s="380"/>
      <c r="DM1430" s="380"/>
      <c r="DT1430" s="380"/>
      <c r="EA1430" s="380"/>
      <c r="EH1430" s="380"/>
      <c r="EO1430" s="380"/>
      <c r="EV1430" s="380"/>
      <c r="FC1430" s="380"/>
      <c r="FJ1430" s="380"/>
      <c r="FQ1430" s="380"/>
      <c r="FX1430" s="380"/>
      <c r="GE1430" s="380"/>
      <c r="HA1430" s="380"/>
      <c r="HH1430" s="380"/>
    </row>
    <row r="1431" spans="1:216" ht="19.5" customHeight="1">
      <c r="A1431" s="627"/>
      <c r="B1431" s="380">
        <v>8507</v>
      </c>
      <c r="C1431" s="403"/>
      <c r="D1431" s="429">
        <v>7</v>
      </c>
      <c r="E1431" s="410"/>
      <c r="F1431" s="32"/>
      <c r="G1431" s="33"/>
      <c r="H1431" s="409"/>
      <c r="I1431" s="403"/>
      <c r="J1431" s="629"/>
      <c r="S1431" s="380"/>
      <c r="Z1431" s="380"/>
      <c r="AG1431" s="380"/>
      <c r="AN1431" s="380"/>
      <c r="AU1431" s="380"/>
      <c r="BB1431" s="380"/>
      <c r="BI1431" s="380"/>
      <c r="BP1431" s="380"/>
      <c r="BW1431" s="380"/>
      <c r="CD1431" s="380"/>
      <c r="CK1431" s="380"/>
      <c r="CR1431" s="380"/>
      <c r="CY1431" s="380"/>
      <c r="DF1431" s="380"/>
      <c r="DM1431" s="380"/>
      <c r="DT1431" s="380"/>
      <c r="EA1431" s="380"/>
      <c r="EH1431" s="380"/>
      <c r="EO1431" s="380"/>
      <c r="EV1431" s="380"/>
      <c r="FC1431" s="380"/>
      <c r="FJ1431" s="380"/>
      <c r="FQ1431" s="380"/>
      <c r="FX1431" s="380"/>
      <c r="GE1431" s="380"/>
      <c r="HA1431" s="380"/>
      <c r="HH1431" s="380"/>
    </row>
    <row r="1432" spans="1:216" ht="19.5" customHeight="1">
      <c r="A1432" s="627"/>
      <c r="B1432" s="380">
        <v>8508</v>
      </c>
      <c r="C1432" s="403"/>
      <c r="D1432" s="429">
        <v>8</v>
      </c>
      <c r="E1432" s="407"/>
      <c r="F1432" s="32"/>
      <c r="G1432" s="33"/>
      <c r="H1432" s="409"/>
      <c r="I1432" s="403"/>
      <c r="J1432" s="629"/>
      <c r="S1432" s="380"/>
      <c r="Z1432" s="380"/>
      <c r="AG1432" s="380"/>
      <c r="AN1432" s="380"/>
      <c r="AU1432" s="380"/>
      <c r="BB1432" s="380"/>
      <c r="BI1432" s="380"/>
      <c r="BP1432" s="380"/>
      <c r="BW1432" s="380"/>
      <c r="CD1432" s="380"/>
      <c r="CK1432" s="380"/>
      <c r="CR1432" s="380"/>
      <c r="CY1432" s="380"/>
      <c r="DF1432" s="380"/>
      <c r="DM1432" s="380"/>
      <c r="DT1432" s="380"/>
      <c r="EA1432" s="380"/>
      <c r="EH1432" s="380"/>
      <c r="EO1432" s="380"/>
      <c r="EV1432" s="380"/>
      <c r="FC1432" s="380"/>
      <c r="FJ1432" s="380"/>
      <c r="FQ1432" s="380"/>
      <c r="FX1432" s="380"/>
      <c r="GE1432" s="380"/>
      <c r="HA1432" s="380"/>
      <c r="HH1432" s="380"/>
    </row>
    <row r="1433" spans="1:216" ht="19.5" customHeight="1">
      <c r="A1433" s="627"/>
      <c r="B1433" s="380">
        <v>8509</v>
      </c>
      <c r="C1433" s="403"/>
      <c r="D1433" s="429">
        <v>9</v>
      </c>
      <c r="E1433" s="407"/>
      <c r="F1433" s="32"/>
      <c r="G1433" s="33"/>
      <c r="H1433" s="409"/>
      <c r="I1433" s="403"/>
      <c r="J1433" s="629"/>
      <c r="S1433" s="380"/>
      <c r="Z1433" s="380"/>
      <c r="AG1433" s="380"/>
      <c r="AN1433" s="380"/>
      <c r="AU1433" s="380"/>
      <c r="BB1433" s="380"/>
      <c r="BI1433" s="380"/>
      <c r="BP1433" s="380"/>
      <c r="BW1433" s="380"/>
      <c r="CD1433" s="380"/>
      <c r="CK1433" s="380"/>
      <c r="CR1433" s="380"/>
      <c r="CY1433" s="380"/>
      <c r="DF1433" s="380"/>
      <c r="DM1433" s="380"/>
      <c r="DT1433" s="380"/>
      <c r="EA1433" s="380"/>
      <c r="EH1433" s="380"/>
      <c r="EO1433" s="380"/>
      <c r="EV1433" s="380"/>
      <c r="FC1433" s="380"/>
      <c r="FJ1433" s="380"/>
      <c r="FQ1433" s="380"/>
      <c r="FX1433" s="380"/>
      <c r="GE1433" s="380"/>
      <c r="HA1433" s="380"/>
      <c r="HH1433" s="380"/>
    </row>
    <row r="1434" spans="1:216" ht="19.5" customHeight="1">
      <c r="A1434" s="627"/>
      <c r="B1434" s="380">
        <v>8510</v>
      </c>
      <c r="C1434" s="403"/>
      <c r="D1434" s="429">
        <v>10</v>
      </c>
      <c r="E1434" s="407"/>
      <c r="F1434" s="32"/>
      <c r="G1434" s="33"/>
      <c r="H1434" s="409"/>
      <c r="I1434" s="403"/>
      <c r="J1434" s="629"/>
      <c r="S1434" s="380"/>
      <c r="Z1434" s="380"/>
      <c r="AG1434" s="380"/>
      <c r="AN1434" s="380"/>
      <c r="AU1434" s="380"/>
      <c r="BB1434" s="380"/>
      <c r="BI1434" s="380"/>
      <c r="BP1434" s="380"/>
      <c r="BW1434" s="380"/>
      <c r="CD1434" s="380"/>
      <c r="CK1434" s="380"/>
      <c r="CR1434" s="380"/>
      <c r="CY1434" s="380"/>
      <c r="DF1434" s="380"/>
      <c r="DM1434" s="380"/>
      <c r="DT1434" s="380"/>
      <c r="EA1434" s="380"/>
      <c r="EH1434" s="380"/>
      <c r="EO1434" s="380"/>
      <c r="EV1434" s="380"/>
      <c r="FC1434" s="380"/>
      <c r="FJ1434" s="380"/>
      <c r="FQ1434" s="380"/>
      <c r="FX1434" s="380"/>
      <c r="GE1434" s="380"/>
      <c r="HA1434" s="380"/>
      <c r="HH1434" s="380"/>
    </row>
    <row r="1435" spans="1:216" ht="19.5" customHeight="1">
      <c r="A1435" s="627"/>
      <c r="B1435" s="380">
        <v>8511</v>
      </c>
      <c r="C1435" s="403"/>
      <c r="D1435" s="429">
        <v>11</v>
      </c>
      <c r="E1435" s="407"/>
      <c r="F1435" s="32"/>
      <c r="G1435" s="33"/>
      <c r="H1435" s="409"/>
      <c r="I1435" s="403"/>
      <c r="J1435" s="629"/>
      <c r="S1435" s="380"/>
      <c r="Z1435" s="380"/>
      <c r="AG1435" s="380"/>
      <c r="AN1435" s="380"/>
      <c r="AU1435" s="380"/>
      <c r="BB1435" s="380"/>
      <c r="BI1435" s="380"/>
      <c r="BP1435" s="380"/>
      <c r="BW1435" s="380"/>
      <c r="CD1435" s="380"/>
      <c r="CK1435" s="380"/>
      <c r="CR1435" s="380"/>
      <c r="CY1435" s="380"/>
      <c r="DF1435" s="380"/>
      <c r="DM1435" s="380"/>
      <c r="DT1435" s="380"/>
      <c r="EA1435" s="380"/>
      <c r="EH1435" s="380"/>
      <c r="EO1435" s="380"/>
      <c r="EV1435" s="380"/>
      <c r="FC1435" s="380"/>
      <c r="FJ1435" s="380"/>
      <c r="FQ1435" s="380"/>
      <c r="FX1435" s="380"/>
      <c r="GE1435" s="380"/>
      <c r="HA1435" s="380"/>
      <c r="HH1435" s="380"/>
    </row>
    <row r="1436" spans="1:216" ht="19.5" customHeight="1">
      <c r="A1436" s="627"/>
      <c r="B1436" s="380">
        <v>8512</v>
      </c>
      <c r="C1436" s="403"/>
      <c r="D1436" s="429">
        <v>12</v>
      </c>
      <c r="E1436" s="407"/>
      <c r="F1436" s="32"/>
      <c r="G1436" s="33"/>
      <c r="H1436" s="409"/>
      <c r="I1436" s="403"/>
      <c r="J1436" s="629"/>
      <c r="S1436" s="380"/>
      <c r="Z1436" s="380"/>
      <c r="AG1436" s="380"/>
      <c r="AN1436" s="380"/>
      <c r="AU1436" s="380"/>
      <c r="BB1436" s="380"/>
      <c r="BI1436" s="380"/>
      <c r="BP1436" s="380"/>
      <c r="BW1436" s="380"/>
      <c r="CD1436" s="380"/>
      <c r="CK1436" s="380"/>
      <c r="CR1436" s="380"/>
      <c r="CY1436" s="380"/>
      <c r="DF1436" s="380"/>
      <c r="DM1436" s="380"/>
      <c r="DT1436" s="380"/>
      <c r="EA1436" s="380"/>
      <c r="EH1436" s="380"/>
      <c r="EO1436" s="380"/>
      <c r="EV1436" s="380"/>
      <c r="FC1436" s="380"/>
      <c r="FJ1436" s="380"/>
      <c r="FQ1436" s="380"/>
      <c r="FX1436" s="380"/>
      <c r="GE1436" s="380"/>
      <c r="HA1436" s="380"/>
      <c r="HH1436" s="380"/>
    </row>
    <row r="1437" spans="1:216" ht="19.5" customHeight="1">
      <c r="A1437" s="627"/>
      <c r="B1437" s="380">
        <v>8513</v>
      </c>
      <c r="C1437" s="403"/>
      <c r="D1437" s="429">
        <v>13</v>
      </c>
      <c r="E1437" s="407"/>
      <c r="F1437" s="32"/>
      <c r="G1437" s="33"/>
      <c r="H1437" s="409"/>
      <c r="I1437" s="403"/>
      <c r="J1437" s="629"/>
      <c r="S1437" s="380"/>
      <c r="Z1437" s="380"/>
      <c r="AG1437" s="380"/>
      <c r="AN1437" s="380"/>
      <c r="AU1437" s="380"/>
      <c r="BB1437" s="380"/>
      <c r="BI1437" s="380"/>
      <c r="BP1437" s="380"/>
      <c r="BW1437" s="380"/>
      <c r="CD1437" s="380"/>
      <c r="CK1437" s="380"/>
      <c r="CR1437" s="380"/>
      <c r="CY1437" s="380"/>
      <c r="DF1437" s="380"/>
      <c r="DM1437" s="380"/>
      <c r="DT1437" s="380"/>
      <c r="EA1437" s="380"/>
      <c r="EH1437" s="380"/>
      <c r="EO1437" s="380"/>
      <c r="EV1437" s="380"/>
      <c r="FC1437" s="380"/>
      <c r="FJ1437" s="380"/>
      <c r="FQ1437" s="380"/>
      <c r="FX1437" s="380"/>
      <c r="GE1437" s="380"/>
      <c r="HA1437" s="380"/>
      <c r="HH1437" s="380"/>
    </row>
    <row r="1438" spans="1:216" ht="19.5" customHeight="1">
      <c r="A1438" s="627"/>
      <c r="B1438" s="380">
        <v>8514</v>
      </c>
      <c r="C1438" s="403"/>
      <c r="D1438" s="429">
        <v>14</v>
      </c>
      <c r="E1438" s="407"/>
      <c r="F1438" s="32"/>
      <c r="G1438" s="33"/>
      <c r="H1438" s="409"/>
      <c r="I1438" s="403"/>
      <c r="J1438" s="629"/>
      <c r="S1438" s="380"/>
      <c r="Z1438" s="380"/>
      <c r="AG1438" s="380"/>
      <c r="AN1438" s="380"/>
      <c r="AU1438" s="380"/>
      <c r="BB1438" s="380"/>
      <c r="BI1438" s="380"/>
      <c r="BP1438" s="380"/>
      <c r="BW1438" s="380"/>
      <c r="CD1438" s="380"/>
      <c r="CK1438" s="380"/>
      <c r="CR1438" s="380"/>
      <c r="CY1438" s="380"/>
      <c r="DF1438" s="380"/>
      <c r="DM1438" s="380"/>
      <c r="DT1438" s="380"/>
      <c r="EA1438" s="380"/>
      <c r="EH1438" s="380"/>
      <c r="EO1438" s="380"/>
      <c r="EV1438" s="380"/>
      <c r="FC1438" s="380"/>
      <c r="FJ1438" s="380"/>
      <c r="FQ1438" s="380"/>
      <c r="FX1438" s="380"/>
      <c r="GE1438" s="380"/>
      <c r="HA1438" s="380"/>
      <c r="HH1438" s="380"/>
    </row>
    <row r="1439" spans="1:216" ht="19.5" customHeight="1" thickBot="1">
      <c r="A1439" s="627"/>
      <c r="B1439" s="380">
        <v>8515</v>
      </c>
      <c r="C1439" s="403"/>
      <c r="D1439" s="429">
        <v>15</v>
      </c>
      <c r="E1439" s="411"/>
      <c r="F1439" s="36"/>
      <c r="G1439" s="37"/>
      <c r="H1439" s="409"/>
      <c r="I1439" s="403"/>
      <c r="J1439" s="629"/>
      <c r="S1439" s="380"/>
      <c r="Z1439" s="380"/>
      <c r="AG1439" s="380"/>
      <c r="AN1439" s="380"/>
      <c r="AU1439" s="380"/>
      <c r="BB1439" s="380"/>
      <c r="BI1439" s="380"/>
      <c r="BP1439" s="380"/>
      <c r="BW1439" s="380"/>
      <c r="CD1439" s="380"/>
      <c r="CK1439" s="380"/>
      <c r="CR1439" s="380"/>
      <c r="CY1439" s="380"/>
      <c r="DF1439" s="380"/>
      <c r="DM1439" s="380"/>
      <c r="DT1439" s="380"/>
      <c r="EA1439" s="380"/>
      <c r="EH1439" s="380"/>
      <c r="EO1439" s="380"/>
      <c r="EV1439" s="380"/>
      <c r="FC1439" s="380"/>
      <c r="FJ1439" s="380"/>
      <c r="FQ1439" s="380"/>
      <c r="FX1439" s="380"/>
      <c r="GE1439" s="380"/>
      <c r="HA1439" s="380"/>
      <c r="HH1439" s="380"/>
    </row>
    <row r="1440" spans="1:216" ht="19.5" customHeight="1" thickBot="1">
      <c r="A1440" s="627"/>
      <c r="B1440" s="380">
        <v>8516</v>
      </c>
      <c r="C1440" s="403"/>
      <c r="D1440" s="429" t="s">
        <v>634</v>
      </c>
      <c r="E1440" s="421"/>
      <c r="F1440" s="419"/>
      <c r="G1440" s="420"/>
      <c r="H1440" s="409"/>
      <c r="I1440" s="403"/>
      <c r="J1440" s="629"/>
      <c r="S1440" s="380"/>
      <c r="Z1440" s="380"/>
      <c r="AG1440" s="380"/>
      <c r="AN1440" s="380"/>
      <c r="AU1440" s="380"/>
      <c r="BB1440" s="380"/>
      <c r="BI1440" s="380"/>
      <c r="BP1440" s="380"/>
      <c r="BW1440" s="380"/>
      <c r="CD1440" s="380"/>
      <c r="CK1440" s="380"/>
      <c r="CR1440" s="380"/>
      <c r="CY1440" s="380"/>
      <c r="DF1440" s="380"/>
      <c r="DM1440" s="380"/>
      <c r="DT1440" s="380"/>
      <c r="EA1440" s="380"/>
      <c r="EH1440" s="380"/>
      <c r="EO1440" s="380"/>
      <c r="EV1440" s="380"/>
      <c r="FC1440" s="380"/>
      <c r="FJ1440" s="380"/>
      <c r="FQ1440" s="380"/>
      <c r="FX1440" s="380"/>
      <c r="GE1440" s="380"/>
      <c r="HA1440" s="380"/>
      <c r="HH1440" s="380"/>
    </row>
    <row r="1441" spans="1:216" ht="19.5" customHeight="1">
      <c r="A1441" s="627"/>
      <c r="D1441" s="429" t="s">
        <v>864</v>
      </c>
      <c r="E1441" s="422"/>
      <c r="F1441" s="34"/>
      <c r="G1441" s="35"/>
      <c r="H1441" s="409"/>
      <c r="I1441" s="403"/>
      <c r="S1441" s="380"/>
      <c r="Z1441" s="380"/>
      <c r="AG1441" s="380"/>
      <c r="AN1441" s="380"/>
      <c r="AU1441" s="380"/>
      <c r="BB1441" s="380"/>
      <c r="BI1441" s="380"/>
      <c r="BP1441" s="380"/>
      <c r="BW1441" s="380"/>
      <c r="CD1441" s="380"/>
      <c r="CK1441" s="380"/>
      <c r="CR1441" s="380"/>
      <c r="CY1441" s="380"/>
      <c r="DF1441" s="380"/>
      <c r="DM1441" s="380"/>
      <c r="DT1441" s="380"/>
      <c r="EA1441" s="380"/>
      <c r="EH1441" s="380"/>
      <c r="EO1441" s="380"/>
      <c r="EV1441" s="380"/>
      <c r="FC1441" s="380"/>
      <c r="FJ1441" s="380"/>
      <c r="FQ1441" s="380"/>
      <c r="FX1441" s="380"/>
      <c r="GE1441" s="380"/>
      <c r="HA1441" s="380"/>
      <c r="HH1441" s="380"/>
    </row>
    <row r="1442" spans="1:216" ht="19.5" customHeight="1">
      <c r="A1442" s="627"/>
      <c r="D1442" s="429" t="s">
        <v>864</v>
      </c>
      <c r="E1442" s="423"/>
      <c r="F1442" s="32"/>
      <c r="G1442" s="33"/>
      <c r="H1442" s="409"/>
      <c r="I1442" s="403"/>
      <c r="S1442" s="380"/>
      <c r="Z1442" s="380"/>
      <c r="AG1442" s="380"/>
      <c r="AN1442" s="380"/>
      <c r="AU1442" s="380"/>
      <c r="BB1442" s="380"/>
      <c r="BI1442" s="380"/>
      <c r="BP1442" s="380"/>
      <c r="BW1442" s="380"/>
      <c r="CD1442" s="380"/>
      <c r="CK1442" s="380"/>
      <c r="CR1442" s="380"/>
      <c r="CY1442" s="380"/>
      <c r="DF1442" s="380"/>
      <c r="DM1442" s="380"/>
      <c r="DT1442" s="380"/>
      <c r="EA1442" s="380"/>
      <c r="EH1442" s="380"/>
      <c r="EO1442" s="380"/>
      <c r="EV1442" s="380"/>
      <c r="FC1442" s="380"/>
      <c r="FJ1442" s="380"/>
      <c r="FQ1442" s="380"/>
      <c r="FX1442" s="380"/>
      <c r="GE1442" s="380"/>
      <c r="HA1442" s="380"/>
      <c r="HH1442" s="380"/>
    </row>
    <row r="1443" spans="1:216" ht="19.5" customHeight="1">
      <c r="A1443" s="627"/>
      <c r="D1443" s="430"/>
      <c r="E1443" s="423"/>
      <c r="F1443" s="32"/>
      <c r="G1443" s="33"/>
      <c r="H1443" s="409"/>
      <c r="I1443" s="403"/>
      <c r="S1443" s="380"/>
      <c r="Z1443" s="380"/>
      <c r="AG1443" s="380"/>
      <c r="AN1443" s="380"/>
      <c r="AU1443" s="380"/>
      <c r="BB1443" s="380"/>
      <c r="BI1443" s="380"/>
      <c r="BP1443" s="380"/>
      <c r="BW1443" s="380"/>
      <c r="CD1443" s="380"/>
      <c r="CK1443" s="380"/>
      <c r="CR1443" s="380"/>
      <c r="CY1443" s="380"/>
      <c r="DF1443" s="380"/>
      <c r="DM1443" s="380"/>
      <c r="DT1443" s="380"/>
      <c r="EA1443" s="380"/>
      <c r="EH1443" s="380"/>
      <c r="EO1443" s="380"/>
      <c r="EV1443" s="380"/>
      <c r="FC1443" s="380"/>
      <c r="FJ1443" s="380"/>
      <c r="FQ1443" s="380"/>
      <c r="FX1443" s="380"/>
      <c r="GE1443" s="380"/>
      <c r="HA1443" s="380"/>
      <c r="HH1443" s="380"/>
    </row>
    <row r="1444" spans="1:216" ht="19.5" customHeight="1" thickBot="1">
      <c r="A1444" s="628"/>
      <c r="B1444" s="431"/>
      <c r="C1444" s="431"/>
      <c r="D1444" s="432"/>
      <c r="E1444" s="424"/>
      <c r="F1444" s="32"/>
      <c r="G1444" s="33"/>
      <c r="H1444" s="409"/>
      <c r="I1444" s="403"/>
      <c r="S1444" s="380"/>
      <c r="Z1444" s="380"/>
      <c r="AG1444" s="380"/>
      <c r="AN1444" s="380"/>
      <c r="AU1444" s="380"/>
      <c r="BB1444" s="380"/>
      <c r="BI1444" s="380"/>
      <c r="BP1444" s="380"/>
      <c r="BW1444" s="380"/>
      <c r="CD1444" s="380"/>
      <c r="CK1444" s="380"/>
      <c r="CR1444" s="380"/>
      <c r="CY1444" s="380"/>
      <c r="DF1444" s="380"/>
      <c r="DM1444" s="380"/>
      <c r="DT1444" s="380"/>
      <c r="EA1444" s="380"/>
      <c r="EH1444" s="380"/>
      <c r="EO1444" s="380"/>
      <c r="EV1444" s="380"/>
      <c r="FC1444" s="380"/>
      <c r="FJ1444" s="380"/>
      <c r="FQ1444" s="380"/>
      <c r="FX1444" s="380"/>
      <c r="GE1444" s="380"/>
      <c r="HA1444" s="380"/>
      <c r="HH1444" s="380"/>
    </row>
    <row r="1445" spans="1:216" ht="19.5" customHeight="1" thickBot="1">
      <c r="A1445" s="626">
        <v>86</v>
      </c>
      <c r="B1445" s="426">
        <v>8601</v>
      </c>
      <c r="C1445" s="427"/>
      <c r="D1445" s="428">
        <v>1</v>
      </c>
      <c r="E1445" s="404"/>
      <c r="F1445" s="34"/>
      <c r="G1445" s="35"/>
      <c r="H1445" s="405"/>
      <c r="I1445" s="406"/>
      <c r="J1445" s="629"/>
      <c r="S1445" s="380"/>
      <c r="Z1445" s="380"/>
      <c r="AG1445" s="380"/>
      <c r="AN1445" s="380"/>
      <c r="AU1445" s="380"/>
      <c r="BB1445" s="380"/>
      <c r="BI1445" s="380"/>
      <c r="BP1445" s="380"/>
      <c r="BW1445" s="380"/>
      <c r="CD1445" s="380"/>
      <c r="CK1445" s="380"/>
      <c r="CR1445" s="380"/>
      <c r="CY1445" s="380"/>
      <c r="DF1445" s="380"/>
      <c r="DM1445" s="380"/>
      <c r="DT1445" s="380"/>
      <c r="EA1445" s="380"/>
      <c r="EH1445" s="380"/>
      <c r="EO1445" s="380"/>
      <c r="EV1445" s="380"/>
      <c r="FC1445" s="380"/>
      <c r="FJ1445" s="380"/>
      <c r="FQ1445" s="380"/>
      <c r="FX1445" s="380"/>
      <c r="GE1445" s="380"/>
      <c r="HA1445" s="380"/>
      <c r="HH1445" s="380"/>
    </row>
    <row r="1446" spans="1:216" ht="19.5" customHeight="1">
      <c r="A1446" s="627"/>
      <c r="B1446" s="380">
        <v>8602</v>
      </c>
      <c r="C1446" s="403"/>
      <c r="D1446" s="429">
        <v>2</v>
      </c>
      <c r="E1446" s="407"/>
      <c r="F1446" s="32"/>
      <c r="G1446" s="33"/>
      <c r="H1446" s="408"/>
      <c r="I1446" s="403"/>
      <c r="J1446" s="629"/>
      <c r="S1446" s="380"/>
      <c r="Z1446" s="380"/>
      <c r="AG1446" s="380"/>
      <c r="AN1446" s="380"/>
      <c r="AU1446" s="380"/>
      <c r="BB1446" s="380"/>
      <c r="BI1446" s="380"/>
      <c r="BP1446" s="380"/>
      <c r="BW1446" s="380"/>
      <c r="CD1446" s="380"/>
      <c r="CK1446" s="380"/>
      <c r="CR1446" s="380"/>
      <c r="CY1446" s="380"/>
      <c r="DF1446" s="380"/>
      <c r="DM1446" s="380"/>
      <c r="DT1446" s="380"/>
      <c r="EA1446" s="380"/>
      <c r="EH1446" s="380"/>
      <c r="EO1446" s="380"/>
      <c r="EV1446" s="380"/>
      <c r="FC1446" s="380"/>
      <c r="FJ1446" s="380"/>
      <c r="FQ1446" s="380"/>
      <c r="FX1446" s="380"/>
      <c r="GE1446" s="380"/>
      <c r="HA1446" s="380"/>
      <c r="HH1446" s="380"/>
    </row>
    <row r="1447" spans="1:216" ht="19.5" customHeight="1">
      <c r="A1447" s="627"/>
      <c r="B1447" s="380">
        <v>8603</v>
      </c>
      <c r="C1447" s="403"/>
      <c r="D1447" s="429">
        <v>3</v>
      </c>
      <c r="E1447" s="407"/>
      <c r="F1447" s="32"/>
      <c r="G1447" s="33"/>
      <c r="H1447" s="409"/>
      <c r="I1447" s="403"/>
      <c r="J1447" s="629"/>
      <c r="S1447" s="380"/>
      <c r="Z1447" s="380"/>
      <c r="AG1447" s="380"/>
      <c r="AN1447" s="380"/>
      <c r="AU1447" s="380"/>
      <c r="BB1447" s="380"/>
      <c r="BI1447" s="380"/>
      <c r="BP1447" s="380"/>
      <c r="BW1447" s="380"/>
      <c r="CD1447" s="380"/>
      <c r="CK1447" s="380"/>
      <c r="CR1447" s="380"/>
      <c r="CY1447" s="380"/>
      <c r="DF1447" s="380"/>
      <c r="DM1447" s="380"/>
      <c r="DT1447" s="380"/>
      <c r="EA1447" s="380"/>
      <c r="EH1447" s="380"/>
      <c r="EO1447" s="380"/>
      <c r="EV1447" s="380"/>
      <c r="FC1447" s="380"/>
      <c r="FJ1447" s="380"/>
      <c r="FQ1447" s="380"/>
      <c r="FX1447" s="380"/>
      <c r="GE1447" s="380"/>
      <c r="HA1447" s="380"/>
      <c r="HH1447" s="380"/>
    </row>
    <row r="1448" spans="1:216" ht="19.5" customHeight="1">
      <c r="A1448" s="627"/>
      <c r="B1448" s="380">
        <v>8604</v>
      </c>
      <c r="C1448" s="403"/>
      <c r="D1448" s="429">
        <v>4</v>
      </c>
      <c r="E1448" s="410"/>
      <c r="F1448" s="32"/>
      <c r="G1448" s="33"/>
      <c r="H1448" s="409"/>
      <c r="I1448" s="403"/>
      <c r="J1448" s="629"/>
      <c r="S1448" s="380"/>
      <c r="Z1448" s="380"/>
      <c r="AG1448" s="380"/>
      <c r="AN1448" s="380"/>
      <c r="AU1448" s="380"/>
      <c r="BB1448" s="380"/>
      <c r="BI1448" s="380"/>
      <c r="BP1448" s="380"/>
      <c r="BW1448" s="380"/>
      <c r="CD1448" s="380"/>
      <c r="CK1448" s="380"/>
      <c r="CR1448" s="380"/>
      <c r="CY1448" s="380"/>
      <c r="DF1448" s="380"/>
      <c r="DM1448" s="380"/>
      <c r="DT1448" s="380"/>
      <c r="EA1448" s="380"/>
      <c r="EH1448" s="380"/>
      <c r="EO1448" s="380"/>
      <c r="EV1448" s="380"/>
      <c r="FC1448" s="380"/>
      <c r="FJ1448" s="380"/>
      <c r="FQ1448" s="380"/>
      <c r="FX1448" s="380"/>
      <c r="GE1448" s="380"/>
      <c r="HA1448" s="380"/>
      <c r="HH1448" s="380"/>
    </row>
    <row r="1449" spans="1:216" ht="19.5" customHeight="1">
      <c r="A1449" s="627"/>
      <c r="B1449" s="380">
        <v>8605</v>
      </c>
      <c r="C1449" s="403"/>
      <c r="D1449" s="429">
        <v>5</v>
      </c>
      <c r="E1449" s="407"/>
      <c r="F1449" s="36"/>
      <c r="G1449" s="37"/>
      <c r="H1449" s="409"/>
      <c r="I1449" s="403"/>
      <c r="J1449" s="629"/>
      <c r="S1449" s="380"/>
      <c r="Z1449" s="380"/>
      <c r="AG1449" s="380"/>
      <c r="AN1449" s="380"/>
      <c r="AU1449" s="380"/>
      <c r="BB1449" s="380"/>
      <c r="BI1449" s="380"/>
      <c r="BP1449" s="380"/>
      <c r="BW1449" s="380"/>
      <c r="CD1449" s="380"/>
      <c r="CK1449" s="380"/>
      <c r="CR1449" s="380"/>
      <c r="CY1449" s="380"/>
      <c r="DF1449" s="380"/>
      <c r="DM1449" s="380"/>
      <c r="DT1449" s="380"/>
      <c r="EA1449" s="380"/>
      <c r="EH1449" s="380"/>
      <c r="EO1449" s="380"/>
      <c r="EV1449" s="380"/>
      <c r="FC1449" s="380"/>
      <c r="FJ1449" s="380"/>
      <c r="FQ1449" s="380"/>
      <c r="FX1449" s="380"/>
      <c r="GE1449" s="380"/>
      <c r="HA1449" s="380"/>
      <c r="HH1449" s="380"/>
    </row>
    <row r="1450" spans="1:216" ht="19.5" customHeight="1">
      <c r="A1450" s="627"/>
      <c r="B1450" s="380">
        <v>8606</v>
      </c>
      <c r="C1450" s="403"/>
      <c r="D1450" s="429">
        <v>6</v>
      </c>
      <c r="E1450" s="407"/>
      <c r="F1450" s="32"/>
      <c r="G1450" s="33"/>
      <c r="H1450" s="409"/>
      <c r="I1450" s="403"/>
      <c r="J1450" s="629"/>
      <c r="S1450" s="380"/>
      <c r="Z1450" s="380"/>
      <c r="AG1450" s="380"/>
      <c r="AN1450" s="380"/>
      <c r="AU1450" s="380"/>
      <c r="BB1450" s="380"/>
      <c r="BI1450" s="380"/>
      <c r="BP1450" s="380"/>
      <c r="BW1450" s="380"/>
      <c r="CD1450" s="380"/>
      <c r="CK1450" s="380"/>
      <c r="CR1450" s="380"/>
      <c r="CY1450" s="380"/>
      <c r="DF1450" s="380"/>
      <c r="DM1450" s="380"/>
      <c r="DT1450" s="380"/>
      <c r="EA1450" s="380"/>
      <c r="EH1450" s="380"/>
      <c r="EO1450" s="380"/>
      <c r="EV1450" s="380"/>
      <c r="FC1450" s="380"/>
      <c r="FJ1450" s="380"/>
      <c r="FQ1450" s="380"/>
      <c r="FX1450" s="380"/>
      <c r="GE1450" s="380"/>
      <c r="HA1450" s="380"/>
      <c r="HH1450" s="380"/>
    </row>
    <row r="1451" spans="1:216" ht="19.5" customHeight="1">
      <c r="A1451" s="627"/>
      <c r="B1451" s="380">
        <v>8607</v>
      </c>
      <c r="C1451" s="403"/>
      <c r="D1451" s="429">
        <v>7</v>
      </c>
      <c r="E1451" s="410"/>
      <c r="F1451" s="32"/>
      <c r="G1451" s="33"/>
      <c r="H1451" s="409"/>
      <c r="I1451" s="403"/>
      <c r="J1451" s="629"/>
      <c r="S1451" s="380"/>
      <c r="Z1451" s="380"/>
      <c r="AG1451" s="380"/>
      <c r="AN1451" s="380"/>
      <c r="AU1451" s="380"/>
      <c r="BB1451" s="380"/>
      <c r="BI1451" s="380"/>
      <c r="BP1451" s="380"/>
      <c r="BW1451" s="380"/>
      <c r="CD1451" s="380"/>
      <c r="CK1451" s="380"/>
      <c r="CR1451" s="380"/>
      <c r="CY1451" s="380"/>
      <c r="DF1451" s="380"/>
      <c r="DM1451" s="380"/>
      <c r="DT1451" s="380"/>
      <c r="EA1451" s="380"/>
      <c r="EH1451" s="380"/>
      <c r="EO1451" s="380"/>
      <c r="EV1451" s="380"/>
      <c r="FC1451" s="380"/>
      <c r="FJ1451" s="380"/>
      <c r="FQ1451" s="380"/>
      <c r="FX1451" s="380"/>
      <c r="GE1451" s="380"/>
      <c r="HA1451" s="380"/>
      <c r="HH1451" s="380"/>
    </row>
    <row r="1452" spans="1:216" ht="19.5" customHeight="1">
      <c r="A1452" s="627"/>
      <c r="B1452" s="380">
        <v>8608</v>
      </c>
      <c r="C1452" s="403"/>
      <c r="D1452" s="429">
        <v>8</v>
      </c>
      <c r="E1452" s="407"/>
      <c r="F1452" s="32"/>
      <c r="G1452" s="33"/>
      <c r="H1452" s="409"/>
      <c r="I1452" s="403"/>
      <c r="J1452" s="629"/>
      <c r="S1452" s="380"/>
      <c r="Z1452" s="380"/>
      <c r="AG1452" s="380"/>
      <c r="AN1452" s="380"/>
      <c r="AU1452" s="380"/>
      <c r="BB1452" s="380"/>
      <c r="BI1452" s="380"/>
      <c r="BP1452" s="380"/>
      <c r="BW1452" s="380"/>
      <c r="CD1452" s="380"/>
      <c r="CK1452" s="380"/>
      <c r="CR1452" s="380"/>
      <c r="CY1452" s="380"/>
      <c r="DF1452" s="380"/>
      <c r="DM1452" s="380"/>
      <c r="DT1452" s="380"/>
      <c r="EA1452" s="380"/>
      <c r="EH1452" s="380"/>
      <c r="EO1452" s="380"/>
      <c r="EV1452" s="380"/>
      <c r="FC1452" s="380"/>
      <c r="FJ1452" s="380"/>
      <c r="FQ1452" s="380"/>
      <c r="FX1452" s="380"/>
      <c r="GE1452" s="380"/>
      <c r="HA1452" s="380"/>
      <c r="HH1452" s="380"/>
    </row>
    <row r="1453" spans="1:216" ht="19.5" customHeight="1">
      <c r="A1453" s="627"/>
      <c r="B1453" s="380">
        <v>8609</v>
      </c>
      <c r="C1453" s="403"/>
      <c r="D1453" s="429">
        <v>9</v>
      </c>
      <c r="E1453" s="407"/>
      <c r="F1453" s="32"/>
      <c r="G1453" s="33"/>
      <c r="H1453" s="409"/>
      <c r="I1453" s="403"/>
      <c r="J1453" s="629"/>
      <c r="S1453" s="380"/>
      <c r="Z1453" s="380"/>
      <c r="AG1453" s="380"/>
      <c r="AN1453" s="380"/>
      <c r="AU1453" s="380"/>
      <c r="BB1453" s="380"/>
      <c r="BI1453" s="380"/>
      <c r="BP1453" s="380"/>
      <c r="BW1453" s="380"/>
      <c r="CD1453" s="380"/>
      <c r="CK1453" s="380"/>
      <c r="CR1453" s="380"/>
      <c r="CY1453" s="380"/>
      <c r="DF1453" s="380"/>
      <c r="DM1453" s="380"/>
      <c r="DT1453" s="380"/>
      <c r="EA1453" s="380"/>
      <c r="EH1453" s="380"/>
      <c r="EO1453" s="380"/>
      <c r="EV1453" s="380"/>
      <c r="FC1453" s="380"/>
      <c r="FJ1453" s="380"/>
      <c r="FQ1453" s="380"/>
      <c r="FX1453" s="380"/>
      <c r="GE1453" s="380"/>
      <c r="HA1453" s="380"/>
      <c r="HH1453" s="380"/>
    </row>
    <row r="1454" spans="1:216" ht="19.5" customHeight="1">
      <c r="A1454" s="627"/>
      <c r="B1454" s="380">
        <v>8610</v>
      </c>
      <c r="C1454" s="403"/>
      <c r="D1454" s="429">
        <v>10</v>
      </c>
      <c r="E1454" s="407"/>
      <c r="F1454" s="32"/>
      <c r="G1454" s="33"/>
      <c r="H1454" s="409"/>
      <c r="I1454" s="403"/>
      <c r="J1454" s="629"/>
      <c r="S1454" s="380"/>
      <c r="Z1454" s="380"/>
      <c r="AG1454" s="380"/>
      <c r="AN1454" s="380"/>
      <c r="AU1454" s="380"/>
      <c r="BB1454" s="380"/>
      <c r="BI1454" s="380"/>
      <c r="BP1454" s="380"/>
      <c r="BW1454" s="380"/>
      <c r="CD1454" s="380"/>
      <c r="CK1454" s="380"/>
      <c r="CR1454" s="380"/>
      <c r="CY1454" s="380"/>
      <c r="DF1454" s="380"/>
      <c r="DM1454" s="380"/>
      <c r="DT1454" s="380"/>
      <c r="EA1454" s="380"/>
      <c r="EH1454" s="380"/>
      <c r="EO1454" s="380"/>
      <c r="EV1454" s="380"/>
      <c r="FC1454" s="380"/>
      <c r="FJ1454" s="380"/>
      <c r="FQ1454" s="380"/>
      <c r="FX1454" s="380"/>
      <c r="GE1454" s="380"/>
      <c r="HA1454" s="380"/>
      <c r="HH1454" s="380"/>
    </row>
    <row r="1455" spans="1:216" ht="19.5" customHeight="1">
      <c r="A1455" s="627"/>
      <c r="B1455" s="380">
        <v>8611</v>
      </c>
      <c r="C1455" s="403"/>
      <c r="D1455" s="429">
        <v>11</v>
      </c>
      <c r="E1455" s="407"/>
      <c r="F1455" s="32"/>
      <c r="G1455" s="33"/>
      <c r="H1455" s="409"/>
      <c r="I1455" s="403"/>
      <c r="J1455" s="629"/>
      <c r="S1455" s="380"/>
      <c r="Z1455" s="380"/>
      <c r="AG1455" s="380"/>
      <c r="AN1455" s="380"/>
      <c r="AU1455" s="380"/>
      <c r="BB1455" s="380"/>
      <c r="BI1455" s="380"/>
      <c r="BP1455" s="380"/>
      <c r="BW1455" s="380"/>
      <c r="CD1455" s="380"/>
      <c r="CK1455" s="380"/>
      <c r="CR1455" s="380"/>
      <c r="CY1455" s="380"/>
      <c r="DF1455" s="380"/>
      <c r="DM1455" s="380"/>
      <c r="DT1455" s="380"/>
      <c r="EA1455" s="380"/>
      <c r="EH1455" s="380"/>
      <c r="EO1455" s="380"/>
      <c r="EV1455" s="380"/>
      <c r="FC1455" s="380"/>
      <c r="FJ1455" s="380"/>
      <c r="FQ1455" s="380"/>
      <c r="FX1455" s="380"/>
      <c r="GE1455" s="380"/>
      <c r="HA1455" s="380"/>
      <c r="HH1455" s="380"/>
    </row>
    <row r="1456" spans="1:216" ht="19.5" customHeight="1">
      <c r="A1456" s="627"/>
      <c r="B1456" s="380">
        <v>8612</v>
      </c>
      <c r="C1456" s="403"/>
      <c r="D1456" s="429">
        <v>12</v>
      </c>
      <c r="E1456" s="407"/>
      <c r="F1456" s="32"/>
      <c r="G1456" s="33"/>
      <c r="H1456" s="409"/>
      <c r="I1456" s="403"/>
      <c r="J1456" s="629"/>
      <c r="S1456" s="380"/>
      <c r="Z1456" s="380"/>
      <c r="AG1456" s="380"/>
      <c r="AN1456" s="380"/>
      <c r="AU1456" s="380"/>
      <c r="BB1456" s="380"/>
      <c r="BI1456" s="380"/>
      <c r="BP1456" s="380"/>
      <c r="BW1456" s="380"/>
      <c r="CD1456" s="380"/>
      <c r="CK1456" s="380"/>
      <c r="CR1456" s="380"/>
      <c r="CY1456" s="380"/>
      <c r="DF1456" s="380"/>
      <c r="DM1456" s="380"/>
      <c r="DT1456" s="380"/>
      <c r="EA1456" s="380"/>
      <c r="EH1456" s="380"/>
      <c r="EO1456" s="380"/>
      <c r="EV1456" s="380"/>
      <c r="FC1456" s="380"/>
      <c r="FJ1456" s="380"/>
      <c r="FQ1456" s="380"/>
      <c r="FX1456" s="380"/>
      <c r="GE1456" s="380"/>
      <c r="HA1456" s="380"/>
      <c r="HH1456" s="380"/>
    </row>
    <row r="1457" spans="1:216" ht="19.5" customHeight="1">
      <c r="A1457" s="627"/>
      <c r="B1457" s="380">
        <v>8613</v>
      </c>
      <c r="C1457" s="403"/>
      <c r="D1457" s="429">
        <v>13</v>
      </c>
      <c r="E1457" s="407"/>
      <c r="F1457" s="32"/>
      <c r="G1457" s="33"/>
      <c r="H1457" s="409"/>
      <c r="I1457" s="403"/>
      <c r="J1457" s="629"/>
      <c r="S1457" s="380"/>
      <c r="Z1457" s="380"/>
      <c r="AG1457" s="380"/>
      <c r="AN1457" s="380"/>
      <c r="AU1457" s="380"/>
      <c r="BB1457" s="380"/>
      <c r="BI1457" s="380"/>
      <c r="BP1457" s="380"/>
      <c r="BW1457" s="380"/>
      <c r="CD1457" s="380"/>
      <c r="CK1457" s="380"/>
      <c r="CR1457" s="380"/>
      <c r="CY1457" s="380"/>
      <c r="DF1457" s="380"/>
      <c r="DM1457" s="380"/>
      <c r="DT1457" s="380"/>
      <c r="EA1457" s="380"/>
      <c r="EH1457" s="380"/>
      <c r="EO1457" s="380"/>
      <c r="EV1457" s="380"/>
      <c r="FC1457" s="380"/>
      <c r="FJ1457" s="380"/>
      <c r="FQ1457" s="380"/>
      <c r="FX1457" s="380"/>
      <c r="GE1457" s="380"/>
      <c r="HA1457" s="380"/>
      <c r="HH1457" s="380"/>
    </row>
    <row r="1458" spans="1:216" ht="19.5" customHeight="1">
      <c r="A1458" s="627"/>
      <c r="B1458" s="380">
        <v>8614</v>
      </c>
      <c r="C1458" s="403"/>
      <c r="D1458" s="429">
        <v>14</v>
      </c>
      <c r="E1458" s="407"/>
      <c r="F1458" s="32"/>
      <c r="G1458" s="33"/>
      <c r="H1458" s="409"/>
      <c r="I1458" s="403"/>
      <c r="J1458" s="629"/>
      <c r="S1458" s="380"/>
      <c r="Z1458" s="380"/>
      <c r="AG1458" s="380"/>
      <c r="AN1458" s="380"/>
      <c r="AU1458" s="380"/>
      <c r="BB1458" s="380"/>
      <c r="BI1458" s="380"/>
      <c r="BP1458" s="380"/>
      <c r="BW1458" s="380"/>
      <c r="CD1458" s="380"/>
      <c r="CK1458" s="380"/>
      <c r="CR1458" s="380"/>
      <c r="CY1458" s="380"/>
      <c r="DF1458" s="380"/>
      <c r="DM1458" s="380"/>
      <c r="DT1458" s="380"/>
      <c r="EA1458" s="380"/>
      <c r="EH1458" s="380"/>
      <c r="EO1458" s="380"/>
      <c r="EV1458" s="380"/>
      <c r="FC1458" s="380"/>
      <c r="FJ1458" s="380"/>
      <c r="FQ1458" s="380"/>
      <c r="FX1458" s="380"/>
      <c r="GE1458" s="380"/>
      <c r="HA1458" s="380"/>
      <c r="HH1458" s="380"/>
    </row>
    <row r="1459" spans="1:216" ht="19.5" customHeight="1" thickBot="1">
      <c r="A1459" s="627"/>
      <c r="B1459" s="380">
        <v>8615</v>
      </c>
      <c r="C1459" s="403"/>
      <c r="D1459" s="429">
        <v>15</v>
      </c>
      <c r="E1459" s="411"/>
      <c r="F1459" s="36"/>
      <c r="G1459" s="37"/>
      <c r="H1459" s="409"/>
      <c r="I1459" s="403"/>
      <c r="J1459" s="629"/>
      <c r="S1459" s="380"/>
      <c r="Z1459" s="380"/>
      <c r="AG1459" s="380"/>
      <c r="AN1459" s="380"/>
      <c r="AU1459" s="380"/>
      <c r="BB1459" s="380"/>
      <c r="BI1459" s="380"/>
      <c r="BP1459" s="380"/>
      <c r="BW1459" s="380"/>
      <c r="CD1459" s="380"/>
      <c r="CK1459" s="380"/>
      <c r="CR1459" s="380"/>
      <c r="CY1459" s="380"/>
      <c r="DF1459" s="380"/>
      <c r="DM1459" s="380"/>
      <c r="DT1459" s="380"/>
      <c r="EA1459" s="380"/>
      <c r="EH1459" s="380"/>
      <c r="EO1459" s="380"/>
      <c r="EV1459" s="380"/>
      <c r="FC1459" s="380"/>
      <c r="FJ1459" s="380"/>
      <c r="FQ1459" s="380"/>
      <c r="FX1459" s="380"/>
      <c r="GE1459" s="380"/>
      <c r="HA1459" s="380"/>
      <c r="HH1459" s="380"/>
    </row>
    <row r="1460" spans="1:216" ht="19.5" customHeight="1" thickBot="1">
      <c r="A1460" s="627"/>
      <c r="B1460" s="380">
        <v>8616</v>
      </c>
      <c r="C1460" s="403"/>
      <c r="D1460" s="429" t="s">
        <v>634</v>
      </c>
      <c r="E1460" s="421"/>
      <c r="F1460" s="419"/>
      <c r="G1460" s="420"/>
      <c r="H1460" s="409"/>
      <c r="I1460" s="403"/>
      <c r="J1460" s="629"/>
      <c r="S1460" s="380"/>
      <c r="Z1460" s="380"/>
      <c r="AG1460" s="380"/>
      <c r="AN1460" s="380"/>
      <c r="AU1460" s="380"/>
      <c r="BB1460" s="380"/>
      <c r="BI1460" s="380"/>
      <c r="BP1460" s="380"/>
      <c r="BW1460" s="380"/>
      <c r="CD1460" s="380"/>
      <c r="CK1460" s="380"/>
      <c r="CR1460" s="380"/>
      <c r="CY1460" s="380"/>
      <c r="DF1460" s="380"/>
      <c r="DM1460" s="380"/>
      <c r="DT1460" s="380"/>
      <c r="EA1460" s="380"/>
      <c r="EH1460" s="380"/>
      <c r="EO1460" s="380"/>
      <c r="EV1460" s="380"/>
      <c r="FC1460" s="380"/>
      <c r="FJ1460" s="380"/>
      <c r="FQ1460" s="380"/>
      <c r="FX1460" s="380"/>
      <c r="GE1460" s="380"/>
      <c r="HA1460" s="380"/>
      <c r="HH1460" s="380"/>
    </row>
    <row r="1461" spans="1:216" ht="19.5" customHeight="1">
      <c r="A1461" s="627"/>
      <c r="D1461" s="429" t="s">
        <v>864</v>
      </c>
      <c r="E1461" s="422"/>
      <c r="F1461" s="34"/>
      <c r="G1461" s="35"/>
      <c r="H1461" s="409"/>
      <c r="I1461" s="403"/>
      <c r="S1461" s="380"/>
      <c r="Z1461" s="380"/>
      <c r="AG1461" s="380"/>
      <c r="AN1461" s="380"/>
      <c r="AU1461" s="380"/>
      <c r="BB1461" s="380"/>
      <c r="BI1461" s="380"/>
      <c r="BP1461" s="380"/>
      <c r="BW1461" s="380"/>
      <c r="CD1461" s="380"/>
      <c r="CK1461" s="380"/>
      <c r="CR1461" s="380"/>
      <c r="CY1461" s="380"/>
      <c r="DF1461" s="380"/>
      <c r="DM1461" s="380"/>
      <c r="DT1461" s="380"/>
      <c r="EA1461" s="380"/>
      <c r="EH1461" s="380"/>
      <c r="EO1461" s="380"/>
      <c r="EV1461" s="380"/>
      <c r="FC1461" s="380"/>
      <c r="FJ1461" s="380"/>
      <c r="FQ1461" s="380"/>
      <c r="FX1461" s="380"/>
      <c r="GE1461" s="380"/>
      <c r="HA1461" s="380"/>
      <c r="HH1461" s="380"/>
    </row>
    <row r="1462" spans="1:216" ht="19.5" customHeight="1">
      <c r="A1462" s="627"/>
      <c r="D1462" s="429" t="s">
        <v>864</v>
      </c>
      <c r="E1462" s="423"/>
      <c r="F1462" s="32"/>
      <c r="G1462" s="33"/>
      <c r="H1462" s="409"/>
      <c r="I1462" s="403"/>
      <c r="S1462" s="380"/>
      <c r="Z1462" s="380"/>
      <c r="AG1462" s="380"/>
      <c r="AN1462" s="380"/>
      <c r="AU1462" s="380"/>
      <c r="BB1462" s="380"/>
      <c r="BI1462" s="380"/>
      <c r="BP1462" s="380"/>
      <c r="BW1462" s="380"/>
      <c r="CD1462" s="380"/>
      <c r="CK1462" s="380"/>
      <c r="CR1462" s="380"/>
      <c r="CY1462" s="380"/>
      <c r="DF1462" s="380"/>
      <c r="DM1462" s="380"/>
      <c r="DT1462" s="380"/>
      <c r="EA1462" s="380"/>
      <c r="EH1462" s="380"/>
      <c r="EO1462" s="380"/>
      <c r="EV1462" s="380"/>
      <c r="FC1462" s="380"/>
      <c r="FJ1462" s="380"/>
      <c r="FQ1462" s="380"/>
      <c r="FX1462" s="380"/>
      <c r="GE1462" s="380"/>
      <c r="HA1462" s="380"/>
      <c r="HH1462" s="380"/>
    </row>
    <row r="1463" spans="1:216" ht="19.5" customHeight="1">
      <c r="A1463" s="627"/>
      <c r="D1463" s="430"/>
      <c r="E1463" s="423"/>
      <c r="F1463" s="32"/>
      <c r="G1463" s="33"/>
      <c r="H1463" s="409"/>
      <c r="I1463" s="403"/>
      <c r="S1463" s="380"/>
      <c r="Z1463" s="380"/>
      <c r="AG1463" s="380"/>
      <c r="AN1463" s="380"/>
      <c r="AU1463" s="380"/>
      <c r="BB1463" s="380"/>
      <c r="BI1463" s="380"/>
      <c r="BP1463" s="380"/>
      <c r="BW1463" s="380"/>
      <c r="CD1463" s="380"/>
      <c r="CK1463" s="380"/>
      <c r="CR1463" s="380"/>
      <c r="CY1463" s="380"/>
      <c r="DF1463" s="380"/>
      <c r="DM1463" s="380"/>
      <c r="DT1463" s="380"/>
      <c r="EA1463" s="380"/>
      <c r="EH1463" s="380"/>
      <c r="EO1463" s="380"/>
      <c r="EV1463" s="380"/>
      <c r="FC1463" s="380"/>
      <c r="FJ1463" s="380"/>
      <c r="FQ1463" s="380"/>
      <c r="FX1463" s="380"/>
      <c r="GE1463" s="380"/>
      <c r="HA1463" s="380"/>
      <c r="HH1463" s="380"/>
    </row>
    <row r="1464" spans="1:216" ht="19.5" customHeight="1" thickBot="1">
      <c r="A1464" s="628"/>
      <c r="B1464" s="431"/>
      <c r="C1464" s="431"/>
      <c r="D1464" s="432"/>
      <c r="E1464" s="424"/>
      <c r="F1464" s="32"/>
      <c r="G1464" s="33"/>
      <c r="H1464" s="409"/>
      <c r="I1464" s="403"/>
      <c r="S1464" s="380"/>
      <c r="Z1464" s="380"/>
      <c r="AG1464" s="380"/>
      <c r="AN1464" s="380"/>
      <c r="AU1464" s="380"/>
      <c r="BB1464" s="380"/>
      <c r="BI1464" s="380"/>
      <c r="BP1464" s="380"/>
      <c r="BW1464" s="380"/>
      <c r="CD1464" s="380"/>
      <c r="CK1464" s="380"/>
      <c r="CR1464" s="380"/>
      <c r="CY1464" s="380"/>
      <c r="DF1464" s="380"/>
      <c r="DM1464" s="380"/>
      <c r="DT1464" s="380"/>
      <c r="EA1464" s="380"/>
      <c r="EH1464" s="380"/>
      <c r="EO1464" s="380"/>
      <c r="EV1464" s="380"/>
      <c r="FC1464" s="380"/>
      <c r="FJ1464" s="380"/>
      <c r="FQ1464" s="380"/>
      <c r="FX1464" s="380"/>
      <c r="GE1464" s="380"/>
      <c r="HA1464" s="380"/>
      <c r="HH1464" s="380"/>
    </row>
    <row r="1465" spans="1:216" ht="19.5" customHeight="1" thickBot="1">
      <c r="A1465" s="626">
        <v>87</v>
      </c>
      <c r="B1465" s="426">
        <v>8701</v>
      </c>
      <c r="C1465" s="427"/>
      <c r="D1465" s="428">
        <v>1</v>
      </c>
      <c r="E1465" s="404"/>
      <c r="F1465" s="34"/>
      <c r="G1465" s="35"/>
      <c r="H1465" s="405"/>
      <c r="I1465" s="406"/>
      <c r="J1465" s="629"/>
      <c r="S1465" s="380"/>
      <c r="Z1465" s="380"/>
      <c r="AG1465" s="380"/>
      <c r="AN1465" s="380"/>
      <c r="AU1465" s="380"/>
      <c r="BB1465" s="380"/>
      <c r="BI1465" s="380"/>
      <c r="BP1465" s="380"/>
      <c r="BW1465" s="380"/>
      <c r="CD1465" s="380"/>
      <c r="CK1465" s="380"/>
      <c r="CR1465" s="380"/>
      <c r="CY1465" s="380"/>
      <c r="DF1465" s="380"/>
      <c r="DM1465" s="380"/>
      <c r="DT1465" s="380"/>
      <c r="EA1465" s="380"/>
      <c r="EH1465" s="380"/>
      <c r="EO1465" s="380"/>
      <c r="EV1465" s="380"/>
      <c r="FC1465" s="380"/>
      <c r="FJ1465" s="380"/>
      <c r="FQ1465" s="380"/>
      <c r="FX1465" s="380"/>
      <c r="GE1465" s="380"/>
      <c r="HA1465" s="380"/>
      <c r="HH1465" s="380"/>
    </row>
    <row r="1466" spans="1:216" ht="19.5" customHeight="1">
      <c r="A1466" s="627"/>
      <c r="B1466" s="380">
        <v>8702</v>
      </c>
      <c r="C1466" s="403"/>
      <c r="D1466" s="429">
        <v>2</v>
      </c>
      <c r="E1466" s="407"/>
      <c r="F1466" s="32"/>
      <c r="G1466" s="33"/>
      <c r="H1466" s="408"/>
      <c r="I1466" s="403"/>
      <c r="J1466" s="629"/>
      <c r="S1466" s="380"/>
      <c r="Z1466" s="380"/>
      <c r="AG1466" s="380"/>
      <c r="AN1466" s="380"/>
      <c r="AU1466" s="380"/>
      <c r="BB1466" s="380"/>
      <c r="BI1466" s="380"/>
      <c r="BP1466" s="380"/>
      <c r="BW1466" s="380"/>
      <c r="CD1466" s="380"/>
      <c r="CK1466" s="380"/>
      <c r="CR1466" s="380"/>
      <c r="CY1466" s="380"/>
      <c r="DF1466" s="380"/>
      <c r="DM1466" s="380"/>
      <c r="DT1466" s="380"/>
      <c r="EA1466" s="380"/>
      <c r="EH1466" s="380"/>
      <c r="EO1466" s="380"/>
      <c r="EV1466" s="380"/>
      <c r="FC1466" s="380"/>
      <c r="FJ1466" s="380"/>
      <c r="FQ1466" s="380"/>
      <c r="FX1466" s="380"/>
      <c r="GE1466" s="380"/>
      <c r="HA1466" s="380"/>
      <c r="HH1466" s="380"/>
    </row>
    <row r="1467" spans="1:216" ht="19.5" customHeight="1">
      <c r="A1467" s="627"/>
      <c r="B1467" s="380">
        <v>8703</v>
      </c>
      <c r="C1467" s="403"/>
      <c r="D1467" s="429">
        <v>3</v>
      </c>
      <c r="E1467" s="407"/>
      <c r="F1467" s="32"/>
      <c r="G1467" s="33"/>
      <c r="H1467" s="409"/>
      <c r="I1467" s="403"/>
      <c r="J1467" s="629"/>
      <c r="S1467" s="380"/>
      <c r="Z1467" s="380"/>
      <c r="AG1467" s="380"/>
      <c r="AN1467" s="380"/>
      <c r="AU1467" s="380"/>
      <c r="BB1467" s="380"/>
      <c r="BI1467" s="380"/>
      <c r="BP1467" s="380"/>
      <c r="BW1467" s="380"/>
      <c r="CD1467" s="380"/>
      <c r="CK1467" s="380"/>
      <c r="CR1467" s="380"/>
      <c r="CY1467" s="380"/>
      <c r="DF1467" s="380"/>
      <c r="DM1467" s="380"/>
      <c r="DT1467" s="380"/>
      <c r="EA1467" s="380"/>
      <c r="EH1467" s="380"/>
      <c r="EO1467" s="380"/>
      <c r="EV1467" s="380"/>
      <c r="FC1467" s="380"/>
      <c r="FJ1467" s="380"/>
      <c r="FQ1467" s="380"/>
      <c r="FX1467" s="380"/>
      <c r="GE1467" s="380"/>
      <c r="HA1467" s="380"/>
      <c r="HH1467" s="380"/>
    </row>
    <row r="1468" spans="1:216" ht="19.5" customHeight="1">
      <c r="A1468" s="627"/>
      <c r="B1468" s="380">
        <v>8704</v>
      </c>
      <c r="C1468" s="403"/>
      <c r="D1468" s="429">
        <v>4</v>
      </c>
      <c r="E1468" s="410"/>
      <c r="F1468" s="32"/>
      <c r="G1468" s="33"/>
      <c r="H1468" s="409"/>
      <c r="I1468" s="403"/>
      <c r="J1468" s="629"/>
      <c r="S1468" s="380"/>
      <c r="Z1468" s="380"/>
      <c r="AG1468" s="380"/>
      <c r="AN1468" s="380"/>
      <c r="AU1468" s="380"/>
      <c r="BB1468" s="380"/>
      <c r="BI1468" s="380"/>
      <c r="BP1468" s="380"/>
      <c r="BW1468" s="380"/>
      <c r="CD1468" s="380"/>
      <c r="CK1468" s="380"/>
      <c r="CR1468" s="380"/>
      <c r="CY1468" s="380"/>
      <c r="DF1468" s="380"/>
      <c r="DM1468" s="380"/>
      <c r="DT1468" s="380"/>
      <c r="EA1468" s="380"/>
      <c r="EH1468" s="380"/>
      <c r="EO1468" s="380"/>
      <c r="EV1468" s="380"/>
      <c r="FC1468" s="380"/>
      <c r="FJ1468" s="380"/>
      <c r="FQ1468" s="380"/>
      <c r="FX1468" s="380"/>
      <c r="GE1468" s="380"/>
      <c r="HA1468" s="380"/>
      <c r="HH1468" s="380"/>
    </row>
    <row r="1469" spans="1:216" ht="19.5" customHeight="1">
      <c r="A1469" s="627"/>
      <c r="B1469" s="380">
        <v>8705</v>
      </c>
      <c r="C1469" s="403"/>
      <c r="D1469" s="429">
        <v>5</v>
      </c>
      <c r="E1469" s="407"/>
      <c r="F1469" s="36"/>
      <c r="G1469" s="37"/>
      <c r="H1469" s="409"/>
      <c r="I1469" s="403"/>
      <c r="J1469" s="629"/>
      <c r="S1469" s="380"/>
      <c r="Z1469" s="380"/>
      <c r="AG1469" s="380"/>
      <c r="AN1469" s="380"/>
      <c r="AU1469" s="380"/>
      <c r="BB1469" s="380"/>
      <c r="BI1469" s="380"/>
      <c r="BP1469" s="380"/>
      <c r="BW1469" s="380"/>
      <c r="CD1469" s="380"/>
      <c r="CK1469" s="380"/>
      <c r="CR1469" s="380"/>
      <c r="CY1469" s="380"/>
      <c r="DF1469" s="380"/>
      <c r="DM1469" s="380"/>
      <c r="DT1469" s="380"/>
      <c r="EA1469" s="380"/>
      <c r="EH1469" s="380"/>
      <c r="EO1469" s="380"/>
      <c r="EV1469" s="380"/>
      <c r="FC1469" s="380"/>
      <c r="FJ1469" s="380"/>
      <c r="FQ1469" s="380"/>
      <c r="FX1469" s="380"/>
      <c r="GE1469" s="380"/>
      <c r="HA1469" s="380"/>
      <c r="HH1469" s="380"/>
    </row>
    <row r="1470" spans="1:216" ht="19.5" customHeight="1">
      <c r="A1470" s="627"/>
      <c r="B1470" s="380">
        <v>8706</v>
      </c>
      <c r="C1470" s="403"/>
      <c r="D1470" s="429">
        <v>6</v>
      </c>
      <c r="E1470" s="407"/>
      <c r="F1470" s="32"/>
      <c r="G1470" s="33"/>
      <c r="H1470" s="409"/>
      <c r="I1470" s="403"/>
      <c r="J1470" s="629"/>
      <c r="S1470" s="380"/>
      <c r="Z1470" s="380"/>
      <c r="AG1470" s="380"/>
      <c r="AN1470" s="380"/>
      <c r="AU1470" s="380"/>
      <c r="BB1470" s="380"/>
      <c r="BI1470" s="380"/>
      <c r="BP1470" s="380"/>
      <c r="BW1470" s="380"/>
      <c r="CD1470" s="380"/>
      <c r="CK1470" s="380"/>
      <c r="CR1470" s="380"/>
      <c r="CY1470" s="380"/>
      <c r="DF1470" s="380"/>
      <c r="DM1470" s="380"/>
      <c r="DT1470" s="380"/>
      <c r="EA1470" s="380"/>
      <c r="EH1470" s="380"/>
      <c r="EO1470" s="380"/>
      <c r="EV1470" s="380"/>
      <c r="FC1470" s="380"/>
      <c r="FJ1470" s="380"/>
      <c r="FQ1470" s="380"/>
      <c r="FX1470" s="380"/>
      <c r="GE1470" s="380"/>
      <c r="HA1470" s="380"/>
      <c r="HH1470" s="380"/>
    </row>
    <row r="1471" spans="1:216" ht="19.5" customHeight="1">
      <c r="A1471" s="627"/>
      <c r="B1471" s="380">
        <v>8707</v>
      </c>
      <c r="C1471" s="403"/>
      <c r="D1471" s="429">
        <v>7</v>
      </c>
      <c r="E1471" s="410"/>
      <c r="F1471" s="32"/>
      <c r="G1471" s="33"/>
      <c r="H1471" s="409"/>
      <c r="I1471" s="403"/>
      <c r="J1471" s="629"/>
      <c r="S1471" s="380"/>
      <c r="Z1471" s="380"/>
      <c r="AG1471" s="380"/>
      <c r="AN1471" s="380"/>
      <c r="AU1471" s="380"/>
      <c r="BB1471" s="380"/>
      <c r="BI1471" s="380"/>
      <c r="BP1471" s="380"/>
      <c r="BW1471" s="380"/>
      <c r="CD1471" s="380"/>
      <c r="CK1471" s="380"/>
      <c r="CR1471" s="380"/>
      <c r="CY1471" s="380"/>
      <c r="DF1471" s="380"/>
      <c r="DM1471" s="380"/>
      <c r="DT1471" s="380"/>
      <c r="EA1471" s="380"/>
      <c r="EH1471" s="380"/>
      <c r="EO1471" s="380"/>
      <c r="EV1471" s="380"/>
      <c r="FC1471" s="380"/>
      <c r="FJ1471" s="380"/>
      <c r="FQ1471" s="380"/>
      <c r="FX1471" s="380"/>
      <c r="GE1471" s="380"/>
      <c r="HA1471" s="380"/>
      <c r="HH1471" s="380"/>
    </row>
    <row r="1472" spans="1:216" ht="19.5" customHeight="1">
      <c r="A1472" s="627"/>
      <c r="B1472" s="380">
        <v>8708</v>
      </c>
      <c r="C1472" s="403"/>
      <c r="D1472" s="429">
        <v>8</v>
      </c>
      <c r="E1472" s="407"/>
      <c r="F1472" s="32"/>
      <c r="G1472" s="33"/>
      <c r="H1472" s="409"/>
      <c r="I1472" s="403"/>
      <c r="J1472" s="629"/>
      <c r="S1472" s="380"/>
      <c r="Z1472" s="380"/>
      <c r="AG1472" s="380"/>
      <c r="AN1472" s="380"/>
      <c r="AU1472" s="380"/>
      <c r="BB1472" s="380"/>
      <c r="BI1472" s="380"/>
      <c r="BP1472" s="380"/>
      <c r="BW1472" s="380"/>
      <c r="CD1472" s="380"/>
      <c r="CK1472" s="380"/>
      <c r="CR1472" s="380"/>
      <c r="CY1472" s="380"/>
      <c r="DF1472" s="380"/>
      <c r="DM1472" s="380"/>
      <c r="DT1472" s="380"/>
      <c r="EA1472" s="380"/>
      <c r="EH1472" s="380"/>
      <c r="EO1472" s="380"/>
      <c r="EV1472" s="380"/>
      <c r="FC1472" s="380"/>
      <c r="FJ1472" s="380"/>
      <c r="FQ1472" s="380"/>
      <c r="FX1472" s="380"/>
      <c r="GE1472" s="380"/>
      <c r="HA1472" s="380"/>
      <c r="HH1472" s="380"/>
    </row>
    <row r="1473" spans="1:216" ht="19.5" customHeight="1">
      <c r="A1473" s="627"/>
      <c r="B1473" s="380">
        <v>8709</v>
      </c>
      <c r="C1473" s="403"/>
      <c r="D1473" s="429">
        <v>9</v>
      </c>
      <c r="E1473" s="407"/>
      <c r="F1473" s="32"/>
      <c r="G1473" s="33"/>
      <c r="H1473" s="409"/>
      <c r="I1473" s="403"/>
      <c r="J1473" s="629"/>
      <c r="S1473" s="380"/>
      <c r="Z1473" s="380"/>
      <c r="AG1473" s="380"/>
      <c r="AN1473" s="380"/>
      <c r="AU1473" s="380"/>
      <c r="BB1473" s="380"/>
      <c r="BI1473" s="380"/>
      <c r="BP1473" s="380"/>
      <c r="BW1473" s="380"/>
      <c r="CD1473" s="380"/>
      <c r="CK1473" s="380"/>
      <c r="CR1473" s="380"/>
      <c r="CY1473" s="380"/>
      <c r="DF1473" s="380"/>
      <c r="DM1473" s="380"/>
      <c r="DT1473" s="380"/>
      <c r="EA1473" s="380"/>
      <c r="EH1473" s="380"/>
      <c r="EO1473" s="380"/>
      <c r="EV1473" s="380"/>
      <c r="FC1473" s="380"/>
      <c r="FJ1473" s="380"/>
      <c r="FQ1473" s="380"/>
      <c r="FX1473" s="380"/>
      <c r="GE1473" s="380"/>
      <c r="HA1473" s="380"/>
      <c r="HH1473" s="380"/>
    </row>
    <row r="1474" spans="1:216" ht="19.5" customHeight="1">
      <c r="A1474" s="627"/>
      <c r="B1474" s="380">
        <v>8710</v>
      </c>
      <c r="C1474" s="403"/>
      <c r="D1474" s="429">
        <v>10</v>
      </c>
      <c r="E1474" s="407"/>
      <c r="F1474" s="32"/>
      <c r="G1474" s="33"/>
      <c r="H1474" s="409"/>
      <c r="I1474" s="403"/>
      <c r="J1474" s="629"/>
      <c r="S1474" s="380"/>
      <c r="Z1474" s="380"/>
      <c r="AG1474" s="380"/>
      <c r="AN1474" s="380"/>
      <c r="AU1474" s="380"/>
      <c r="BB1474" s="380"/>
      <c r="BI1474" s="380"/>
      <c r="BP1474" s="380"/>
      <c r="BW1474" s="380"/>
      <c r="CD1474" s="380"/>
      <c r="CK1474" s="380"/>
      <c r="CR1474" s="380"/>
      <c r="CY1474" s="380"/>
      <c r="DF1474" s="380"/>
      <c r="DM1474" s="380"/>
      <c r="DT1474" s="380"/>
      <c r="EA1474" s="380"/>
      <c r="EH1474" s="380"/>
      <c r="EO1474" s="380"/>
      <c r="EV1474" s="380"/>
      <c r="FC1474" s="380"/>
      <c r="FJ1474" s="380"/>
      <c r="FQ1474" s="380"/>
      <c r="FX1474" s="380"/>
      <c r="GE1474" s="380"/>
      <c r="HA1474" s="380"/>
      <c r="HH1474" s="380"/>
    </row>
    <row r="1475" spans="1:216" ht="19.5" customHeight="1">
      <c r="A1475" s="627"/>
      <c r="B1475" s="380">
        <v>8711</v>
      </c>
      <c r="C1475" s="403"/>
      <c r="D1475" s="429">
        <v>11</v>
      </c>
      <c r="E1475" s="407"/>
      <c r="F1475" s="32"/>
      <c r="G1475" s="33"/>
      <c r="H1475" s="409"/>
      <c r="I1475" s="403"/>
      <c r="J1475" s="629"/>
      <c r="S1475" s="380"/>
      <c r="Z1475" s="380"/>
      <c r="AG1475" s="380"/>
      <c r="AN1475" s="380"/>
      <c r="AU1475" s="380"/>
      <c r="BB1475" s="380"/>
      <c r="BI1475" s="380"/>
      <c r="BP1475" s="380"/>
      <c r="BW1475" s="380"/>
      <c r="CD1475" s="380"/>
      <c r="CK1475" s="380"/>
      <c r="CR1475" s="380"/>
      <c r="CY1475" s="380"/>
      <c r="DF1475" s="380"/>
      <c r="DM1475" s="380"/>
      <c r="DT1475" s="380"/>
      <c r="EA1475" s="380"/>
      <c r="EH1475" s="380"/>
      <c r="EO1475" s="380"/>
      <c r="EV1475" s="380"/>
      <c r="FC1475" s="380"/>
      <c r="FJ1475" s="380"/>
      <c r="FQ1475" s="380"/>
      <c r="FX1475" s="380"/>
      <c r="GE1475" s="380"/>
      <c r="HA1475" s="380"/>
      <c r="HH1475" s="380"/>
    </row>
    <row r="1476" spans="1:216" ht="19.5" customHeight="1">
      <c r="A1476" s="627"/>
      <c r="B1476" s="380">
        <v>8712</v>
      </c>
      <c r="C1476" s="403"/>
      <c r="D1476" s="429">
        <v>12</v>
      </c>
      <c r="E1476" s="407"/>
      <c r="F1476" s="32"/>
      <c r="G1476" s="33"/>
      <c r="H1476" s="409"/>
      <c r="I1476" s="403"/>
      <c r="J1476" s="629"/>
      <c r="S1476" s="380"/>
      <c r="Z1476" s="380"/>
      <c r="AG1476" s="380"/>
      <c r="AN1476" s="380"/>
      <c r="AU1476" s="380"/>
      <c r="BB1476" s="380"/>
      <c r="BI1476" s="380"/>
      <c r="BP1476" s="380"/>
      <c r="BW1476" s="380"/>
      <c r="CD1476" s="380"/>
      <c r="CK1476" s="380"/>
      <c r="CR1476" s="380"/>
      <c r="CY1476" s="380"/>
      <c r="DF1476" s="380"/>
      <c r="DM1476" s="380"/>
      <c r="DT1476" s="380"/>
      <c r="EA1476" s="380"/>
      <c r="EH1476" s="380"/>
      <c r="EO1476" s="380"/>
      <c r="EV1476" s="380"/>
      <c r="FC1476" s="380"/>
      <c r="FJ1476" s="380"/>
      <c r="FQ1476" s="380"/>
      <c r="FX1476" s="380"/>
      <c r="GE1476" s="380"/>
      <c r="HA1476" s="380"/>
      <c r="HH1476" s="380"/>
    </row>
    <row r="1477" spans="1:216" ht="19.5" customHeight="1">
      <c r="A1477" s="627"/>
      <c r="B1477" s="380">
        <v>8713</v>
      </c>
      <c r="C1477" s="403"/>
      <c r="D1477" s="429">
        <v>13</v>
      </c>
      <c r="E1477" s="407"/>
      <c r="F1477" s="32"/>
      <c r="G1477" s="33"/>
      <c r="H1477" s="409"/>
      <c r="I1477" s="403"/>
      <c r="J1477" s="629"/>
      <c r="S1477" s="380"/>
      <c r="Z1477" s="380"/>
      <c r="AG1477" s="380"/>
      <c r="AN1477" s="380"/>
      <c r="AU1477" s="380"/>
      <c r="BB1477" s="380"/>
      <c r="BI1477" s="380"/>
      <c r="BP1477" s="380"/>
      <c r="BW1477" s="380"/>
      <c r="CD1477" s="380"/>
      <c r="CK1477" s="380"/>
      <c r="CR1477" s="380"/>
      <c r="CY1477" s="380"/>
      <c r="DF1477" s="380"/>
      <c r="DM1477" s="380"/>
      <c r="DT1477" s="380"/>
      <c r="EA1477" s="380"/>
      <c r="EH1477" s="380"/>
      <c r="EO1477" s="380"/>
      <c r="EV1477" s="380"/>
      <c r="FC1477" s="380"/>
      <c r="FJ1477" s="380"/>
      <c r="FQ1477" s="380"/>
      <c r="FX1477" s="380"/>
      <c r="GE1477" s="380"/>
      <c r="HA1477" s="380"/>
      <c r="HH1477" s="380"/>
    </row>
    <row r="1478" spans="1:216" ht="19.5" customHeight="1">
      <c r="A1478" s="627"/>
      <c r="B1478" s="380">
        <v>8714</v>
      </c>
      <c r="C1478" s="403"/>
      <c r="D1478" s="429">
        <v>14</v>
      </c>
      <c r="E1478" s="407"/>
      <c r="F1478" s="32"/>
      <c r="G1478" s="33"/>
      <c r="H1478" s="409"/>
      <c r="I1478" s="403"/>
      <c r="J1478" s="629"/>
      <c r="S1478" s="380"/>
      <c r="Z1478" s="380"/>
      <c r="AG1478" s="380"/>
      <c r="AN1478" s="380"/>
      <c r="AU1478" s="380"/>
      <c r="BB1478" s="380"/>
      <c r="BI1478" s="380"/>
      <c r="BP1478" s="380"/>
      <c r="BW1478" s="380"/>
      <c r="CD1478" s="380"/>
      <c r="CK1478" s="380"/>
      <c r="CR1478" s="380"/>
      <c r="CY1478" s="380"/>
      <c r="DF1478" s="380"/>
      <c r="DM1478" s="380"/>
      <c r="DT1478" s="380"/>
      <c r="EA1478" s="380"/>
      <c r="EH1478" s="380"/>
      <c r="EO1478" s="380"/>
      <c r="EV1478" s="380"/>
      <c r="FC1478" s="380"/>
      <c r="FJ1478" s="380"/>
      <c r="FQ1478" s="380"/>
      <c r="FX1478" s="380"/>
      <c r="GE1478" s="380"/>
      <c r="HA1478" s="380"/>
      <c r="HH1478" s="380"/>
    </row>
    <row r="1479" spans="1:216" ht="19.5" customHeight="1" thickBot="1">
      <c r="A1479" s="627"/>
      <c r="B1479" s="380">
        <v>8715</v>
      </c>
      <c r="C1479" s="403"/>
      <c r="D1479" s="429">
        <v>15</v>
      </c>
      <c r="E1479" s="411"/>
      <c r="F1479" s="36"/>
      <c r="G1479" s="37"/>
      <c r="H1479" s="409"/>
      <c r="I1479" s="403"/>
      <c r="J1479" s="629"/>
      <c r="S1479" s="380"/>
      <c r="Z1479" s="380"/>
      <c r="AG1479" s="380"/>
      <c r="AN1479" s="380"/>
      <c r="AU1479" s="380"/>
      <c r="BB1479" s="380"/>
      <c r="BI1479" s="380"/>
      <c r="BP1479" s="380"/>
      <c r="BW1479" s="380"/>
      <c r="CD1479" s="380"/>
      <c r="CK1479" s="380"/>
      <c r="CR1479" s="380"/>
      <c r="CY1479" s="380"/>
      <c r="DF1479" s="380"/>
      <c r="DM1479" s="380"/>
      <c r="DT1479" s="380"/>
      <c r="EA1479" s="380"/>
      <c r="EH1479" s="380"/>
      <c r="EO1479" s="380"/>
      <c r="EV1479" s="380"/>
      <c r="FC1479" s="380"/>
      <c r="FJ1479" s="380"/>
      <c r="FQ1479" s="380"/>
      <c r="FX1479" s="380"/>
      <c r="GE1479" s="380"/>
      <c r="HA1479" s="380"/>
      <c r="HH1479" s="380"/>
    </row>
    <row r="1480" spans="1:216" ht="19.5" customHeight="1" thickBot="1">
      <c r="A1480" s="627"/>
      <c r="B1480" s="380">
        <v>8716</v>
      </c>
      <c r="C1480" s="403"/>
      <c r="D1480" s="429" t="s">
        <v>634</v>
      </c>
      <c r="E1480" s="421"/>
      <c r="F1480" s="419"/>
      <c r="G1480" s="420"/>
      <c r="H1480" s="409"/>
      <c r="I1480" s="403"/>
      <c r="J1480" s="629"/>
      <c r="S1480" s="380"/>
      <c r="Z1480" s="380"/>
      <c r="AG1480" s="380"/>
      <c r="AN1480" s="380"/>
      <c r="AU1480" s="380"/>
      <c r="BB1480" s="380"/>
      <c r="BI1480" s="380"/>
      <c r="BP1480" s="380"/>
      <c r="BW1480" s="380"/>
      <c r="CD1480" s="380"/>
      <c r="CK1480" s="380"/>
      <c r="CR1480" s="380"/>
      <c r="CY1480" s="380"/>
      <c r="DF1480" s="380"/>
      <c r="DM1480" s="380"/>
      <c r="DT1480" s="380"/>
      <c r="EA1480" s="380"/>
      <c r="EH1480" s="380"/>
      <c r="EO1480" s="380"/>
      <c r="EV1480" s="380"/>
      <c r="FC1480" s="380"/>
      <c r="FJ1480" s="380"/>
      <c r="FQ1480" s="380"/>
      <c r="FX1480" s="380"/>
      <c r="GE1480" s="380"/>
      <c r="HA1480" s="380"/>
      <c r="HH1480" s="380"/>
    </row>
    <row r="1481" spans="1:216" ht="19.5" customHeight="1">
      <c r="A1481" s="627"/>
      <c r="D1481" s="429" t="s">
        <v>864</v>
      </c>
      <c r="E1481" s="422"/>
      <c r="F1481" s="34"/>
      <c r="G1481" s="35"/>
      <c r="H1481" s="409"/>
      <c r="I1481" s="403"/>
      <c r="S1481" s="380"/>
      <c r="Z1481" s="380"/>
      <c r="AG1481" s="380"/>
      <c r="AN1481" s="380"/>
      <c r="AU1481" s="380"/>
      <c r="BB1481" s="380"/>
      <c r="BI1481" s="380"/>
      <c r="BP1481" s="380"/>
      <c r="BW1481" s="380"/>
      <c r="CD1481" s="380"/>
      <c r="CK1481" s="380"/>
      <c r="CR1481" s="380"/>
      <c r="CY1481" s="380"/>
      <c r="DF1481" s="380"/>
      <c r="DM1481" s="380"/>
      <c r="DT1481" s="380"/>
      <c r="EA1481" s="380"/>
      <c r="EH1481" s="380"/>
      <c r="EO1481" s="380"/>
      <c r="EV1481" s="380"/>
      <c r="FC1481" s="380"/>
      <c r="FJ1481" s="380"/>
      <c r="FQ1481" s="380"/>
      <c r="FX1481" s="380"/>
      <c r="GE1481" s="380"/>
      <c r="HA1481" s="380"/>
      <c r="HH1481" s="380"/>
    </row>
    <row r="1482" spans="1:216" ht="19.5" customHeight="1">
      <c r="A1482" s="627"/>
      <c r="D1482" s="429" t="s">
        <v>864</v>
      </c>
      <c r="E1482" s="423"/>
      <c r="F1482" s="32"/>
      <c r="G1482" s="33"/>
      <c r="H1482" s="409"/>
      <c r="I1482" s="403"/>
      <c r="S1482" s="380"/>
      <c r="Z1482" s="380"/>
      <c r="AG1482" s="380"/>
      <c r="AN1482" s="380"/>
      <c r="AU1482" s="380"/>
      <c r="BB1482" s="380"/>
      <c r="BI1482" s="380"/>
      <c r="BP1482" s="380"/>
      <c r="BW1482" s="380"/>
      <c r="CD1482" s="380"/>
      <c r="CK1482" s="380"/>
      <c r="CR1482" s="380"/>
      <c r="CY1482" s="380"/>
      <c r="DF1482" s="380"/>
      <c r="DM1482" s="380"/>
      <c r="DT1482" s="380"/>
      <c r="EA1482" s="380"/>
      <c r="EH1482" s="380"/>
      <c r="EO1482" s="380"/>
      <c r="EV1482" s="380"/>
      <c r="FC1482" s="380"/>
      <c r="FJ1482" s="380"/>
      <c r="FQ1482" s="380"/>
      <c r="FX1482" s="380"/>
      <c r="GE1482" s="380"/>
      <c r="HA1482" s="380"/>
      <c r="HH1482" s="380"/>
    </row>
    <row r="1483" spans="1:216" ht="19.5" customHeight="1">
      <c r="A1483" s="627"/>
      <c r="D1483" s="430"/>
      <c r="E1483" s="423"/>
      <c r="F1483" s="32"/>
      <c r="G1483" s="33"/>
      <c r="H1483" s="409"/>
      <c r="I1483" s="403"/>
      <c r="S1483" s="380"/>
      <c r="Z1483" s="380"/>
      <c r="AG1483" s="380"/>
      <c r="AN1483" s="380"/>
      <c r="AU1483" s="380"/>
      <c r="BB1483" s="380"/>
      <c r="BI1483" s="380"/>
      <c r="BP1483" s="380"/>
      <c r="BW1483" s="380"/>
      <c r="CD1483" s="380"/>
      <c r="CK1483" s="380"/>
      <c r="CR1483" s="380"/>
      <c r="CY1483" s="380"/>
      <c r="DF1483" s="380"/>
      <c r="DM1483" s="380"/>
      <c r="DT1483" s="380"/>
      <c r="EA1483" s="380"/>
      <c r="EH1483" s="380"/>
      <c r="EO1483" s="380"/>
      <c r="EV1483" s="380"/>
      <c r="FC1483" s="380"/>
      <c r="FJ1483" s="380"/>
      <c r="FQ1483" s="380"/>
      <c r="FX1483" s="380"/>
      <c r="GE1483" s="380"/>
      <c r="HA1483" s="380"/>
      <c r="HH1483" s="380"/>
    </row>
    <row r="1484" spans="1:216" ht="19.5" customHeight="1" thickBot="1">
      <c r="A1484" s="628"/>
      <c r="B1484" s="431"/>
      <c r="C1484" s="431"/>
      <c r="D1484" s="432"/>
      <c r="E1484" s="424"/>
      <c r="F1484" s="32"/>
      <c r="G1484" s="33"/>
      <c r="H1484" s="409"/>
      <c r="I1484" s="403"/>
      <c r="S1484" s="380"/>
      <c r="Z1484" s="380"/>
      <c r="AG1484" s="380"/>
      <c r="AN1484" s="380"/>
      <c r="AU1484" s="380"/>
      <c r="BB1484" s="380"/>
      <c r="BI1484" s="380"/>
      <c r="BP1484" s="380"/>
      <c r="BW1484" s="380"/>
      <c r="CD1484" s="380"/>
      <c r="CK1484" s="380"/>
      <c r="CR1484" s="380"/>
      <c r="CY1484" s="380"/>
      <c r="DF1484" s="380"/>
      <c r="DM1484" s="380"/>
      <c r="DT1484" s="380"/>
      <c r="EA1484" s="380"/>
      <c r="EH1484" s="380"/>
      <c r="EO1484" s="380"/>
      <c r="EV1484" s="380"/>
      <c r="FC1484" s="380"/>
      <c r="FJ1484" s="380"/>
      <c r="FQ1484" s="380"/>
      <c r="FX1484" s="380"/>
      <c r="GE1484" s="380"/>
      <c r="HA1484" s="380"/>
      <c r="HH1484" s="380"/>
    </row>
    <row r="1485" spans="1:216" ht="19.5" customHeight="1" thickBot="1">
      <c r="A1485" s="626">
        <v>88</v>
      </c>
      <c r="B1485" s="426">
        <v>8801</v>
      </c>
      <c r="C1485" s="427"/>
      <c r="D1485" s="428">
        <v>1</v>
      </c>
      <c r="E1485" s="404"/>
      <c r="F1485" s="34"/>
      <c r="G1485" s="35"/>
      <c r="H1485" s="405"/>
      <c r="I1485" s="406"/>
      <c r="J1485" s="629"/>
      <c r="S1485" s="380"/>
      <c r="Z1485" s="380"/>
      <c r="AG1485" s="380"/>
      <c r="AN1485" s="380"/>
      <c r="AU1485" s="380"/>
      <c r="BB1485" s="380"/>
      <c r="BI1485" s="380"/>
      <c r="BP1485" s="380"/>
      <c r="BW1485" s="380"/>
      <c r="CD1485" s="380"/>
      <c r="CK1485" s="380"/>
      <c r="CR1485" s="380"/>
      <c r="CY1485" s="380"/>
      <c r="DF1485" s="380"/>
      <c r="DM1485" s="380"/>
      <c r="DT1485" s="380"/>
      <c r="EA1485" s="380"/>
      <c r="EH1485" s="380"/>
      <c r="EO1485" s="380"/>
      <c r="EV1485" s="380"/>
      <c r="FC1485" s="380"/>
      <c r="FJ1485" s="380"/>
      <c r="FQ1485" s="380"/>
      <c r="FX1485" s="380"/>
      <c r="GE1485" s="380"/>
      <c r="HA1485" s="380"/>
      <c r="HH1485" s="380"/>
    </row>
    <row r="1486" spans="1:216" ht="19.5" customHeight="1">
      <c r="A1486" s="627"/>
      <c r="B1486" s="380">
        <v>8802</v>
      </c>
      <c r="C1486" s="403"/>
      <c r="D1486" s="429">
        <v>2</v>
      </c>
      <c r="E1486" s="407"/>
      <c r="F1486" s="32"/>
      <c r="G1486" s="33"/>
      <c r="H1486" s="408"/>
      <c r="I1486" s="403"/>
      <c r="J1486" s="629"/>
      <c r="S1486" s="380"/>
      <c r="Z1486" s="380"/>
      <c r="AG1486" s="380"/>
      <c r="AN1486" s="380"/>
      <c r="AU1486" s="380"/>
      <c r="BB1486" s="380"/>
      <c r="BI1486" s="380"/>
      <c r="BP1486" s="380"/>
      <c r="BW1486" s="380"/>
      <c r="CD1486" s="380"/>
      <c r="CK1486" s="380"/>
      <c r="CR1486" s="380"/>
      <c r="CY1486" s="380"/>
      <c r="DF1486" s="380"/>
      <c r="DM1486" s="380"/>
      <c r="DT1486" s="380"/>
      <c r="EA1486" s="380"/>
      <c r="EH1486" s="380"/>
      <c r="EO1486" s="380"/>
      <c r="EV1486" s="380"/>
      <c r="FC1486" s="380"/>
      <c r="FJ1486" s="380"/>
      <c r="FQ1486" s="380"/>
      <c r="FX1486" s="380"/>
      <c r="GE1486" s="380"/>
      <c r="HA1486" s="380"/>
      <c r="HH1486" s="380"/>
    </row>
    <row r="1487" spans="1:216" ht="19.5" customHeight="1">
      <c r="A1487" s="627"/>
      <c r="B1487" s="380">
        <v>8803</v>
      </c>
      <c r="C1487" s="403"/>
      <c r="D1487" s="429">
        <v>3</v>
      </c>
      <c r="E1487" s="407"/>
      <c r="F1487" s="32"/>
      <c r="G1487" s="33"/>
      <c r="H1487" s="409"/>
      <c r="I1487" s="403"/>
      <c r="J1487" s="629"/>
      <c r="S1487" s="380"/>
      <c r="Z1487" s="380"/>
      <c r="AG1487" s="380"/>
      <c r="AN1487" s="380"/>
      <c r="AU1487" s="380"/>
      <c r="BB1487" s="380"/>
      <c r="BI1487" s="380"/>
      <c r="BP1487" s="380"/>
      <c r="BW1487" s="380"/>
      <c r="CD1487" s="380"/>
      <c r="CK1487" s="380"/>
      <c r="CR1487" s="380"/>
      <c r="CY1487" s="380"/>
      <c r="DF1487" s="380"/>
      <c r="DM1487" s="380"/>
      <c r="DT1487" s="380"/>
      <c r="EA1487" s="380"/>
      <c r="EH1487" s="380"/>
      <c r="EO1487" s="380"/>
      <c r="EV1487" s="380"/>
      <c r="FC1487" s="380"/>
      <c r="FJ1487" s="380"/>
      <c r="FQ1487" s="380"/>
      <c r="FX1487" s="380"/>
      <c r="GE1487" s="380"/>
      <c r="HA1487" s="380"/>
      <c r="HH1487" s="380"/>
    </row>
    <row r="1488" spans="1:216" ht="19.5" customHeight="1">
      <c r="A1488" s="627"/>
      <c r="B1488" s="380">
        <v>8804</v>
      </c>
      <c r="C1488" s="403"/>
      <c r="D1488" s="429">
        <v>4</v>
      </c>
      <c r="E1488" s="410"/>
      <c r="F1488" s="32"/>
      <c r="G1488" s="33"/>
      <c r="H1488" s="409"/>
      <c r="I1488" s="403"/>
      <c r="J1488" s="629"/>
      <c r="S1488" s="380"/>
      <c r="Z1488" s="380"/>
      <c r="AG1488" s="380"/>
      <c r="AN1488" s="380"/>
      <c r="AU1488" s="380"/>
      <c r="BB1488" s="380"/>
      <c r="BI1488" s="380"/>
      <c r="BP1488" s="380"/>
      <c r="BW1488" s="380"/>
      <c r="CD1488" s="380"/>
      <c r="CK1488" s="380"/>
      <c r="CR1488" s="380"/>
      <c r="CY1488" s="380"/>
      <c r="DF1488" s="380"/>
      <c r="DM1488" s="380"/>
      <c r="DT1488" s="380"/>
      <c r="EA1488" s="380"/>
      <c r="EH1488" s="380"/>
      <c r="EO1488" s="380"/>
      <c r="EV1488" s="380"/>
      <c r="FC1488" s="380"/>
      <c r="FJ1488" s="380"/>
      <c r="FQ1488" s="380"/>
      <c r="FX1488" s="380"/>
      <c r="GE1488" s="380"/>
      <c r="HA1488" s="380"/>
      <c r="HH1488" s="380"/>
    </row>
    <row r="1489" spans="1:216" ht="19.5" customHeight="1">
      <c r="A1489" s="627"/>
      <c r="B1489" s="380">
        <v>8805</v>
      </c>
      <c r="C1489" s="403"/>
      <c r="D1489" s="429">
        <v>5</v>
      </c>
      <c r="E1489" s="407"/>
      <c r="F1489" s="36"/>
      <c r="G1489" s="37"/>
      <c r="H1489" s="409"/>
      <c r="I1489" s="403"/>
      <c r="J1489" s="629"/>
      <c r="S1489" s="380"/>
      <c r="Z1489" s="380"/>
      <c r="AG1489" s="380"/>
      <c r="AN1489" s="380"/>
      <c r="AU1489" s="380"/>
      <c r="BB1489" s="380"/>
      <c r="BI1489" s="380"/>
      <c r="BP1489" s="380"/>
      <c r="BW1489" s="380"/>
      <c r="CD1489" s="380"/>
      <c r="CK1489" s="380"/>
      <c r="CR1489" s="380"/>
      <c r="CY1489" s="380"/>
      <c r="DF1489" s="380"/>
      <c r="DM1489" s="380"/>
      <c r="DT1489" s="380"/>
      <c r="EA1489" s="380"/>
      <c r="EH1489" s="380"/>
      <c r="EO1489" s="380"/>
      <c r="EV1489" s="380"/>
      <c r="FC1489" s="380"/>
      <c r="FJ1489" s="380"/>
      <c r="FQ1489" s="380"/>
      <c r="FX1489" s="380"/>
      <c r="GE1489" s="380"/>
      <c r="HA1489" s="380"/>
      <c r="HH1489" s="380"/>
    </row>
    <row r="1490" spans="1:216" ht="19.5" customHeight="1">
      <c r="A1490" s="627"/>
      <c r="B1490" s="380">
        <v>8806</v>
      </c>
      <c r="C1490" s="403"/>
      <c r="D1490" s="429">
        <v>6</v>
      </c>
      <c r="E1490" s="407"/>
      <c r="F1490" s="32"/>
      <c r="G1490" s="33"/>
      <c r="H1490" s="409"/>
      <c r="I1490" s="403"/>
      <c r="J1490" s="629"/>
      <c r="S1490" s="380"/>
      <c r="Z1490" s="380"/>
      <c r="AG1490" s="380"/>
      <c r="AN1490" s="380"/>
      <c r="AU1490" s="380"/>
      <c r="BB1490" s="380"/>
      <c r="BI1490" s="380"/>
      <c r="BP1490" s="380"/>
      <c r="BW1490" s="380"/>
      <c r="CD1490" s="380"/>
      <c r="CK1490" s="380"/>
      <c r="CR1490" s="380"/>
      <c r="CY1490" s="380"/>
      <c r="DF1490" s="380"/>
      <c r="DM1490" s="380"/>
      <c r="DT1490" s="380"/>
      <c r="EA1490" s="380"/>
      <c r="EH1490" s="380"/>
      <c r="EO1490" s="380"/>
      <c r="EV1490" s="380"/>
      <c r="FC1490" s="380"/>
      <c r="FJ1490" s="380"/>
      <c r="FQ1490" s="380"/>
      <c r="FX1490" s="380"/>
      <c r="GE1490" s="380"/>
      <c r="HA1490" s="380"/>
      <c r="HH1490" s="380"/>
    </row>
    <row r="1491" spans="1:216" ht="19.5" customHeight="1">
      <c r="A1491" s="627"/>
      <c r="B1491" s="380">
        <v>8807</v>
      </c>
      <c r="C1491" s="403"/>
      <c r="D1491" s="429">
        <v>7</v>
      </c>
      <c r="E1491" s="410"/>
      <c r="F1491" s="32"/>
      <c r="G1491" s="33"/>
      <c r="H1491" s="409"/>
      <c r="I1491" s="403"/>
      <c r="J1491" s="629"/>
      <c r="S1491" s="380"/>
      <c r="Z1491" s="380"/>
      <c r="AG1491" s="380"/>
      <c r="AN1491" s="380"/>
      <c r="AU1491" s="380"/>
      <c r="BB1491" s="380"/>
      <c r="BI1491" s="380"/>
      <c r="BP1491" s="380"/>
      <c r="BW1491" s="380"/>
      <c r="CD1491" s="380"/>
      <c r="CK1491" s="380"/>
      <c r="CR1491" s="380"/>
      <c r="CY1491" s="380"/>
      <c r="DF1491" s="380"/>
      <c r="DM1491" s="380"/>
      <c r="DT1491" s="380"/>
      <c r="EA1491" s="380"/>
      <c r="EH1491" s="380"/>
      <c r="EO1491" s="380"/>
      <c r="EV1491" s="380"/>
      <c r="FC1491" s="380"/>
      <c r="FJ1491" s="380"/>
      <c r="FQ1491" s="380"/>
      <c r="FX1491" s="380"/>
      <c r="GE1491" s="380"/>
      <c r="HA1491" s="380"/>
      <c r="HH1491" s="380"/>
    </row>
    <row r="1492" spans="1:216" ht="19.5" customHeight="1">
      <c r="A1492" s="627"/>
      <c r="B1492" s="380">
        <v>8808</v>
      </c>
      <c r="C1492" s="403"/>
      <c r="D1492" s="429">
        <v>8</v>
      </c>
      <c r="E1492" s="407"/>
      <c r="F1492" s="32"/>
      <c r="G1492" s="33"/>
      <c r="H1492" s="409"/>
      <c r="I1492" s="403"/>
      <c r="J1492" s="629"/>
      <c r="S1492" s="380"/>
      <c r="Z1492" s="380"/>
      <c r="AG1492" s="380"/>
      <c r="AN1492" s="380"/>
      <c r="AU1492" s="380"/>
      <c r="BB1492" s="380"/>
      <c r="BI1492" s="380"/>
      <c r="BP1492" s="380"/>
      <c r="BW1492" s="380"/>
      <c r="CD1492" s="380"/>
      <c r="CK1492" s="380"/>
      <c r="CR1492" s="380"/>
      <c r="CY1492" s="380"/>
      <c r="DF1492" s="380"/>
      <c r="DM1492" s="380"/>
      <c r="DT1492" s="380"/>
      <c r="EA1492" s="380"/>
      <c r="EH1492" s="380"/>
      <c r="EO1492" s="380"/>
      <c r="EV1492" s="380"/>
      <c r="FC1492" s="380"/>
      <c r="FJ1492" s="380"/>
      <c r="FQ1492" s="380"/>
      <c r="FX1492" s="380"/>
      <c r="GE1492" s="380"/>
      <c r="HA1492" s="380"/>
      <c r="HH1492" s="380"/>
    </row>
    <row r="1493" spans="1:216" ht="19.5" customHeight="1">
      <c r="A1493" s="627"/>
      <c r="B1493" s="380">
        <v>8809</v>
      </c>
      <c r="C1493" s="403"/>
      <c r="D1493" s="429">
        <v>9</v>
      </c>
      <c r="E1493" s="407"/>
      <c r="F1493" s="32"/>
      <c r="G1493" s="33"/>
      <c r="H1493" s="409"/>
      <c r="I1493" s="403"/>
      <c r="J1493" s="629"/>
      <c r="S1493" s="380"/>
      <c r="Z1493" s="380"/>
      <c r="AG1493" s="380"/>
      <c r="AN1493" s="380"/>
      <c r="AU1493" s="380"/>
      <c r="BB1493" s="380"/>
      <c r="BI1493" s="380"/>
      <c r="BP1493" s="380"/>
      <c r="BW1493" s="380"/>
      <c r="CD1493" s="380"/>
      <c r="CK1493" s="380"/>
      <c r="CR1493" s="380"/>
      <c r="CY1493" s="380"/>
      <c r="DF1493" s="380"/>
      <c r="DM1493" s="380"/>
      <c r="DT1493" s="380"/>
      <c r="EA1493" s="380"/>
      <c r="EH1493" s="380"/>
      <c r="EO1493" s="380"/>
      <c r="EV1493" s="380"/>
      <c r="FC1493" s="380"/>
      <c r="FJ1493" s="380"/>
      <c r="FQ1493" s="380"/>
      <c r="FX1493" s="380"/>
      <c r="GE1493" s="380"/>
      <c r="HA1493" s="380"/>
      <c r="HH1493" s="380"/>
    </row>
    <row r="1494" spans="1:216" ht="19.5" customHeight="1">
      <c r="A1494" s="627"/>
      <c r="B1494" s="380">
        <v>8810</v>
      </c>
      <c r="C1494" s="403"/>
      <c r="D1494" s="429">
        <v>10</v>
      </c>
      <c r="E1494" s="407"/>
      <c r="F1494" s="32"/>
      <c r="G1494" s="33"/>
      <c r="H1494" s="409"/>
      <c r="I1494" s="403"/>
      <c r="J1494" s="629"/>
      <c r="S1494" s="380"/>
      <c r="Z1494" s="380"/>
      <c r="AG1494" s="380"/>
      <c r="AN1494" s="380"/>
      <c r="AU1494" s="380"/>
      <c r="BB1494" s="380"/>
      <c r="BI1494" s="380"/>
      <c r="BP1494" s="380"/>
      <c r="BW1494" s="380"/>
      <c r="CD1494" s="380"/>
      <c r="CK1494" s="380"/>
      <c r="CR1494" s="380"/>
      <c r="CY1494" s="380"/>
      <c r="DF1494" s="380"/>
      <c r="DM1494" s="380"/>
      <c r="DT1494" s="380"/>
      <c r="EA1494" s="380"/>
      <c r="EH1494" s="380"/>
      <c r="EO1494" s="380"/>
      <c r="EV1494" s="380"/>
      <c r="FC1494" s="380"/>
      <c r="FJ1494" s="380"/>
      <c r="FQ1494" s="380"/>
      <c r="FX1494" s="380"/>
      <c r="GE1494" s="380"/>
      <c r="HA1494" s="380"/>
      <c r="HH1494" s="380"/>
    </row>
    <row r="1495" spans="1:216" ht="19.5" customHeight="1">
      <c r="A1495" s="627"/>
      <c r="B1495" s="380">
        <v>8811</v>
      </c>
      <c r="C1495" s="403"/>
      <c r="D1495" s="429">
        <v>11</v>
      </c>
      <c r="E1495" s="407"/>
      <c r="F1495" s="32"/>
      <c r="G1495" s="33"/>
      <c r="H1495" s="409"/>
      <c r="I1495" s="403"/>
      <c r="J1495" s="629"/>
      <c r="S1495" s="380"/>
      <c r="Z1495" s="380"/>
      <c r="AG1495" s="380"/>
      <c r="AN1495" s="380"/>
      <c r="AU1495" s="380"/>
      <c r="BB1495" s="380"/>
      <c r="BI1495" s="380"/>
      <c r="BP1495" s="380"/>
      <c r="BW1495" s="380"/>
      <c r="CD1495" s="380"/>
      <c r="CK1495" s="380"/>
      <c r="CR1495" s="380"/>
      <c r="CY1495" s="380"/>
      <c r="DF1495" s="380"/>
      <c r="DM1495" s="380"/>
      <c r="DT1495" s="380"/>
      <c r="EA1495" s="380"/>
      <c r="EH1495" s="380"/>
      <c r="EO1495" s="380"/>
      <c r="EV1495" s="380"/>
      <c r="FC1495" s="380"/>
      <c r="FJ1495" s="380"/>
      <c r="FQ1495" s="380"/>
      <c r="FX1495" s="380"/>
      <c r="GE1495" s="380"/>
      <c r="HA1495" s="380"/>
      <c r="HH1495" s="380"/>
    </row>
    <row r="1496" spans="1:216" ht="19.5" customHeight="1">
      <c r="A1496" s="627"/>
      <c r="B1496" s="380">
        <v>8812</v>
      </c>
      <c r="C1496" s="403"/>
      <c r="D1496" s="429">
        <v>12</v>
      </c>
      <c r="E1496" s="407"/>
      <c r="F1496" s="32"/>
      <c r="G1496" s="33"/>
      <c r="H1496" s="409"/>
      <c r="I1496" s="403"/>
      <c r="J1496" s="629"/>
      <c r="S1496" s="380"/>
      <c r="Z1496" s="380"/>
      <c r="AG1496" s="380"/>
      <c r="AN1496" s="380"/>
      <c r="AU1496" s="380"/>
      <c r="BB1496" s="380"/>
      <c r="BI1496" s="380"/>
      <c r="BP1496" s="380"/>
      <c r="BW1496" s="380"/>
      <c r="CD1496" s="380"/>
      <c r="CK1496" s="380"/>
      <c r="CR1496" s="380"/>
      <c r="CY1496" s="380"/>
      <c r="DF1496" s="380"/>
      <c r="DM1496" s="380"/>
      <c r="DT1496" s="380"/>
      <c r="EA1496" s="380"/>
      <c r="EH1496" s="380"/>
      <c r="EO1496" s="380"/>
      <c r="EV1496" s="380"/>
      <c r="FC1496" s="380"/>
      <c r="FJ1496" s="380"/>
      <c r="FQ1496" s="380"/>
      <c r="FX1496" s="380"/>
      <c r="GE1496" s="380"/>
      <c r="HA1496" s="380"/>
      <c r="HH1496" s="380"/>
    </row>
    <row r="1497" spans="1:216" ht="19.5" customHeight="1">
      <c r="A1497" s="627"/>
      <c r="B1497" s="380">
        <v>8813</v>
      </c>
      <c r="C1497" s="403"/>
      <c r="D1497" s="429">
        <v>13</v>
      </c>
      <c r="E1497" s="407"/>
      <c r="F1497" s="32"/>
      <c r="G1497" s="33"/>
      <c r="H1497" s="409"/>
      <c r="I1497" s="403"/>
      <c r="J1497" s="629"/>
      <c r="S1497" s="380"/>
      <c r="Z1497" s="380"/>
      <c r="AG1497" s="380"/>
      <c r="AN1497" s="380"/>
      <c r="AU1497" s="380"/>
      <c r="BB1497" s="380"/>
      <c r="BI1497" s="380"/>
      <c r="BP1497" s="380"/>
      <c r="BW1497" s="380"/>
      <c r="CD1497" s="380"/>
      <c r="CK1497" s="380"/>
      <c r="CR1497" s="380"/>
      <c r="CY1497" s="380"/>
      <c r="DF1497" s="380"/>
      <c r="DM1497" s="380"/>
      <c r="DT1497" s="380"/>
      <c r="EA1497" s="380"/>
      <c r="EH1497" s="380"/>
      <c r="EO1497" s="380"/>
      <c r="EV1497" s="380"/>
      <c r="FC1497" s="380"/>
      <c r="FJ1497" s="380"/>
      <c r="FQ1497" s="380"/>
      <c r="FX1497" s="380"/>
      <c r="GE1497" s="380"/>
      <c r="HA1497" s="380"/>
      <c r="HH1497" s="380"/>
    </row>
    <row r="1498" spans="1:216" ht="19.5" customHeight="1">
      <c r="A1498" s="627"/>
      <c r="B1498" s="380">
        <v>8814</v>
      </c>
      <c r="C1498" s="403"/>
      <c r="D1498" s="429">
        <v>14</v>
      </c>
      <c r="E1498" s="407"/>
      <c r="F1498" s="32"/>
      <c r="G1498" s="33"/>
      <c r="H1498" s="409"/>
      <c r="I1498" s="403"/>
      <c r="J1498" s="629"/>
      <c r="S1498" s="380"/>
      <c r="Z1498" s="380"/>
      <c r="AG1498" s="380"/>
      <c r="AN1498" s="380"/>
      <c r="AU1498" s="380"/>
      <c r="BB1498" s="380"/>
      <c r="BI1498" s="380"/>
      <c r="BP1498" s="380"/>
      <c r="BW1498" s="380"/>
      <c r="CD1498" s="380"/>
      <c r="CK1498" s="380"/>
      <c r="CR1498" s="380"/>
      <c r="CY1498" s="380"/>
      <c r="DF1498" s="380"/>
      <c r="DM1498" s="380"/>
      <c r="DT1498" s="380"/>
      <c r="EA1498" s="380"/>
      <c r="EH1498" s="380"/>
      <c r="EO1498" s="380"/>
      <c r="EV1498" s="380"/>
      <c r="FC1498" s="380"/>
      <c r="FJ1498" s="380"/>
      <c r="FQ1498" s="380"/>
      <c r="FX1498" s="380"/>
      <c r="GE1498" s="380"/>
      <c r="HA1498" s="380"/>
      <c r="HH1498" s="380"/>
    </row>
    <row r="1499" spans="1:216" ht="19.5" customHeight="1" thickBot="1">
      <c r="A1499" s="627"/>
      <c r="B1499" s="380">
        <v>8815</v>
      </c>
      <c r="C1499" s="403"/>
      <c r="D1499" s="429">
        <v>15</v>
      </c>
      <c r="E1499" s="411"/>
      <c r="F1499" s="36"/>
      <c r="G1499" s="37"/>
      <c r="H1499" s="409"/>
      <c r="I1499" s="403"/>
      <c r="J1499" s="629"/>
      <c r="S1499" s="380"/>
      <c r="Z1499" s="380"/>
      <c r="AG1499" s="380"/>
      <c r="AN1499" s="380"/>
      <c r="AU1499" s="380"/>
      <c r="BB1499" s="380"/>
      <c r="BI1499" s="380"/>
      <c r="BP1499" s="380"/>
      <c r="BW1499" s="380"/>
      <c r="CD1499" s="380"/>
      <c r="CK1499" s="380"/>
      <c r="CR1499" s="380"/>
      <c r="CY1499" s="380"/>
      <c r="DF1499" s="380"/>
      <c r="DM1499" s="380"/>
      <c r="DT1499" s="380"/>
      <c r="EA1499" s="380"/>
      <c r="EH1499" s="380"/>
      <c r="EO1499" s="380"/>
      <c r="EV1499" s="380"/>
      <c r="FC1499" s="380"/>
      <c r="FJ1499" s="380"/>
      <c r="FQ1499" s="380"/>
      <c r="FX1499" s="380"/>
      <c r="GE1499" s="380"/>
      <c r="HA1499" s="380"/>
      <c r="HH1499" s="380"/>
    </row>
    <row r="1500" spans="1:216" ht="19.5" customHeight="1" thickBot="1">
      <c r="A1500" s="627"/>
      <c r="B1500" s="380">
        <v>8816</v>
      </c>
      <c r="C1500" s="403"/>
      <c r="D1500" s="429" t="s">
        <v>634</v>
      </c>
      <c r="E1500" s="421"/>
      <c r="F1500" s="419"/>
      <c r="G1500" s="420"/>
      <c r="H1500" s="409"/>
      <c r="I1500" s="403"/>
      <c r="J1500" s="629"/>
      <c r="S1500" s="380"/>
      <c r="Z1500" s="380"/>
      <c r="AG1500" s="380"/>
      <c r="AN1500" s="380"/>
      <c r="AU1500" s="380"/>
      <c r="BB1500" s="380"/>
      <c r="BI1500" s="380"/>
      <c r="BP1500" s="380"/>
      <c r="BW1500" s="380"/>
      <c r="CD1500" s="380"/>
      <c r="CK1500" s="380"/>
      <c r="CR1500" s="380"/>
      <c r="CY1500" s="380"/>
      <c r="DF1500" s="380"/>
      <c r="DM1500" s="380"/>
      <c r="DT1500" s="380"/>
      <c r="EA1500" s="380"/>
      <c r="EH1500" s="380"/>
      <c r="EO1500" s="380"/>
      <c r="EV1500" s="380"/>
      <c r="FC1500" s="380"/>
      <c r="FJ1500" s="380"/>
      <c r="FQ1500" s="380"/>
      <c r="FX1500" s="380"/>
      <c r="GE1500" s="380"/>
      <c r="HA1500" s="380"/>
      <c r="HH1500" s="380"/>
    </row>
    <row r="1501" spans="1:216" ht="19.5" customHeight="1">
      <c r="A1501" s="627"/>
      <c r="D1501" s="429" t="s">
        <v>864</v>
      </c>
      <c r="E1501" s="422"/>
      <c r="F1501" s="34"/>
      <c r="G1501" s="35"/>
      <c r="H1501" s="409"/>
      <c r="I1501" s="403"/>
      <c r="S1501" s="380"/>
      <c r="Z1501" s="380"/>
      <c r="AG1501" s="380"/>
      <c r="AN1501" s="380"/>
      <c r="AU1501" s="380"/>
      <c r="BB1501" s="380"/>
      <c r="BI1501" s="380"/>
      <c r="BP1501" s="380"/>
      <c r="BW1501" s="380"/>
      <c r="CD1501" s="380"/>
      <c r="CK1501" s="380"/>
      <c r="CR1501" s="380"/>
      <c r="CY1501" s="380"/>
      <c r="DF1501" s="380"/>
      <c r="DM1501" s="380"/>
      <c r="DT1501" s="380"/>
      <c r="EA1501" s="380"/>
      <c r="EH1501" s="380"/>
      <c r="EO1501" s="380"/>
      <c r="EV1501" s="380"/>
      <c r="FC1501" s="380"/>
      <c r="FJ1501" s="380"/>
      <c r="FQ1501" s="380"/>
      <c r="FX1501" s="380"/>
      <c r="GE1501" s="380"/>
      <c r="HA1501" s="380"/>
      <c r="HH1501" s="380"/>
    </row>
    <row r="1502" spans="1:216" ht="19.5" customHeight="1">
      <c r="A1502" s="627"/>
      <c r="D1502" s="429" t="s">
        <v>864</v>
      </c>
      <c r="E1502" s="423"/>
      <c r="F1502" s="32"/>
      <c r="G1502" s="33"/>
      <c r="H1502" s="409"/>
      <c r="I1502" s="403"/>
      <c r="S1502" s="380"/>
      <c r="Z1502" s="380"/>
      <c r="AG1502" s="380"/>
      <c r="AN1502" s="380"/>
      <c r="AU1502" s="380"/>
      <c r="BB1502" s="380"/>
      <c r="BI1502" s="380"/>
      <c r="BP1502" s="380"/>
      <c r="BW1502" s="380"/>
      <c r="CD1502" s="380"/>
      <c r="CK1502" s="380"/>
      <c r="CR1502" s="380"/>
      <c r="CY1502" s="380"/>
      <c r="DF1502" s="380"/>
      <c r="DM1502" s="380"/>
      <c r="DT1502" s="380"/>
      <c r="EA1502" s="380"/>
      <c r="EH1502" s="380"/>
      <c r="EO1502" s="380"/>
      <c r="EV1502" s="380"/>
      <c r="FC1502" s="380"/>
      <c r="FJ1502" s="380"/>
      <c r="FQ1502" s="380"/>
      <c r="FX1502" s="380"/>
      <c r="GE1502" s="380"/>
      <c r="HA1502" s="380"/>
      <c r="HH1502" s="380"/>
    </row>
    <row r="1503" spans="1:216" ht="19.5" customHeight="1">
      <c r="A1503" s="627"/>
      <c r="D1503" s="430"/>
      <c r="E1503" s="423"/>
      <c r="F1503" s="32"/>
      <c r="G1503" s="33"/>
      <c r="H1503" s="409"/>
      <c r="I1503" s="403"/>
      <c r="S1503" s="380"/>
      <c r="Z1503" s="380"/>
      <c r="AG1503" s="380"/>
      <c r="AN1503" s="380"/>
      <c r="AU1503" s="380"/>
      <c r="BB1503" s="380"/>
      <c r="BI1503" s="380"/>
      <c r="BP1503" s="380"/>
      <c r="BW1503" s="380"/>
      <c r="CD1503" s="380"/>
      <c r="CK1503" s="380"/>
      <c r="CR1503" s="380"/>
      <c r="CY1503" s="380"/>
      <c r="DF1503" s="380"/>
      <c r="DM1503" s="380"/>
      <c r="DT1503" s="380"/>
      <c r="EA1503" s="380"/>
      <c r="EH1503" s="380"/>
      <c r="EO1503" s="380"/>
      <c r="EV1503" s="380"/>
      <c r="FC1503" s="380"/>
      <c r="FJ1503" s="380"/>
      <c r="FQ1503" s="380"/>
      <c r="FX1503" s="380"/>
      <c r="GE1503" s="380"/>
      <c r="HA1503" s="380"/>
      <c r="HH1503" s="380"/>
    </row>
    <row r="1504" spans="1:216" ht="19.5" customHeight="1" thickBot="1">
      <c r="A1504" s="628"/>
      <c r="B1504" s="431"/>
      <c r="C1504" s="431"/>
      <c r="D1504" s="432"/>
      <c r="E1504" s="424"/>
      <c r="F1504" s="32"/>
      <c r="G1504" s="33"/>
      <c r="H1504" s="409"/>
      <c r="I1504" s="403"/>
      <c r="S1504" s="380"/>
      <c r="Z1504" s="380"/>
      <c r="AG1504" s="380"/>
      <c r="AN1504" s="380"/>
      <c r="AU1504" s="380"/>
      <c r="BB1504" s="380"/>
      <c r="BI1504" s="380"/>
      <c r="BP1504" s="380"/>
      <c r="BW1504" s="380"/>
      <c r="CD1504" s="380"/>
      <c r="CK1504" s="380"/>
      <c r="CR1504" s="380"/>
      <c r="CY1504" s="380"/>
      <c r="DF1504" s="380"/>
      <c r="DM1504" s="380"/>
      <c r="DT1504" s="380"/>
      <c r="EA1504" s="380"/>
      <c r="EH1504" s="380"/>
      <c r="EO1504" s="380"/>
      <c r="EV1504" s="380"/>
      <c r="FC1504" s="380"/>
      <c r="FJ1504" s="380"/>
      <c r="FQ1504" s="380"/>
      <c r="FX1504" s="380"/>
      <c r="GE1504" s="380"/>
      <c r="HA1504" s="380"/>
      <c r="HH1504" s="380"/>
    </row>
    <row r="1505" spans="1:216" ht="19.5" customHeight="1" thickBot="1">
      <c r="A1505" s="626">
        <v>89</v>
      </c>
      <c r="B1505" s="426">
        <v>8901</v>
      </c>
      <c r="C1505" s="427"/>
      <c r="D1505" s="428">
        <v>1</v>
      </c>
      <c r="E1505" s="404"/>
      <c r="F1505" s="34"/>
      <c r="G1505" s="35"/>
      <c r="H1505" s="405"/>
      <c r="I1505" s="406"/>
      <c r="J1505" s="629"/>
      <c r="S1505" s="380"/>
      <c r="Z1505" s="380"/>
      <c r="AG1505" s="380"/>
      <c r="AN1505" s="380"/>
      <c r="AU1505" s="380"/>
      <c r="BB1505" s="380"/>
      <c r="BI1505" s="380"/>
      <c r="BP1505" s="380"/>
      <c r="BW1505" s="380"/>
      <c r="CD1505" s="380"/>
      <c r="CK1505" s="380"/>
      <c r="CR1505" s="380"/>
      <c r="CY1505" s="380"/>
      <c r="DF1505" s="380"/>
      <c r="DM1505" s="380"/>
      <c r="DT1505" s="380"/>
      <c r="EA1505" s="380"/>
      <c r="EH1505" s="380"/>
      <c r="EO1505" s="380"/>
      <c r="EV1505" s="380"/>
      <c r="FC1505" s="380"/>
      <c r="FJ1505" s="380"/>
      <c r="FQ1505" s="380"/>
      <c r="FX1505" s="380"/>
      <c r="GE1505" s="380"/>
      <c r="HA1505" s="380"/>
      <c r="HH1505" s="380"/>
    </row>
    <row r="1506" spans="1:216" ht="19.5" customHeight="1">
      <c r="A1506" s="627"/>
      <c r="B1506" s="380">
        <v>8902</v>
      </c>
      <c r="C1506" s="403"/>
      <c r="D1506" s="429">
        <v>2</v>
      </c>
      <c r="E1506" s="407"/>
      <c r="F1506" s="32"/>
      <c r="G1506" s="33"/>
      <c r="H1506" s="408"/>
      <c r="I1506" s="403"/>
      <c r="J1506" s="629"/>
      <c r="S1506" s="380"/>
      <c r="Z1506" s="380"/>
      <c r="AG1506" s="380"/>
      <c r="AN1506" s="380"/>
      <c r="AU1506" s="380"/>
      <c r="BB1506" s="380"/>
      <c r="BI1506" s="380"/>
      <c r="BP1506" s="380"/>
      <c r="BW1506" s="380"/>
      <c r="CD1506" s="380"/>
      <c r="CK1506" s="380"/>
      <c r="CR1506" s="380"/>
      <c r="CY1506" s="380"/>
      <c r="DF1506" s="380"/>
      <c r="DM1506" s="380"/>
      <c r="DT1506" s="380"/>
      <c r="EA1506" s="380"/>
      <c r="EH1506" s="380"/>
      <c r="EO1506" s="380"/>
      <c r="EV1506" s="380"/>
      <c r="FC1506" s="380"/>
      <c r="FJ1506" s="380"/>
      <c r="FQ1506" s="380"/>
      <c r="FX1506" s="380"/>
      <c r="GE1506" s="380"/>
      <c r="HA1506" s="380"/>
      <c r="HH1506" s="380"/>
    </row>
    <row r="1507" spans="1:216" ht="19.5" customHeight="1">
      <c r="A1507" s="627"/>
      <c r="B1507" s="380">
        <v>8903</v>
      </c>
      <c r="C1507" s="403"/>
      <c r="D1507" s="429">
        <v>3</v>
      </c>
      <c r="E1507" s="407"/>
      <c r="F1507" s="32"/>
      <c r="G1507" s="33"/>
      <c r="H1507" s="409"/>
      <c r="I1507" s="403"/>
      <c r="J1507" s="629"/>
      <c r="S1507" s="380"/>
      <c r="Z1507" s="380"/>
      <c r="AG1507" s="380"/>
      <c r="AN1507" s="380"/>
      <c r="AU1507" s="380"/>
      <c r="BB1507" s="380"/>
      <c r="BI1507" s="380"/>
      <c r="BP1507" s="380"/>
      <c r="BW1507" s="380"/>
      <c r="CD1507" s="380"/>
      <c r="CK1507" s="380"/>
      <c r="CR1507" s="380"/>
      <c r="CY1507" s="380"/>
      <c r="DF1507" s="380"/>
      <c r="DM1507" s="380"/>
      <c r="DT1507" s="380"/>
      <c r="EA1507" s="380"/>
      <c r="EH1507" s="380"/>
      <c r="EO1507" s="380"/>
      <c r="EV1507" s="380"/>
      <c r="FC1507" s="380"/>
      <c r="FJ1507" s="380"/>
      <c r="FQ1507" s="380"/>
      <c r="FX1507" s="380"/>
      <c r="GE1507" s="380"/>
      <c r="HA1507" s="380"/>
      <c r="HH1507" s="380"/>
    </row>
    <row r="1508" spans="1:216" ht="19.5" customHeight="1">
      <c r="A1508" s="627"/>
      <c r="B1508" s="380">
        <v>8904</v>
      </c>
      <c r="C1508" s="403"/>
      <c r="D1508" s="429">
        <v>4</v>
      </c>
      <c r="E1508" s="410"/>
      <c r="F1508" s="32"/>
      <c r="G1508" s="33"/>
      <c r="H1508" s="409"/>
      <c r="I1508" s="403"/>
      <c r="J1508" s="629"/>
      <c r="S1508" s="380"/>
      <c r="Z1508" s="380"/>
      <c r="AG1508" s="380"/>
      <c r="AN1508" s="380"/>
      <c r="AU1508" s="380"/>
      <c r="BB1508" s="380"/>
      <c r="BI1508" s="380"/>
      <c r="BP1508" s="380"/>
      <c r="BW1508" s="380"/>
      <c r="CD1508" s="380"/>
      <c r="CK1508" s="380"/>
      <c r="CR1508" s="380"/>
      <c r="CY1508" s="380"/>
      <c r="DF1508" s="380"/>
      <c r="DM1508" s="380"/>
      <c r="DT1508" s="380"/>
      <c r="EA1508" s="380"/>
      <c r="EH1508" s="380"/>
      <c r="EO1508" s="380"/>
      <c r="EV1508" s="380"/>
      <c r="FC1508" s="380"/>
      <c r="FJ1508" s="380"/>
      <c r="FQ1508" s="380"/>
      <c r="FX1508" s="380"/>
      <c r="GE1508" s="380"/>
      <c r="HA1508" s="380"/>
      <c r="HH1508" s="380"/>
    </row>
    <row r="1509" spans="1:216" ht="19.5" customHeight="1">
      <c r="A1509" s="627"/>
      <c r="B1509" s="380">
        <v>8905</v>
      </c>
      <c r="C1509" s="403"/>
      <c r="D1509" s="429">
        <v>5</v>
      </c>
      <c r="E1509" s="407"/>
      <c r="F1509" s="36"/>
      <c r="G1509" s="37"/>
      <c r="H1509" s="409"/>
      <c r="I1509" s="403"/>
      <c r="J1509" s="629"/>
      <c r="S1509" s="380"/>
      <c r="Z1509" s="380"/>
      <c r="AG1509" s="380"/>
      <c r="AN1509" s="380"/>
      <c r="AU1509" s="380"/>
      <c r="BB1509" s="380"/>
      <c r="BI1509" s="380"/>
      <c r="BP1509" s="380"/>
      <c r="BW1509" s="380"/>
      <c r="CD1509" s="380"/>
      <c r="CK1509" s="380"/>
      <c r="CR1509" s="380"/>
      <c r="CY1509" s="380"/>
      <c r="DF1509" s="380"/>
      <c r="DM1509" s="380"/>
      <c r="DT1509" s="380"/>
      <c r="EA1509" s="380"/>
      <c r="EH1509" s="380"/>
      <c r="EO1509" s="380"/>
      <c r="EV1509" s="380"/>
      <c r="FC1509" s="380"/>
      <c r="FJ1509" s="380"/>
      <c r="FQ1509" s="380"/>
      <c r="FX1509" s="380"/>
      <c r="GE1509" s="380"/>
      <c r="HA1509" s="380"/>
      <c r="HH1509" s="380"/>
    </row>
    <row r="1510" spans="1:216" ht="19.5" customHeight="1">
      <c r="A1510" s="627"/>
      <c r="B1510" s="380">
        <v>8906</v>
      </c>
      <c r="C1510" s="403"/>
      <c r="D1510" s="429">
        <v>6</v>
      </c>
      <c r="E1510" s="407"/>
      <c r="F1510" s="32"/>
      <c r="G1510" s="33"/>
      <c r="H1510" s="409"/>
      <c r="I1510" s="403"/>
      <c r="J1510" s="629"/>
      <c r="S1510" s="380"/>
      <c r="Z1510" s="380"/>
      <c r="AG1510" s="380"/>
      <c r="AN1510" s="380"/>
      <c r="AU1510" s="380"/>
      <c r="BB1510" s="380"/>
      <c r="BI1510" s="380"/>
      <c r="BP1510" s="380"/>
      <c r="BW1510" s="380"/>
      <c r="CD1510" s="380"/>
      <c r="CK1510" s="380"/>
      <c r="CR1510" s="380"/>
      <c r="CY1510" s="380"/>
      <c r="DF1510" s="380"/>
      <c r="DM1510" s="380"/>
      <c r="DT1510" s="380"/>
      <c r="EA1510" s="380"/>
      <c r="EH1510" s="380"/>
      <c r="EO1510" s="380"/>
      <c r="EV1510" s="380"/>
      <c r="FC1510" s="380"/>
      <c r="FJ1510" s="380"/>
      <c r="FQ1510" s="380"/>
      <c r="FX1510" s="380"/>
      <c r="GE1510" s="380"/>
      <c r="HA1510" s="380"/>
      <c r="HH1510" s="380"/>
    </row>
    <row r="1511" spans="1:216" ht="19.5" customHeight="1">
      <c r="A1511" s="627"/>
      <c r="B1511" s="380">
        <v>8907</v>
      </c>
      <c r="C1511" s="403"/>
      <c r="D1511" s="429">
        <v>7</v>
      </c>
      <c r="E1511" s="410"/>
      <c r="F1511" s="32"/>
      <c r="G1511" s="33"/>
      <c r="H1511" s="409"/>
      <c r="I1511" s="403"/>
      <c r="J1511" s="629"/>
      <c r="S1511" s="380"/>
      <c r="Z1511" s="380"/>
      <c r="AG1511" s="380"/>
      <c r="AN1511" s="380"/>
      <c r="AU1511" s="380"/>
      <c r="BB1511" s="380"/>
      <c r="BI1511" s="380"/>
      <c r="BP1511" s="380"/>
      <c r="BW1511" s="380"/>
      <c r="CD1511" s="380"/>
      <c r="CK1511" s="380"/>
      <c r="CR1511" s="380"/>
      <c r="CY1511" s="380"/>
      <c r="DF1511" s="380"/>
      <c r="DM1511" s="380"/>
      <c r="DT1511" s="380"/>
      <c r="EA1511" s="380"/>
      <c r="EH1511" s="380"/>
      <c r="EO1511" s="380"/>
      <c r="EV1511" s="380"/>
      <c r="FC1511" s="380"/>
      <c r="FJ1511" s="380"/>
      <c r="FQ1511" s="380"/>
      <c r="FX1511" s="380"/>
      <c r="GE1511" s="380"/>
      <c r="HA1511" s="380"/>
      <c r="HH1511" s="380"/>
    </row>
    <row r="1512" spans="1:216" ht="19.5" customHeight="1">
      <c r="A1512" s="627"/>
      <c r="B1512" s="380">
        <v>8908</v>
      </c>
      <c r="C1512" s="403"/>
      <c r="D1512" s="429">
        <v>8</v>
      </c>
      <c r="E1512" s="407"/>
      <c r="F1512" s="32"/>
      <c r="G1512" s="33"/>
      <c r="H1512" s="409"/>
      <c r="I1512" s="403"/>
      <c r="J1512" s="629"/>
      <c r="S1512" s="380"/>
      <c r="Z1512" s="380"/>
      <c r="AG1512" s="380"/>
      <c r="AN1512" s="380"/>
      <c r="AU1512" s="380"/>
      <c r="BB1512" s="380"/>
      <c r="BI1512" s="380"/>
      <c r="BP1512" s="380"/>
      <c r="BW1512" s="380"/>
      <c r="CD1512" s="380"/>
      <c r="CK1512" s="380"/>
      <c r="CR1512" s="380"/>
      <c r="CY1512" s="380"/>
      <c r="DF1512" s="380"/>
      <c r="DM1512" s="380"/>
      <c r="DT1512" s="380"/>
      <c r="EA1512" s="380"/>
      <c r="EH1512" s="380"/>
      <c r="EO1512" s="380"/>
      <c r="EV1512" s="380"/>
      <c r="FC1512" s="380"/>
      <c r="FJ1512" s="380"/>
      <c r="FQ1512" s="380"/>
      <c r="FX1512" s="380"/>
      <c r="GE1512" s="380"/>
      <c r="HA1512" s="380"/>
      <c r="HH1512" s="380"/>
    </row>
    <row r="1513" spans="1:216" ht="19.5" customHeight="1">
      <c r="A1513" s="627"/>
      <c r="B1513" s="380">
        <v>8909</v>
      </c>
      <c r="C1513" s="403"/>
      <c r="D1513" s="429">
        <v>9</v>
      </c>
      <c r="E1513" s="407"/>
      <c r="F1513" s="32"/>
      <c r="G1513" s="33"/>
      <c r="H1513" s="409"/>
      <c r="I1513" s="403"/>
      <c r="J1513" s="629"/>
      <c r="S1513" s="380"/>
      <c r="Z1513" s="380"/>
      <c r="AG1513" s="380"/>
      <c r="AN1513" s="380"/>
      <c r="AU1513" s="380"/>
      <c r="BB1513" s="380"/>
      <c r="BI1513" s="380"/>
      <c r="BP1513" s="380"/>
      <c r="BW1513" s="380"/>
      <c r="CD1513" s="380"/>
      <c r="CK1513" s="380"/>
      <c r="CR1513" s="380"/>
      <c r="CY1513" s="380"/>
      <c r="DF1513" s="380"/>
      <c r="DM1513" s="380"/>
      <c r="DT1513" s="380"/>
      <c r="EA1513" s="380"/>
      <c r="EH1513" s="380"/>
      <c r="EO1513" s="380"/>
      <c r="EV1513" s="380"/>
      <c r="FC1513" s="380"/>
      <c r="FJ1513" s="380"/>
      <c r="FQ1513" s="380"/>
      <c r="FX1513" s="380"/>
      <c r="GE1513" s="380"/>
      <c r="HA1513" s="380"/>
      <c r="HH1513" s="380"/>
    </row>
    <row r="1514" spans="1:216" ht="19.5" customHeight="1">
      <c r="A1514" s="627"/>
      <c r="B1514" s="380">
        <v>8910</v>
      </c>
      <c r="C1514" s="403"/>
      <c r="D1514" s="429">
        <v>10</v>
      </c>
      <c r="E1514" s="407"/>
      <c r="F1514" s="32"/>
      <c r="G1514" s="33"/>
      <c r="H1514" s="409"/>
      <c r="I1514" s="403"/>
      <c r="J1514" s="629"/>
      <c r="S1514" s="380"/>
      <c r="Z1514" s="380"/>
      <c r="AG1514" s="380"/>
      <c r="AN1514" s="380"/>
      <c r="AU1514" s="380"/>
      <c r="BB1514" s="380"/>
      <c r="BI1514" s="380"/>
      <c r="BP1514" s="380"/>
      <c r="BW1514" s="380"/>
      <c r="CD1514" s="380"/>
      <c r="CK1514" s="380"/>
      <c r="CR1514" s="380"/>
      <c r="CY1514" s="380"/>
      <c r="DF1514" s="380"/>
      <c r="DM1514" s="380"/>
      <c r="DT1514" s="380"/>
      <c r="EA1514" s="380"/>
      <c r="EH1514" s="380"/>
      <c r="EO1514" s="380"/>
      <c r="EV1514" s="380"/>
      <c r="FC1514" s="380"/>
      <c r="FJ1514" s="380"/>
      <c r="FQ1514" s="380"/>
      <c r="FX1514" s="380"/>
      <c r="GE1514" s="380"/>
      <c r="HA1514" s="380"/>
      <c r="HH1514" s="380"/>
    </row>
    <row r="1515" spans="1:216" ht="19.5" customHeight="1">
      <c r="A1515" s="627"/>
      <c r="B1515" s="380">
        <v>8911</v>
      </c>
      <c r="C1515" s="403"/>
      <c r="D1515" s="429">
        <v>11</v>
      </c>
      <c r="E1515" s="407"/>
      <c r="F1515" s="32"/>
      <c r="G1515" s="33"/>
      <c r="H1515" s="409"/>
      <c r="I1515" s="403"/>
      <c r="J1515" s="629"/>
      <c r="S1515" s="380"/>
      <c r="Z1515" s="380"/>
      <c r="AG1515" s="380"/>
      <c r="AN1515" s="380"/>
      <c r="AU1515" s="380"/>
      <c r="BB1515" s="380"/>
      <c r="BI1515" s="380"/>
      <c r="BP1515" s="380"/>
      <c r="BW1515" s="380"/>
      <c r="CD1515" s="380"/>
      <c r="CK1515" s="380"/>
      <c r="CR1515" s="380"/>
      <c r="CY1515" s="380"/>
      <c r="DF1515" s="380"/>
      <c r="DM1515" s="380"/>
      <c r="DT1515" s="380"/>
      <c r="EA1515" s="380"/>
      <c r="EH1515" s="380"/>
      <c r="EO1515" s="380"/>
      <c r="EV1515" s="380"/>
      <c r="FC1515" s="380"/>
      <c r="FJ1515" s="380"/>
      <c r="FQ1515" s="380"/>
      <c r="FX1515" s="380"/>
      <c r="GE1515" s="380"/>
      <c r="HA1515" s="380"/>
      <c r="HH1515" s="380"/>
    </row>
    <row r="1516" spans="1:216" ht="19.5" customHeight="1">
      <c r="A1516" s="627"/>
      <c r="B1516" s="380">
        <v>8912</v>
      </c>
      <c r="C1516" s="403"/>
      <c r="D1516" s="429">
        <v>12</v>
      </c>
      <c r="E1516" s="407"/>
      <c r="F1516" s="32"/>
      <c r="G1516" s="33"/>
      <c r="H1516" s="409"/>
      <c r="I1516" s="403"/>
      <c r="J1516" s="629"/>
      <c r="S1516" s="380"/>
      <c r="Z1516" s="380"/>
      <c r="AG1516" s="380"/>
      <c r="AN1516" s="380"/>
      <c r="AU1516" s="380"/>
      <c r="BB1516" s="380"/>
      <c r="BI1516" s="380"/>
      <c r="BP1516" s="380"/>
      <c r="BW1516" s="380"/>
      <c r="CD1516" s="380"/>
      <c r="CK1516" s="380"/>
      <c r="CR1516" s="380"/>
      <c r="CY1516" s="380"/>
      <c r="DF1516" s="380"/>
      <c r="DM1516" s="380"/>
      <c r="DT1516" s="380"/>
      <c r="EA1516" s="380"/>
      <c r="EH1516" s="380"/>
      <c r="EO1516" s="380"/>
      <c r="EV1516" s="380"/>
      <c r="FC1516" s="380"/>
      <c r="FJ1516" s="380"/>
      <c r="FQ1516" s="380"/>
      <c r="FX1516" s="380"/>
      <c r="GE1516" s="380"/>
      <c r="HA1516" s="380"/>
      <c r="HH1516" s="380"/>
    </row>
    <row r="1517" spans="1:216" ht="19.5" customHeight="1">
      <c r="A1517" s="627"/>
      <c r="B1517" s="380">
        <v>8913</v>
      </c>
      <c r="C1517" s="403"/>
      <c r="D1517" s="429">
        <v>13</v>
      </c>
      <c r="E1517" s="407"/>
      <c r="F1517" s="32"/>
      <c r="G1517" s="33"/>
      <c r="H1517" s="409"/>
      <c r="I1517" s="403"/>
      <c r="J1517" s="629"/>
      <c r="S1517" s="380"/>
      <c r="Z1517" s="380"/>
      <c r="AG1517" s="380"/>
      <c r="AN1517" s="380"/>
      <c r="AU1517" s="380"/>
      <c r="BB1517" s="380"/>
      <c r="BI1517" s="380"/>
      <c r="BP1517" s="380"/>
      <c r="BW1517" s="380"/>
      <c r="CD1517" s="380"/>
      <c r="CK1517" s="380"/>
      <c r="CR1517" s="380"/>
      <c r="CY1517" s="380"/>
      <c r="DF1517" s="380"/>
      <c r="DM1517" s="380"/>
      <c r="DT1517" s="380"/>
      <c r="EA1517" s="380"/>
      <c r="EH1517" s="380"/>
      <c r="EO1517" s="380"/>
      <c r="EV1517" s="380"/>
      <c r="FC1517" s="380"/>
      <c r="FJ1517" s="380"/>
      <c r="FQ1517" s="380"/>
      <c r="FX1517" s="380"/>
      <c r="GE1517" s="380"/>
      <c r="HA1517" s="380"/>
      <c r="HH1517" s="380"/>
    </row>
    <row r="1518" spans="1:216" ht="19.5" customHeight="1">
      <c r="A1518" s="627"/>
      <c r="B1518" s="380">
        <v>8914</v>
      </c>
      <c r="C1518" s="403"/>
      <c r="D1518" s="429">
        <v>14</v>
      </c>
      <c r="E1518" s="407"/>
      <c r="F1518" s="32"/>
      <c r="G1518" s="33"/>
      <c r="H1518" s="409"/>
      <c r="I1518" s="403"/>
      <c r="J1518" s="629"/>
      <c r="S1518" s="380"/>
      <c r="Z1518" s="380"/>
      <c r="AG1518" s="380"/>
      <c r="AN1518" s="380"/>
      <c r="AU1518" s="380"/>
      <c r="BB1518" s="380"/>
      <c r="BI1518" s="380"/>
      <c r="BP1518" s="380"/>
      <c r="BW1518" s="380"/>
      <c r="CD1518" s="380"/>
      <c r="CK1518" s="380"/>
      <c r="CR1518" s="380"/>
      <c r="CY1518" s="380"/>
      <c r="DF1518" s="380"/>
      <c r="DM1518" s="380"/>
      <c r="DT1518" s="380"/>
      <c r="EA1518" s="380"/>
      <c r="EH1518" s="380"/>
      <c r="EO1518" s="380"/>
      <c r="EV1518" s="380"/>
      <c r="FC1518" s="380"/>
      <c r="FJ1518" s="380"/>
      <c r="FQ1518" s="380"/>
      <c r="FX1518" s="380"/>
      <c r="GE1518" s="380"/>
      <c r="HA1518" s="380"/>
      <c r="HH1518" s="380"/>
    </row>
    <row r="1519" spans="1:216" ht="19.5" customHeight="1" thickBot="1">
      <c r="A1519" s="627"/>
      <c r="B1519" s="380">
        <v>8915</v>
      </c>
      <c r="C1519" s="403"/>
      <c r="D1519" s="429">
        <v>15</v>
      </c>
      <c r="E1519" s="411"/>
      <c r="F1519" s="36"/>
      <c r="G1519" s="37"/>
      <c r="H1519" s="409"/>
      <c r="I1519" s="403"/>
      <c r="J1519" s="629"/>
      <c r="S1519" s="380"/>
      <c r="Z1519" s="380"/>
      <c r="AG1519" s="380"/>
      <c r="AN1519" s="380"/>
      <c r="AU1519" s="380"/>
      <c r="BB1519" s="380"/>
      <c r="BI1519" s="380"/>
      <c r="BP1519" s="380"/>
      <c r="BW1519" s="380"/>
      <c r="CD1519" s="380"/>
      <c r="CK1519" s="380"/>
      <c r="CR1519" s="380"/>
      <c r="CY1519" s="380"/>
      <c r="DF1519" s="380"/>
      <c r="DM1519" s="380"/>
      <c r="DT1519" s="380"/>
      <c r="EA1519" s="380"/>
      <c r="EH1519" s="380"/>
      <c r="EO1519" s="380"/>
      <c r="EV1519" s="380"/>
      <c r="FC1519" s="380"/>
      <c r="FJ1519" s="380"/>
      <c r="FQ1519" s="380"/>
      <c r="FX1519" s="380"/>
      <c r="GE1519" s="380"/>
      <c r="HA1519" s="380"/>
      <c r="HH1519" s="380"/>
    </row>
    <row r="1520" spans="1:216" ht="19.5" customHeight="1" thickBot="1">
      <c r="A1520" s="627"/>
      <c r="B1520" s="380">
        <v>8916</v>
      </c>
      <c r="C1520" s="403"/>
      <c r="D1520" s="429" t="s">
        <v>634</v>
      </c>
      <c r="E1520" s="421"/>
      <c r="F1520" s="419"/>
      <c r="G1520" s="420"/>
      <c r="H1520" s="409"/>
      <c r="I1520" s="403"/>
      <c r="J1520" s="629"/>
      <c r="S1520" s="380"/>
      <c r="Z1520" s="380"/>
      <c r="AG1520" s="380"/>
      <c r="AN1520" s="380"/>
      <c r="AU1520" s="380"/>
      <c r="BB1520" s="380"/>
      <c r="BI1520" s="380"/>
      <c r="BP1520" s="380"/>
      <c r="BW1520" s="380"/>
      <c r="CD1520" s="380"/>
      <c r="CK1520" s="380"/>
      <c r="CR1520" s="380"/>
      <c r="CY1520" s="380"/>
      <c r="DF1520" s="380"/>
      <c r="DM1520" s="380"/>
      <c r="DT1520" s="380"/>
      <c r="EA1520" s="380"/>
      <c r="EH1520" s="380"/>
      <c r="EO1520" s="380"/>
      <c r="EV1520" s="380"/>
      <c r="FC1520" s="380"/>
      <c r="FJ1520" s="380"/>
      <c r="FQ1520" s="380"/>
      <c r="FX1520" s="380"/>
      <c r="GE1520" s="380"/>
      <c r="HA1520" s="380"/>
      <c r="HH1520" s="380"/>
    </row>
    <row r="1521" spans="1:216" ht="19.5" customHeight="1">
      <c r="A1521" s="627"/>
      <c r="D1521" s="429" t="s">
        <v>864</v>
      </c>
      <c r="E1521" s="422"/>
      <c r="F1521" s="34"/>
      <c r="G1521" s="35"/>
      <c r="H1521" s="409"/>
      <c r="I1521" s="403"/>
      <c r="S1521" s="380"/>
      <c r="Z1521" s="380"/>
      <c r="AG1521" s="380"/>
      <c r="AN1521" s="380"/>
      <c r="AU1521" s="380"/>
      <c r="BB1521" s="380"/>
      <c r="BI1521" s="380"/>
      <c r="BP1521" s="380"/>
      <c r="BW1521" s="380"/>
      <c r="CD1521" s="380"/>
      <c r="CK1521" s="380"/>
      <c r="CR1521" s="380"/>
      <c r="CY1521" s="380"/>
      <c r="DF1521" s="380"/>
      <c r="DM1521" s="380"/>
      <c r="DT1521" s="380"/>
      <c r="EA1521" s="380"/>
      <c r="EH1521" s="380"/>
      <c r="EO1521" s="380"/>
      <c r="EV1521" s="380"/>
      <c r="FC1521" s="380"/>
      <c r="FJ1521" s="380"/>
      <c r="FQ1521" s="380"/>
      <c r="FX1521" s="380"/>
      <c r="GE1521" s="380"/>
      <c r="HA1521" s="380"/>
      <c r="HH1521" s="380"/>
    </row>
    <row r="1522" spans="1:216" ht="19.5" customHeight="1">
      <c r="A1522" s="627"/>
      <c r="D1522" s="429" t="s">
        <v>864</v>
      </c>
      <c r="E1522" s="423"/>
      <c r="F1522" s="32"/>
      <c r="G1522" s="33"/>
      <c r="H1522" s="409"/>
      <c r="I1522" s="403"/>
      <c r="S1522" s="380"/>
      <c r="Z1522" s="380"/>
      <c r="AG1522" s="380"/>
      <c r="AN1522" s="380"/>
      <c r="AU1522" s="380"/>
      <c r="BB1522" s="380"/>
      <c r="BI1522" s="380"/>
      <c r="BP1522" s="380"/>
      <c r="BW1522" s="380"/>
      <c r="CD1522" s="380"/>
      <c r="CK1522" s="380"/>
      <c r="CR1522" s="380"/>
      <c r="CY1522" s="380"/>
      <c r="DF1522" s="380"/>
      <c r="DM1522" s="380"/>
      <c r="DT1522" s="380"/>
      <c r="EA1522" s="380"/>
      <c r="EH1522" s="380"/>
      <c r="EO1522" s="380"/>
      <c r="EV1522" s="380"/>
      <c r="FC1522" s="380"/>
      <c r="FJ1522" s="380"/>
      <c r="FQ1522" s="380"/>
      <c r="FX1522" s="380"/>
      <c r="GE1522" s="380"/>
      <c r="HA1522" s="380"/>
      <c r="HH1522" s="380"/>
    </row>
    <row r="1523" spans="1:216" ht="19.5" customHeight="1">
      <c r="A1523" s="627"/>
      <c r="D1523" s="430"/>
      <c r="E1523" s="423"/>
      <c r="F1523" s="32"/>
      <c r="G1523" s="33"/>
      <c r="H1523" s="409"/>
      <c r="I1523" s="403"/>
      <c r="S1523" s="380"/>
      <c r="Z1523" s="380"/>
      <c r="AG1523" s="380"/>
      <c r="AN1523" s="380"/>
      <c r="AU1523" s="380"/>
      <c r="BB1523" s="380"/>
      <c r="BI1523" s="380"/>
      <c r="BP1523" s="380"/>
      <c r="BW1523" s="380"/>
      <c r="CD1523" s="380"/>
      <c r="CK1523" s="380"/>
      <c r="CR1523" s="380"/>
      <c r="CY1523" s="380"/>
      <c r="DF1523" s="380"/>
      <c r="DM1523" s="380"/>
      <c r="DT1523" s="380"/>
      <c r="EA1523" s="380"/>
      <c r="EH1523" s="380"/>
      <c r="EO1523" s="380"/>
      <c r="EV1523" s="380"/>
      <c r="FC1523" s="380"/>
      <c r="FJ1523" s="380"/>
      <c r="FQ1523" s="380"/>
      <c r="FX1523" s="380"/>
      <c r="GE1523" s="380"/>
      <c r="HA1523" s="380"/>
      <c r="HH1523" s="380"/>
    </row>
    <row r="1524" spans="1:216" ht="19.5" customHeight="1" thickBot="1">
      <c r="A1524" s="628"/>
      <c r="B1524" s="431"/>
      <c r="C1524" s="431"/>
      <c r="D1524" s="432"/>
      <c r="E1524" s="424"/>
      <c r="F1524" s="32"/>
      <c r="G1524" s="33"/>
      <c r="H1524" s="409"/>
      <c r="I1524" s="403"/>
      <c r="S1524" s="380"/>
      <c r="Z1524" s="380"/>
      <c r="AG1524" s="380"/>
      <c r="AN1524" s="380"/>
      <c r="AU1524" s="380"/>
      <c r="BB1524" s="380"/>
      <c r="BI1524" s="380"/>
      <c r="BP1524" s="380"/>
      <c r="BW1524" s="380"/>
      <c r="CD1524" s="380"/>
      <c r="CK1524" s="380"/>
      <c r="CR1524" s="380"/>
      <c r="CY1524" s="380"/>
      <c r="DF1524" s="380"/>
      <c r="DM1524" s="380"/>
      <c r="DT1524" s="380"/>
      <c r="EA1524" s="380"/>
      <c r="EH1524" s="380"/>
      <c r="EO1524" s="380"/>
      <c r="EV1524" s="380"/>
      <c r="FC1524" s="380"/>
      <c r="FJ1524" s="380"/>
      <c r="FQ1524" s="380"/>
      <c r="FX1524" s="380"/>
      <c r="GE1524" s="380"/>
      <c r="HA1524" s="380"/>
      <c r="HH1524" s="380"/>
    </row>
    <row r="1525" spans="1:216" ht="19.5" customHeight="1" thickBot="1">
      <c r="A1525" s="626">
        <v>90</v>
      </c>
      <c r="B1525" s="426">
        <v>9001</v>
      </c>
      <c r="C1525" s="427"/>
      <c r="D1525" s="428">
        <v>1</v>
      </c>
      <c r="E1525" s="404"/>
      <c r="F1525" s="34"/>
      <c r="G1525" s="35"/>
      <c r="H1525" s="405"/>
      <c r="I1525" s="406"/>
      <c r="J1525" s="629"/>
      <c r="S1525" s="380"/>
      <c r="Z1525" s="380"/>
      <c r="AG1525" s="380"/>
      <c r="AN1525" s="380"/>
      <c r="AU1525" s="380"/>
      <c r="BB1525" s="380"/>
      <c r="BI1525" s="380"/>
      <c r="BP1525" s="380"/>
      <c r="BW1525" s="380"/>
      <c r="CD1525" s="380"/>
      <c r="CK1525" s="380"/>
      <c r="CR1525" s="380"/>
      <c r="CY1525" s="380"/>
      <c r="DF1525" s="380"/>
      <c r="DM1525" s="380"/>
      <c r="DT1525" s="380"/>
      <c r="EA1525" s="380"/>
      <c r="EH1525" s="380"/>
      <c r="EO1525" s="380"/>
      <c r="EV1525" s="380"/>
      <c r="FC1525" s="380"/>
      <c r="FJ1525" s="380"/>
      <c r="FQ1525" s="380"/>
      <c r="FX1525" s="380"/>
      <c r="GE1525" s="380"/>
      <c r="HA1525" s="380"/>
      <c r="HH1525" s="380"/>
    </row>
    <row r="1526" spans="1:216" ht="19.5" customHeight="1">
      <c r="A1526" s="627"/>
      <c r="B1526" s="380">
        <v>9002</v>
      </c>
      <c r="C1526" s="403"/>
      <c r="D1526" s="429">
        <v>2</v>
      </c>
      <c r="E1526" s="407"/>
      <c r="F1526" s="32"/>
      <c r="G1526" s="33"/>
      <c r="H1526" s="408"/>
      <c r="I1526" s="403"/>
      <c r="J1526" s="629"/>
      <c r="S1526" s="380"/>
      <c r="Z1526" s="380"/>
      <c r="AG1526" s="380"/>
      <c r="AN1526" s="380"/>
      <c r="AU1526" s="380"/>
      <c r="BB1526" s="380"/>
      <c r="BI1526" s="380"/>
      <c r="BP1526" s="380"/>
      <c r="BW1526" s="380"/>
      <c r="CD1526" s="380"/>
      <c r="CK1526" s="380"/>
      <c r="CR1526" s="380"/>
      <c r="CY1526" s="380"/>
      <c r="DF1526" s="380"/>
      <c r="DM1526" s="380"/>
      <c r="DT1526" s="380"/>
      <c r="EA1526" s="380"/>
      <c r="EH1526" s="380"/>
      <c r="EO1526" s="380"/>
      <c r="EV1526" s="380"/>
      <c r="FC1526" s="380"/>
      <c r="FJ1526" s="380"/>
      <c r="FQ1526" s="380"/>
      <c r="FX1526" s="380"/>
      <c r="GE1526" s="380"/>
      <c r="HA1526" s="380"/>
      <c r="HH1526" s="380"/>
    </row>
    <row r="1527" spans="1:216" ht="19.5" customHeight="1">
      <c r="A1527" s="627"/>
      <c r="B1527" s="380">
        <v>9003</v>
      </c>
      <c r="C1527" s="403"/>
      <c r="D1527" s="429">
        <v>3</v>
      </c>
      <c r="E1527" s="407"/>
      <c r="F1527" s="32"/>
      <c r="G1527" s="33"/>
      <c r="H1527" s="409"/>
      <c r="I1527" s="403"/>
      <c r="J1527" s="629"/>
      <c r="S1527" s="380"/>
      <c r="Z1527" s="380"/>
      <c r="AG1527" s="380"/>
      <c r="AN1527" s="380"/>
      <c r="AU1527" s="380"/>
      <c r="BB1527" s="380"/>
      <c r="BI1527" s="380"/>
      <c r="BP1527" s="380"/>
      <c r="BW1527" s="380"/>
      <c r="CD1527" s="380"/>
      <c r="CK1527" s="380"/>
      <c r="CR1527" s="380"/>
      <c r="CY1527" s="380"/>
      <c r="DF1527" s="380"/>
      <c r="DM1527" s="380"/>
      <c r="DT1527" s="380"/>
      <c r="EA1527" s="380"/>
      <c r="EH1527" s="380"/>
      <c r="EO1527" s="380"/>
      <c r="EV1527" s="380"/>
      <c r="FC1527" s="380"/>
      <c r="FJ1527" s="380"/>
      <c r="FQ1527" s="380"/>
      <c r="FX1527" s="380"/>
      <c r="GE1527" s="380"/>
      <c r="HA1527" s="380"/>
      <c r="HH1527" s="380"/>
    </row>
    <row r="1528" spans="1:216" ht="19.5" customHeight="1">
      <c r="A1528" s="627"/>
      <c r="B1528" s="380">
        <v>9004</v>
      </c>
      <c r="C1528" s="403"/>
      <c r="D1528" s="429">
        <v>4</v>
      </c>
      <c r="E1528" s="410"/>
      <c r="F1528" s="32"/>
      <c r="G1528" s="33"/>
      <c r="H1528" s="409"/>
      <c r="I1528" s="403"/>
      <c r="J1528" s="629"/>
      <c r="S1528" s="380"/>
      <c r="Z1528" s="380"/>
      <c r="AG1528" s="380"/>
      <c r="AN1528" s="380"/>
      <c r="AU1528" s="380"/>
      <c r="BB1528" s="380"/>
      <c r="BI1528" s="380"/>
      <c r="BP1528" s="380"/>
      <c r="BW1528" s="380"/>
      <c r="CD1528" s="380"/>
      <c r="CK1528" s="380"/>
      <c r="CR1528" s="380"/>
      <c r="CY1528" s="380"/>
      <c r="DF1528" s="380"/>
      <c r="DM1528" s="380"/>
      <c r="DT1528" s="380"/>
      <c r="EA1528" s="380"/>
      <c r="EH1528" s="380"/>
      <c r="EO1528" s="380"/>
      <c r="EV1528" s="380"/>
      <c r="FC1528" s="380"/>
      <c r="FJ1528" s="380"/>
      <c r="FQ1528" s="380"/>
      <c r="FX1528" s="380"/>
      <c r="GE1528" s="380"/>
      <c r="HA1528" s="380"/>
      <c r="HH1528" s="380"/>
    </row>
    <row r="1529" spans="1:216" ht="19.5" customHeight="1">
      <c r="A1529" s="627"/>
      <c r="B1529" s="380">
        <v>9005</v>
      </c>
      <c r="C1529" s="403"/>
      <c r="D1529" s="429">
        <v>5</v>
      </c>
      <c r="E1529" s="407"/>
      <c r="F1529" s="36"/>
      <c r="G1529" s="37"/>
      <c r="H1529" s="409"/>
      <c r="I1529" s="403"/>
      <c r="J1529" s="629"/>
      <c r="S1529" s="380"/>
      <c r="Z1529" s="380"/>
      <c r="AG1529" s="380"/>
      <c r="AN1529" s="380"/>
      <c r="AU1529" s="380"/>
      <c r="BB1529" s="380"/>
      <c r="BI1529" s="380"/>
      <c r="BP1529" s="380"/>
      <c r="BW1529" s="380"/>
      <c r="CD1529" s="380"/>
      <c r="CK1529" s="380"/>
      <c r="CR1529" s="380"/>
      <c r="CY1529" s="380"/>
      <c r="DF1529" s="380"/>
      <c r="DM1529" s="380"/>
      <c r="DT1529" s="380"/>
      <c r="EA1529" s="380"/>
      <c r="EH1529" s="380"/>
      <c r="EO1529" s="380"/>
      <c r="EV1529" s="380"/>
      <c r="FC1529" s="380"/>
      <c r="FJ1529" s="380"/>
      <c r="FQ1529" s="380"/>
      <c r="FX1529" s="380"/>
      <c r="GE1529" s="380"/>
      <c r="HA1529" s="380"/>
      <c r="HH1529" s="380"/>
    </row>
    <row r="1530" spans="1:216" ht="19.5" customHeight="1">
      <c r="A1530" s="627"/>
      <c r="B1530" s="380">
        <v>9006</v>
      </c>
      <c r="C1530" s="403"/>
      <c r="D1530" s="429">
        <v>6</v>
      </c>
      <c r="E1530" s="407"/>
      <c r="F1530" s="32"/>
      <c r="G1530" s="33"/>
      <c r="H1530" s="409"/>
      <c r="I1530" s="403"/>
      <c r="J1530" s="629"/>
      <c r="S1530" s="380"/>
      <c r="Z1530" s="380"/>
      <c r="AG1530" s="380"/>
      <c r="AN1530" s="380"/>
      <c r="AU1530" s="380"/>
      <c r="BB1530" s="380"/>
      <c r="BI1530" s="380"/>
      <c r="BP1530" s="380"/>
      <c r="BW1530" s="380"/>
      <c r="CD1530" s="380"/>
      <c r="CK1530" s="380"/>
      <c r="CR1530" s="380"/>
      <c r="CY1530" s="380"/>
      <c r="DF1530" s="380"/>
      <c r="DM1530" s="380"/>
      <c r="DT1530" s="380"/>
      <c r="EA1530" s="380"/>
      <c r="EH1530" s="380"/>
      <c r="EO1530" s="380"/>
      <c r="EV1530" s="380"/>
      <c r="FC1530" s="380"/>
      <c r="FJ1530" s="380"/>
      <c r="FQ1530" s="380"/>
      <c r="FX1530" s="380"/>
      <c r="GE1530" s="380"/>
      <c r="HA1530" s="380"/>
      <c r="HH1530" s="380"/>
    </row>
    <row r="1531" spans="1:216" ht="19.5" customHeight="1">
      <c r="A1531" s="627"/>
      <c r="B1531" s="380">
        <v>9007</v>
      </c>
      <c r="C1531" s="403"/>
      <c r="D1531" s="429">
        <v>7</v>
      </c>
      <c r="E1531" s="410"/>
      <c r="F1531" s="32"/>
      <c r="G1531" s="33"/>
      <c r="H1531" s="409"/>
      <c r="I1531" s="403"/>
      <c r="J1531" s="629"/>
      <c r="S1531" s="380"/>
      <c r="Z1531" s="380"/>
      <c r="AG1531" s="380"/>
      <c r="AN1531" s="380"/>
      <c r="AU1531" s="380"/>
      <c r="BB1531" s="380"/>
      <c r="BI1531" s="380"/>
      <c r="BP1531" s="380"/>
      <c r="BW1531" s="380"/>
      <c r="CD1531" s="380"/>
      <c r="CK1531" s="380"/>
      <c r="CR1531" s="380"/>
      <c r="CY1531" s="380"/>
      <c r="DF1531" s="380"/>
      <c r="DM1531" s="380"/>
      <c r="DT1531" s="380"/>
      <c r="EA1531" s="380"/>
      <c r="EH1531" s="380"/>
      <c r="EO1531" s="380"/>
      <c r="EV1531" s="380"/>
      <c r="FC1531" s="380"/>
      <c r="FJ1531" s="380"/>
      <c r="FQ1531" s="380"/>
      <c r="FX1531" s="380"/>
      <c r="GE1531" s="380"/>
      <c r="HA1531" s="380"/>
      <c r="HH1531" s="380"/>
    </row>
    <row r="1532" spans="1:216" ht="19.5" customHeight="1">
      <c r="A1532" s="627"/>
      <c r="B1532" s="380">
        <v>9008</v>
      </c>
      <c r="C1532" s="403"/>
      <c r="D1532" s="429">
        <v>8</v>
      </c>
      <c r="E1532" s="407"/>
      <c r="F1532" s="32"/>
      <c r="G1532" s="33"/>
      <c r="H1532" s="409"/>
      <c r="I1532" s="403"/>
      <c r="J1532" s="629"/>
      <c r="S1532" s="380"/>
      <c r="Z1532" s="380"/>
      <c r="AG1532" s="380"/>
      <c r="AN1532" s="380"/>
      <c r="AU1532" s="380"/>
      <c r="BB1532" s="380"/>
      <c r="BI1532" s="380"/>
      <c r="BP1532" s="380"/>
      <c r="BW1532" s="380"/>
      <c r="CD1532" s="380"/>
      <c r="CK1532" s="380"/>
      <c r="CR1532" s="380"/>
      <c r="CY1532" s="380"/>
      <c r="DF1532" s="380"/>
      <c r="DM1532" s="380"/>
      <c r="DT1532" s="380"/>
      <c r="EA1532" s="380"/>
      <c r="EH1532" s="380"/>
      <c r="EO1532" s="380"/>
      <c r="EV1532" s="380"/>
      <c r="FC1532" s="380"/>
      <c r="FJ1532" s="380"/>
      <c r="FQ1532" s="380"/>
      <c r="FX1532" s="380"/>
      <c r="GE1532" s="380"/>
      <c r="HA1532" s="380"/>
      <c r="HH1532" s="380"/>
    </row>
    <row r="1533" spans="1:216" ht="19.5" customHeight="1">
      <c r="A1533" s="627"/>
      <c r="B1533" s="380">
        <v>9009</v>
      </c>
      <c r="C1533" s="403"/>
      <c r="D1533" s="429">
        <v>9</v>
      </c>
      <c r="E1533" s="407"/>
      <c r="F1533" s="32"/>
      <c r="G1533" s="33"/>
      <c r="H1533" s="409"/>
      <c r="I1533" s="403"/>
      <c r="J1533" s="629"/>
      <c r="S1533" s="380"/>
      <c r="Z1533" s="380"/>
      <c r="AG1533" s="380"/>
      <c r="AN1533" s="380"/>
      <c r="AU1533" s="380"/>
      <c r="BB1533" s="380"/>
      <c r="BI1533" s="380"/>
      <c r="BP1533" s="380"/>
      <c r="BW1533" s="380"/>
      <c r="CD1533" s="380"/>
      <c r="CK1533" s="380"/>
      <c r="CR1533" s="380"/>
      <c r="CY1533" s="380"/>
      <c r="DF1533" s="380"/>
      <c r="DM1533" s="380"/>
      <c r="DT1533" s="380"/>
      <c r="EA1533" s="380"/>
      <c r="EH1533" s="380"/>
      <c r="EO1533" s="380"/>
      <c r="EV1533" s="380"/>
      <c r="FC1533" s="380"/>
      <c r="FJ1533" s="380"/>
      <c r="FQ1533" s="380"/>
      <c r="FX1533" s="380"/>
      <c r="GE1533" s="380"/>
      <c r="HA1533" s="380"/>
      <c r="HH1533" s="380"/>
    </row>
    <row r="1534" spans="1:216" ht="19.5" customHeight="1">
      <c r="A1534" s="627"/>
      <c r="B1534" s="380">
        <v>9010</v>
      </c>
      <c r="C1534" s="403"/>
      <c r="D1534" s="429">
        <v>10</v>
      </c>
      <c r="E1534" s="407"/>
      <c r="F1534" s="32"/>
      <c r="G1534" s="33"/>
      <c r="H1534" s="409"/>
      <c r="I1534" s="403"/>
      <c r="J1534" s="629"/>
      <c r="S1534" s="380"/>
      <c r="Z1534" s="380"/>
      <c r="AG1534" s="380"/>
      <c r="AN1534" s="380"/>
      <c r="AU1534" s="380"/>
      <c r="BB1534" s="380"/>
      <c r="BI1534" s="380"/>
      <c r="BP1534" s="380"/>
      <c r="BW1534" s="380"/>
      <c r="CD1534" s="380"/>
      <c r="CK1534" s="380"/>
      <c r="CR1534" s="380"/>
      <c r="CY1534" s="380"/>
      <c r="DF1534" s="380"/>
      <c r="DM1534" s="380"/>
      <c r="DT1534" s="380"/>
      <c r="EA1534" s="380"/>
      <c r="EH1534" s="380"/>
      <c r="EO1534" s="380"/>
      <c r="EV1534" s="380"/>
      <c r="FC1534" s="380"/>
      <c r="FJ1534" s="380"/>
      <c r="FQ1534" s="380"/>
      <c r="FX1534" s="380"/>
      <c r="GE1534" s="380"/>
      <c r="HA1534" s="380"/>
      <c r="HH1534" s="380"/>
    </row>
    <row r="1535" spans="1:216" ht="19.5" customHeight="1">
      <c r="A1535" s="627"/>
      <c r="B1535" s="380">
        <v>9011</v>
      </c>
      <c r="C1535" s="403"/>
      <c r="D1535" s="429">
        <v>11</v>
      </c>
      <c r="E1535" s="407"/>
      <c r="F1535" s="32"/>
      <c r="G1535" s="33"/>
      <c r="H1535" s="409"/>
      <c r="I1535" s="403"/>
      <c r="J1535" s="629"/>
      <c r="S1535" s="380"/>
      <c r="Z1535" s="380"/>
      <c r="AG1535" s="380"/>
      <c r="AN1535" s="380"/>
      <c r="AU1535" s="380"/>
      <c r="BB1535" s="380"/>
      <c r="BI1535" s="380"/>
      <c r="BP1535" s="380"/>
      <c r="BW1535" s="380"/>
      <c r="CD1535" s="380"/>
      <c r="CK1535" s="380"/>
      <c r="CR1535" s="380"/>
      <c r="CY1535" s="380"/>
      <c r="DF1535" s="380"/>
      <c r="DM1535" s="380"/>
      <c r="DT1535" s="380"/>
      <c r="EA1535" s="380"/>
      <c r="EH1535" s="380"/>
      <c r="EO1535" s="380"/>
      <c r="EV1535" s="380"/>
      <c r="FC1535" s="380"/>
      <c r="FJ1535" s="380"/>
      <c r="FQ1535" s="380"/>
      <c r="FX1535" s="380"/>
      <c r="GE1535" s="380"/>
      <c r="HA1535" s="380"/>
      <c r="HH1535" s="380"/>
    </row>
    <row r="1536" spans="1:216" ht="19.5" customHeight="1">
      <c r="A1536" s="627"/>
      <c r="B1536" s="380">
        <v>9012</v>
      </c>
      <c r="C1536" s="403"/>
      <c r="D1536" s="429">
        <v>12</v>
      </c>
      <c r="E1536" s="407"/>
      <c r="F1536" s="32"/>
      <c r="G1536" s="33"/>
      <c r="H1536" s="409"/>
      <c r="I1536" s="403"/>
      <c r="J1536" s="629"/>
      <c r="S1536" s="380"/>
      <c r="Z1536" s="380"/>
      <c r="AG1536" s="380"/>
      <c r="AN1536" s="380"/>
      <c r="AU1536" s="380"/>
      <c r="BB1536" s="380"/>
      <c r="BI1536" s="380"/>
      <c r="BP1536" s="380"/>
      <c r="BW1536" s="380"/>
      <c r="CD1536" s="380"/>
      <c r="CK1536" s="380"/>
      <c r="CR1536" s="380"/>
      <c r="CY1536" s="380"/>
      <c r="DF1536" s="380"/>
      <c r="DM1536" s="380"/>
      <c r="DT1536" s="380"/>
      <c r="EA1536" s="380"/>
      <c r="EH1536" s="380"/>
      <c r="EO1536" s="380"/>
      <c r="EV1536" s="380"/>
      <c r="FC1536" s="380"/>
      <c r="FJ1536" s="380"/>
      <c r="FQ1536" s="380"/>
      <c r="FX1536" s="380"/>
      <c r="GE1536" s="380"/>
      <c r="HA1536" s="380"/>
      <c r="HH1536" s="380"/>
    </row>
    <row r="1537" spans="1:216" ht="19.5" customHeight="1">
      <c r="A1537" s="627"/>
      <c r="B1537" s="380">
        <v>9013</v>
      </c>
      <c r="C1537" s="403"/>
      <c r="D1537" s="429">
        <v>13</v>
      </c>
      <c r="E1537" s="407"/>
      <c r="F1537" s="32"/>
      <c r="G1537" s="33"/>
      <c r="H1537" s="409"/>
      <c r="I1537" s="403"/>
      <c r="J1537" s="629"/>
      <c r="S1537" s="380"/>
      <c r="Z1537" s="380"/>
      <c r="AG1537" s="380"/>
      <c r="AN1537" s="380"/>
      <c r="AU1537" s="380"/>
      <c r="BB1537" s="380"/>
      <c r="BI1537" s="380"/>
      <c r="BP1537" s="380"/>
      <c r="BW1537" s="380"/>
      <c r="CD1537" s="380"/>
      <c r="CK1537" s="380"/>
      <c r="CR1537" s="380"/>
      <c r="CY1537" s="380"/>
      <c r="DF1537" s="380"/>
      <c r="DM1537" s="380"/>
      <c r="DT1537" s="380"/>
      <c r="EA1537" s="380"/>
      <c r="EH1537" s="380"/>
      <c r="EO1537" s="380"/>
      <c r="EV1537" s="380"/>
      <c r="FC1537" s="380"/>
      <c r="FJ1537" s="380"/>
      <c r="FQ1537" s="380"/>
      <c r="FX1537" s="380"/>
      <c r="GE1537" s="380"/>
      <c r="HA1537" s="380"/>
      <c r="HH1537" s="380"/>
    </row>
    <row r="1538" spans="1:216" ht="19.5" customHeight="1">
      <c r="A1538" s="627"/>
      <c r="B1538" s="380">
        <v>9014</v>
      </c>
      <c r="C1538" s="403"/>
      <c r="D1538" s="429">
        <v>14</v>
      </c>
      <c r="E1538" s="407"/>
      <c r="F1538" s="32"/>
      <c r="G1538" s="33"/>
      <c r="H1538" s="409"/>
      <c r="I1538" s="403"/>
      <c r="J1538" s="629"/>
      <c r="S1538" s="380"/>
      <c r="Z1538" s="380"/>
      <c r="AG1538" s="380"/>
      <c r="AN1538" s="380"/>
      <c r="AU1538" s="380"/>
      <c r="BB1538" s="380"/>
      <c r="BI1538" s="380"/>
      <c r="BP1538" s="380"/>
      <c r="BW1538" s="380"/>
      <c r="CD1538" s="380"/>
      <c r="CK1538" s="380"/>
      <c r="CR1538" s="380"/>
      <c r="CY1538" s="380"/>
      <c r="DF1538" s="380"/>
      <c r="DM1538" s="380"/>
      <c r="DT1538" s="380"/>
      <c r="EA1538" s="380"/>
      <c r="EH1538" s="380"/>
      <c r="EO1538" s="380"/>
      <c r="EV1538" s="380"/>
      <c r="FC1538" s="380"/>
      <c r="FJ1538" s="380"/>
      <c r="FQ1538" s="380"/>
      <c r="FX1538" s="380"/>
      <c r="GE1538" s="380"/>
      <c r="HA1538" s="380"/>
      <c r="HH1538" s="380"/>
    </row>
    <row r="1539" spans="1:216" ht="19.5" customHeight="1" thickBot="1">
      <c r="A1539" s="627"/>
      <c r="B1539" s="380">
        <v>9015</v>
      </c>
      <c r="C1539" s="403"/>
      <c r="D1539" s="429">
        <v>15</v>
      </c>
      <c r="E1539" s="411"/>
      <c r="F1539" s="36"/>
      <c r="G1539" s="37"/>
      <c r="H1539" s="409"/>
      <c r="I1539" s="403"/>
      <c r="J1539" s="629"/>
      <c r="S1539" s="380"/>
      <c r="Z1539" s="380"/>
      <c r="AG1539" s="380"/>
      <c r="AN1539" s="380"/>
      <c r="AU1539" s="380"/>
      <c r="BB1539" s="380"/>
      <c r="BI1539" s="380"/>
      <c r="BP1539" s="380"/>
      <c r="BW1539" s="380"/>
      <c r="CD1539" s="380"/>
      <c r="CK1539" s="380"/>
      <c r="CR1539" s="380"/>
      <c r="CY1539" s="380"/>
      <c r="DF1539" s="380"/>
      <c r="DM1539" s="380"/>
      <c r="DT1539" s="380"/>
      <c r="EA1539" s="380"/>
      <c r="EH1539" s="380"/>
      <c r="EO1539" s="380"/>
      <c r="EV1539" s="380"/>
      <c r="FC1539" s="380"/>
      <c r="FJ1539" s="380"/>
      <c r="FQ1539" s="380"/>
      <c r="FX1539" s="380"/>
      <c r="GE1539" s="380"/>
      <c r="HA1539" s="380"/>
      <c r="HH1539" s="380"/>
    </row>
    <row r="1540" spans="1:216" ht="19.5" customHeight="1" thickBot="1">
      <c r="A1540" s="627"/>
      <c r="B1540" s="380">
        <v>9016</v>
      </c>
      <c r="C1540" s="403"/>
      <c r="D1540" s="429" t="s">
        <v>634</v>
      </c>
      <c r="E1540" s="421"/>
      <c r="F1540" s="419"/>
      <c r="G1540" s="420"/>
      <c r="H1540" s="409"/>
      <c r="I1540" s="403"/>
      <c r="J1540" s="629"/>
      <c r="S1540" s="380"/>
      <c r="Z1540" s="380"/>
      <c r="AG1540" s="380"/>
      <c r="AN1540" s="380"/>
      <c r="AU1540" s="380"/>
      <c r="BB1540" s="380"/>
      <c r="BI1540" s="380"/>
      <c r="BP1540" s="380"/>
      <c r="BW1540" s="380"/>
      <c r="CD1540" s="380"/>
      <c r="CK1540" s="380"/>
      <c r="CR1540" s="380"/>
      <c r="CY1540" s="380"/>
      <c r="DF1540" s="380"/>
      <c r="DM1540" s="380"/>
      <c r="DT1540" s="380"/>
      <c r="EA1540" s="380"/>
      <c r="EH1540" s="380"/>
      <c r="EO1540" s="380"/>
      <c r="EV1540" s="380"/>
      <c r="FC1540" s="380"/>
      <c r="FJ1540" s="380"/>
      <c r="FQ1540" s="380"/>
      <c r="FX1540" s="380"/>
      <c r="GE1540" s="380"/>
      <c r="HA1540" s="380"/>
      <c r="HH1540" s="380"/>
    </row>
    <row r="1541" spans="1:216" ht="19.5" customHeight="1">
      <c r="A1541" s="627"/>
      <c r="D1541" s="429" t="s">
        <v>864</v>
      </c>
      <c r="E1541" s="422"/>
      <c r="F1541" s="34"/>
      <c r="G1541" s="35"/>
      <c r="H1541" s="409"/>
      <c r="I1541" s="403"/>
      <c r="S1541" s="380"/>
      <c r="Z1541" s="380"/>
      <c r="AG1541" s="380"/>
      <c r="AN1541" s="380"/>
      <c r="AU1541" s="380"/>
      <c r="BB1541" s="380"/>
      <c r="BI1541" s="380"/>
      <c r="BP1541" s="380"/>
      <c r="BW1541" s="380"/>
      <c r="CD1541" s="380"/>
      <c r="CK1541" s="380"/>
      <c r="CR1541" s="380"/>
      <c r="CY1541" s="380"/>
      <c r="DF1541" s="380"/>
      <c r="DM1541" s="380"/>
      <c r="DT1541" s="380"/>
      <c r="EA1541" s="380"/>
      <c r="EH1541" s="380"/>
      <c r="EO1541" s="380"/>
      <c r="EV1541" s="380"/>
      <c r="FC1541" s="380"/>
      <c r="FJ1541" s="380"/>
      <c r="FQ1541" s="380"/>
      <c r="FX1541" s="380"/>
      <c r="GE1541" s="380"/>
      <c r="HA1541" s="380"/>
      <c r="HH1541" s="380"/>
    </row>
    <row r="1542" spans="1:216" ht="19.5" customHeight="1">
      <c r="A1542" s="627"/>
      <c r="D1542" s="429" t="s">
        <v>864</v>
      </c>
      <c r="E1542" s="423"/>
      <c r="F1542" s="32"/>
      <c r="G1542" s="33"/>
      <c r="H1542" s="409"/>
      <c r="I1542" s="403"/>
      <c r="S1542" s="380"/>
      <c r="Z1542" s="380"/>
      <c r="AG1542" s="380"/>
      <c r="AN1542" s="380"/>
      <c r="AU1542" s="380"/>
      <c r="BB1542" s="380"/>
      <c r="BI1542" s="380"/>
      <c r="BP1542" s="380"/>
      <c r="BW1542" s="380"/>
      <c r="CD1542" s="380"/>
      <c r="CK1542" s="380"/>
      <c r="CR1542" s="380"/>
      <c r="CY1542" s="380"/>
      <c r="DF1542" s="380"/>
      <c r="DM1542" s="380"/>
      <c r="DT1542" s="380"/>
      <c r="EA1542" s="380"/>
      <c r="EH1542" s="380"/>
      <c r="EO1542" s="380"/>
      <c r="EV1542" s="380"/>
      <c r="FC1542" s="380"/>
      <c r="FJ1542" s="380"/>
      <c r="FQ1542" s="380"/>
      <c r="FX1542" s="380"/>
      <c r="GE1542" s="380"/>
      <c r="HA1542" s="380"/>
      <c r="HH1542" s="380"/>
    </row>
    <row r="1543" spans="1:216" ht="19.5" customHeight="1">
      <c r="A1543" s="627"/>
      <c r="D1543" s="430"/>
      <c r="E1543" s="423"/>
      <c r="F1543" s="32"/>
      <c r="G1543" s="33"/>
      <c r="H1543" s="409"/>
      <c r="I1543" s="403"/>
      <c r="S1543" s="380"/>
      <c r="Z1543" s="380"/>
      <c r="AG1543" s="380"/>
      <c r="AN1543" s="380"/>
      <c r="AU1543" s="380"/>
      <c r="BB1543" s="380"/>
      <c r="BI1543" s="380"/>
      <c r="BP1543" s="380"/>
      <c r="BW1543" s="380"/>
      <c r="CD1543" s="380"/>
      <c r="CK1543" s="380"/>
      <c r="CR1543" s="380"/>
      <c r="CY1543" s="380"/>
      <c r="DF1543" s="380"/>
      <c r="DM1543" s="380"/>
      <c r="DT1543" s="380"/>
      <c r="EA1543" s="380"/>
      <c r="EH1543" s="380"/>
      <c r="EO1543" s="380"/>
      <c r="EV1543" s="380"/>
      <c r="FC1543" s="380"/>
      <c r="FJ1543" s="380"/>
      <c r="FQ1543" s="380"/>
      <c r="FX1543" s="380"/>
      <c r="GE1543" s="380"/>
      <c r="HA1543" s="380"/>
      <c r="HH1543" s="380"/>
    </row>
    <row r="1544" spans="1:216" ht="19.5" customHeight="1" thickBot="1">
      <c r="A1544" s="628"/>
      <c r="B1544" s="431"/>
      <c r="C1544" s="431"/>
      <c r="D1544" s="432"/>
      <c r="E1544" s="424"/>
      <c r="F1544" s="32"/>
      <c r="G1544" s="33"/>
      <c r="H1544" s="409"/>
      <c r="I1544" s="403"/>
      <c r="S1544" s="380"/>
      <c r="Z1544" s="380"/>
      <c r="AG1544" s="380"/>
      <c r="AN1544" s="380"/>
      <c r="AU1544" s="380"/>
      <c r="BB1544" s="380"/>
      <c r="BI1544" s="380"/>
      <c r="BP1544" s="380"/>
      <c r="BW1544" s="380"/>
      <c r="CD1544" s="380"/>
      <c r="CK1544" s="380"/>
      <c r="CR1544" s="380"/>
      <c r="CY1544" s="380"/>
      <c r="DF1544" s="380"/>
      <c r="DM1544" s="380"/>
      <c r="DT1544" s="380"/>
      <c r="EA1544" s="380"/>
      <c r="EH1544" s="380"/>
      <c r="EO1544" s="380"/>
      <c r="EV1544" s="380"/>
      <c r="FC1544" s="380"/>
      <c r="FJ1544" s="380"/>
      <c r="FQ1544" s="380"/>
      <c r="FX1544" s="380"/>
      <c r="GE1544" s="380"/>
      <c r="HA1544" s="380"/>
      <c r="HH1544" s="380"/>
    </row>
    <row r="1545" spans="1:216" ht="19.5" customHeight="1" thickBot="1">
      <c r="A1545" s="626">
        <v>91</v>
      </c>
      <c r="B1545" s="426">
        <v>9101</v>
      </c>
      <c r="C1545" s="427"/>
      <c r="D1545" s="428">
        <v>1</v>
      </c>
      <c r="E1545" s="404"/>
      <c r="F1545" s="34"/>
      <c r="G1545" s="35"/>
      <c r="H1545" s="405"/>
      <c r="I1545" s="406"/>
      <c r="J1545" s="629"/>
      <c r="S1545" s="380"/>
      <c r="Z1545" s="380"/>
      <c r="AG1545" s="380"/>
      <c r="AN1545" s="380"/>
      <c r="AU1545" s="380"/>
      <c r="BB1545" s="380"/>
      <c r="BI1545" s="380"/>
      <c r="BP1545" s="380"/>
      <c r="BW1545" s="380"/>
      <c r="CD1545" s="380"/>
      <c r="CK1545" s="380"/>
      <c r="CR1545" s="380"/>
      <c r="CY1545" s="380"/>
      <c r="DF1545" s="380"/>
      <c r="DM1545" s="380"/>
      <c r="DT1545" s="380"/>
      <c r="EA1545" s="380"/>
      <c r="EH1545" s="380"/>
      <c r="EO1545" s="380"/>
      <c r="EV1545" s="380"/>
      <c r="FC1545" s="380"/>
      <c r="FJ1545" s="380"/>
      <c r="FQ1545" s="380"/>
      <c r="FX1545" s="380"/>
      <c r="GE1545" s="380"/>
      <c r="HA1545" s="380"/>
      <c r="HH1545" s="380"/>
    </row>
    <row r="1546" spans="1:216" ht="19.5" customHeight="1">
      <c r="A1546" s="627"/>
      <c r="B1546" s="380">
        <v>9102</v>
      </c>
      <c r="C1546" s="403"/>
      <c r="D1546" s="429">
        <v>2</v>
      </c>
      <c r="E1546" s="407"/>
      <c r="F1546" s="32"/>
      <c r="G1546" s="33"/>
      <c r="H1546" s="408"/>
      <c r="I1546" s="403"/>
      <c r="J1546" s="629"/>
      <c r="S1546" s="380"/>
      <c r="Z1546" s="380"/>
      <c r="AG1546" s="380"/>
      <c r="AN1546" s="380"/>
      <c r="AU1546" s="380"/>
      <c r="BB1546" s="380"/>
      <c r="BI1546" s="380"/>
      <c r="BP1546" s="380"/>
      <c r="BW1546" s="380"/>
      <c r="CD1546" s="380"/>
      <c r="CK1546" s="380"/>
      <c r="CR1546" s="380"/>
      <c r="CY1546" s="380"/>
      <c r="DF1546" s="380"/>
      <c r="DM1546" s="380"/>
      <c r="DT1546" s="380"/>
      <c r="EA1546" s="380"/>
      <c r="EH1546" s="380"/>
      <c r="EO1546" s="380"/>
      <c r="EV1546" s="380"/>
      <c r="FC1546" s="380"/>
      <c r="FJ1546" s="380"/>
      <c r="FQ1546" s="380"/>
      <c r="FX1546" s="380"/>
      <c r="GE1546" s="380"/>
      <c r="HA1546" s="380"/>
      <c r="HH1546" s="380"/>
    </row>
    <row r="1547" spans="1:216" ht="19.5" customHeight="1">
      <c r="A1547" s="627"/>
      <c r="B1547" s="380">
        <v>9103</v>
      </c>
      <c r="C1547" s="403"/>
      <c r="D1547" s="429">
        <v>3</v>
      </c>
      <c r="E1547" s="407"/>
      <c r="F1547" s="32"/>
      <c r="G1547" s="33"/>
      <c r="H1547" s="409"/>
      <c r="I1547" s="403"/>
      <c r="J1547" s="629"/>
      <c r="S1547" s="380"/>
      <c r="Z1547" s="380"/>
      <c r="AG1547" s="380"/>
      <c r="AN1547" s="380"/>
      <c r="AU1547" s="380"/>
      <c r="BB1547" s="380"/>
      <c r="BI1547" s="380"/>
      <c r="BP1547" s="380"/>
      <c r="BW1547" s="380"/>
      <c r="CD1547" s="380"/>
      <c r="CK1547" s="380"/>
      <c r="CR1547" s="380"/>
      <c r="CY1547" s="380"/>
      <c r="DF1547" s="380"/>
      <c r="DM1547" s="380"/>
      <c r="DT1547" s="380"/>
      <c r="EA1547" s="380"/>
      <c r="EH1547" s="380"/>
      <c r="EO1547" s="380"/>
      <c r="EV1547" s="380"/>
      <c r="FC1547" s="380"/>
      <c r="FJ1547" s="380"/>
      <c r="FQ1547" s="380"/>
      <c r="FX1547" s="380"/>
      <c r="GE1547" s="380"/>
      <c r="HA1547" s="380"/>
      <c r="HH1547" s="380"/>
    </row>
    <row r="1548" spans="1:216" ht="19.5" customHeight="1">
      <c r="A1548" s="627"/>
      <c r="B1548" s="380">
        <v>9104</v>
      </c>
      <c r="C1548" s="403"/>
      <c r="D1548" s="429">
        <v>4</v>
      </c>
      <c r="E1548" s="410"/>
      <c r="F1548" s="32"/>
      <c r="G1548" s="33"/>
      <c r="H1548" s="409"/>
      <c r="I1548" s="403"/>
      <c r="J1548" s="629"/>
      <c r="S1548" s="380"/>
      <c r="Z1548" s="380"/>
      <c r="AG1548" s="380"/>
      <c r="AN1548" s="380"/>
      <c r="AU1548" s="380"/>
      <c r="BB1548" s="380"/>
      <c r="BI1548" s="380"/>
      <c r="BP1548" s="380"/>
      <c r="BW1548" s="380"/>
      <c r="CD1548" s="380"/>
      <c r="CK1548" s="380"/>
      <c r="CR1548" s="380"/>
      <c r="CY1548" s="380"/>
      <c r="DF1548" s="380"/>
      <c r="DM1548" s="380"/>
      <c r="DT1548" s="380"/>
      <c r="EA1548" s="380"/>
      <c r="EH1548" s="380"/>
      <c r="EO1548" s="380"/>
      <c r="EV1548" s="380"/>
      <c r="FC1548" s="380"/>
      <c r="FJ1548" s="380"/>
      <c r="FQ1548" s="380"/>
      <c r="FX1548" s="380"/>
      <c r="GE1548" s="380"/>
      <c r="HA1548" s="380"/>
      <c r="HH1548" s="380"/>
    </row>
    <row r="1549" spans="1:216" ht="19.5" customHeight="1">
      <c r="A1549" s="627"/>
      <c r="B1549" s="380">
        <v>9105</v>
      </c>
      <c r="C1549" s="403"/>
      <c r="D1549" s="429">
        <v>5</v>
      </c>
      <c r="E1549" s="407"/>
      <c r="F1549" s="36"/>
      <c r="G1549" s="37"/>
      <c r="H1549" s="409"/>
      <c r="I1549" s="403"/>
      <c r="J1549" s="629"/>
      <c r="S1549" s="380"/>
      <c r="Z1549" s="380"/>
      <c r="AG1549" s="380"/>
      <c r="AN1549" s="380"/>
      <c r="AU1549" s="380"/>
      <c r="BB1549" s="380"/>
      <c r="BI1549" s="380"/>
      <c r="BP1549" s="380"/>
      <c r="BW1549" s="380"/>
      <c r="CD1549" s="380"/>
      <c r="CK1549" s="380"/>
      <c r="CR1549" s="380"/>
      <c r="CY1549" s="380"/>
      <c r="DF1549" s="380"/>
      <c r="DM1549" s="380"/>
      <c r="DT1549" s="380"/>
      <c r="EA1549" s="380"/>
      <c r="EH1549" s="380"/>
      <c r="EO1549" s="380"/>
      <c r="EV1549" s="380"/>
      <c r="FC1549" s="380"/>
      <c r="FJ1549" s="380"/>
      <c r="FQ1549" s="380"/>
      <c r="FX1549" s="380"/>
      <c r="GE1549" s="380"/>
      <c r="HA1549" s="380"/>
      <c r="HH1549" s="380"/>
    </row>
    <row r="1550" spans="1:216" ht="19.5" customHeight="1">
      <c r="A1550" s="627"/>
      <c r="B1550" s="380">
        <v>9106</v>
      </c>
      <c r="C1550" s="403"/>
      <c r="D1550" s="429">
        <v>6</v>
      </c>
      <c r="E1550" s="407"/>
      <c r="F1550" s="32"/>
      <c r="G1550" s="33"/>
      <c r="H1550" s="409"/>
      <c r="I1550" s="403"/>
      <c r="J1550" s="629"/>
      <c r="S1550" s="380"/>
      <c r="Z1550" s="380"/>
      <c r="AG1550" s="380"/>
      <c r="AN1550" s="380"/>
      <c r="AU1550" s="380"/>
      <c r="BB1550" s="380"/>
      <c r="BI1550" s="380"/>
      <c r="BP1550" s="380"/>
      <c r="BW1550" s="380"/>
      <c r="CD1550" s="380"/>
      <c r="CK1550" s="380"/>
      <c r="CR1550" s="380"/>
      <c r="CY1550" s="380"/>
      <c r="DF1550" s="380"/>
      <c r="DM1550" s="380"/>
      <c r="DT1550" s="380"/>
      <c r="EA1550" s="380"/>
      <c r="EH1550" s="380"/>
      <c r="EO1550" s="380"/>
      <c r="EV1550" s="380"/>
      <c r="FC1550" s="380"/>
      <c r="FJ1550" s="380"/>
      <c r="FQ1550" s="380"/>
      <c r="FX1550" s="380"/>
      <c r="GE1550" s="380"/>
      <c r="HA1550" s="380"/>
      <c r="HH1550" s="380"/>
    </row>
    <row r="1551" spans="1:216" ht="19.5" customHeight="1">
      <c r="A1551" s="627"/>
      <c r="B1551" s="380">
        <v>9107</v>
      </c>
      <c r="C1551" s="403"/>
      <c r="D1551" s="429">
        <v>7</v>
      </c>
      <c r="E1551" s="410"/>
      <c r="F1551" s="32"/>
      <c r="G1551" s="33"/>
      <c r="H1551" s="409"/>
      <c r="I1551" s="403"/>
      <c r="J1551" s="629"/>
      <c r="S1551" s="380"/>
      <c r="Z1551" s="380"/>
      <c r="AG1551" s="380"/>
      <c r="AN1551" s="380"/>
      <c r="AU1551" s="380"/>
      <c r="BB1551" s="380"/>
      <c r="BI1551" s="380"/>
      <c r="BP1551" s="380"/>
      <c r="BW1551" s="380"/>
      <c r="CD1551" s="380"/>
      <c r="CK1551" s="380"/>
      <c r="CR1551" s="380"/>
      <c r="CY1551" s="380"/>
      <c r="DF1551" s="380"/>
      <c r="DM1551" s="380"/>
      <c r="DT1551" s="380"/>
      <c r="EA1551" s="380"/>
      <c r="EH1551" s="380"/>
      <c r="EO1551" s="380"/>
      <c r="EV1551" s="380"/>
      <c r="FC1551" s="380"/>
      <c r="FJ1551" s="380"/>
      <c r="FQ1551" s="380"/>
      <c r="FX1551" s="380"/>
      <c r="GE1551" s="380"/>
      <c r="HA1551" s="380"/>
      <c r="HH1551" s="380"/>
    </row>
    <row r="1552" spans="1:216" ht="19.5" customHeight="1">
      <c r="A1552" s="627"/>
      <c r="B1552" s="380">
        <v>9108</v>
      </c>
      <c r="C1552" s="403"/>
      <c r="D1552" s="429">
        <v>8</v>
      </c>
      <c r="E1552" s="407"/>
      <c r="F1552" s="32"/>
      <c r="G1552" s="33"/>
      <c r="H1552" s="409"/>
      <c r="I1552" s="403"/>
      <c r="J1552" s="629"/>
      <c r="S1552" s="380"/>
      <c r="Z1552" s="380"/>
      <c r="AG1552" s="380"/>
      <c r="AN1552" s="380"/>
      <c r="AU1552" s="380"/>
      <c r="BB1552" s="380"/>
      <c r="BI1552" s="380"/>
      <c r="BP1552" s="380"/>
      <c r="BW1552" s="380"/>
      <c r="CD1552" s="380"/>
      <c r="CK1552" s="380"/>
      <c r="CR1552" s="380"/>
      <c r="CY1552" s="380"/>
      <c r="DF1552" s="380"/>
      <c r="DM1552" s="380"/>
      <c r="DT1552" s="380"/>
      <c r="EA1552" s="380"/>
      <c r="EH1552" s="380"/>
      <c r="EO1552" s="380"/>
      <c r="EV1552" s="380"/>
      <c r="FC1552" s="380"/>
      <c r="FJ1552" s="380"/>
      <c r="FQ1552" s="380"/>
      <c r="FX1552" s="380"/>
      <c r="GE1552" s="380"/>
      <c r="HA1552" s="380"/>
      <c r="HH1552" s="380"/>
    </row>
    <row r="1553" spans="1:216" ht="19.5" customHeight="1">
      <c r="A1553" s="627"/>
      <c r="B1553" s="380">
        <v>9109</v>
      </c>
      <c r="C1553" s="403"/>
      <c r="D1553" s="429">
        <v>9</v>
      </c>
      <c r="E1553" s="407"/>
      <c r="F1553" s="32"/>
      <c r="G1553" s="33"/>
      <c r="H1553" s="409"/>
      <c r="I1553" s="403"/>
      <c r="J1553" s="629"/>
      <c r="S1553" s="380"/>
      <c r="Z1553" s="380"/>
      <c r="AG1553" s="380"/>
      <c r="AN1553" s="380"/>
      <c r="AU1553" s="380"/>
      <c r="BB1553" s="380"/>
      <c r="BI1553" s="380"/>
      <c r="BP1553" s="380"/>
      <c r="BW1553" s="380"/>
      <c r="CD1553" s="380"/>
      <c r="CK1553" s="380"/>
      <c r="CR1553" s="380"/>
      <c r="CY1553" s="380"/>
      <c r="DF1553" s="380"/>
      <c r="DM1553" s="380"/>
      <c r="DT1553" s="380"/>
      <c r="EA1553" s="380"/>
      <c r="EH1553" s="380"/>
      <c r="EO1553" s="380"/>
      <c r="EV1553" s="380"/>
      <c r="FC1553" s="380"/>
      <c r="FJ1553" s="380"/>
      <c r="FQ1553" s="380"/>
      <c r="FX1553" s="380"/>
      <c r="GE1553" s="380"/>
      <c r="HA1553" s="380"/>
      <c r="HH1553" s="380"/>
    </row>
    <row r="1554" spans="1:216" ht="19.5" customHeight="1">
      <c r="A1554" s="627"/>
      <c r="B1554" s="380">
        <v>9110</v>
      </c>
      <c r="C1554" s="403"/>
      <c r="D1554" s="429">
        <v>10</v>
      </c>
      <c r="E1554" s="407"/>
      <c r="F1554" s="32"/>
      <c r="G1554" s="33"/>
      <c r="H1554" s="409"/>
      <c r="I1554" s="403"/>
      <c r="J1554" s="629"/>
      <c r="S1554" s="380"/>
      <c r="Z1554" s="380"/>
      <c r="AG1554" s="380"/>
      <c r="AN1554" s="380"/>
      <c r="AU1554" s="380"/>
      <c r="BB1554" s="380"/>
      <c r="BI1554" s="380"/>
      <c r="BP1554" s="380"/>
      <c r="BW1554" s="380"/>
      <c r="CD1554" s="380"/>
      <c r="CK1554" s="380"/>
      <c r="CR1554" s="380"/>
      <c r="CY1554" s="380"/>
      <c r="DF1554" s="380"/>
      <c r="DM1554" s="380"/>
      <c r="DT1554" s="380"/>
      <c r="EA1554" s="380"/>
      <c r="EH1554" s="380"/>
      <c r="EO1554" s="380"/>
      <c r="EV1554" s="380"/>
      <c r="FC1554" s="380"/>
      <c r="FJ1554" s="380"/>
      <c r="FQ1554" s="380"/>
      <c r="FX1554" s="380"/>
      <c r="GE1554" s="380"/>
      <c r="HA1554" s="380"/>
      <c r="HH1554" s="380"/>
    </row>
    <row r="1555" spans="1:216" ht="19.5" customHeight="1">
      <c r="A1555" s="627"/>
      <c r="B1555" s="380">
        <v>9111</v>
      </c>
      <c r="C1555" s="403"/>
      <c r="D1555" s="429">
        <v>11</v>
      </c>
      <c r="E1555" s="407"/>
      <c r="F1555" s="32"/>
      <c r="G1555" s="33"/>
      <c r="H1555" s="409"/>
      <c r="I1555" s="403"/>
      <c r="J1555" s="629"/>
      <c r="S1555" s="380"/>
      <c r="Z1555" s="380"/>
      <c r="AG1555" s="380"/>
      <c r="AN1555" s="380"/>
      <c r="AU1555" s="380"/>
      <c r="BB1555" s="380"/>
      <c r="BI1555" s="380"/>
      <c r="BP1555" s="380"/>
      <c r="BW1555" s="380"/>
      <c r="CD1555" s="380"/>
      <c r="CK1555" s="380"/>
      <c r="CR1555" s="380"/>
      <c r="CY1555" s="380"/>
      <c r="DF1555" s="380"/>
      <c r="DM1555" s="380"/>
      <c r="DT1555" s="380"/>
      <c r="EA1555" s="380"/>
      <c r="EH1555" s="380"/>
      <c r="EO1555" s="380"/>
      <c r="EV1555" s="380"/>
      <c r="FC1555" s="380"/>
      <c r="FJ1555" s="380"/>
      <c r="FQ1555" s="380"/>
      <c r="FX1555" s="380"/>
      <c r="GE1555" s="380"/>
      <c r="HA1555" s="380"/>
      <c r="HH1555" s="380"/>
    </row>
    <row r="1556" spans="1:216" ht="19.5" customHeight="1">
      <c r="A1556" s="627"/>
      <c r="B1556" s="380">
        <v>9112</v>
      </c>
      <c r="C1556" s="403"/>
      <c r="D1556" s="429">
        <v>12</v>
      </c>
      <c r="E1556" s="407"/>
      <c r="F1556" s="32"/>
      <c r="G1556" s="33"/>
      <c r="H1556" s="409"/>
      <c r="I1556" s="403"/>
      <c r="J1556" s="629"/>
      <c r="S1556" s="380"/>
      <c r="Z1556" s="380"/>
      <c r="AG1556" s="380"/>
      <c r="AN1556" s="380"/>
      <c r="AU1556" s="380"/>
      <c r="BB1556" s="380"/>
      <c r="BI1556" s="380"/>
      <c r="BP1556" s="380"/>
      <c r="BW1556" s="380"/>
      <c r="CD1556" s="380"/>
      <c r="CK1556" s="380"/>
      <c r="CR1556" s="380"/>
      <c r="CY1556" s="380"/>
      <c r="DF1556" s="380"/>
      <c r="DM1556" s="380"/>
      <c r="DT1556" s="380"/>
      <c r="EA1556" s="380"/>
      <c r="EH1556" s="380"/>
      <c r="EO1556" s="380"/>
      <c r="EV1556" s="380"/>
      <c r="FC1556" s="380"/>
      <c r="FJ1556" s="380"/>
      <c r="FQ1556" s="380"/>
      <c r="FX1556" s="380"/>
      <c r="GE1556" s="380"/>
      <c r="HA1556" s="380"/>
      <c r="HH1556" s="380"/>
    </row>
    <row r="1557" spans="1:216" ht="19.5" customHeight="1">
      <c r="A1557" s="627"/>
      <c r="B1557" s="380">
        <v>9113</v>
      </c>
      <c r="C1557" s="403"/>
      <c r="D1557" s="429">
        <v>13</v>
      </c>
      <c r="E1557" s="407"/>
      <c r="F1557" s="32"/>
      <c r="G1557" s="33"/>
      <c r="H1557" s="409"/>
      <c r="I1557" s="403"/>
      <c r="J1557" s="629"/>
      <c r="S1557" s="380"/>
      <c r="Z1557" s="380"/>
      <c r="AG1557" s="380"/>
      <c r="AN1557" s="380"/>
      <c r="AU1557" s="380"/>
      <c r="BB1557" s="380"/>
      <c r="BI1557" s="380"/>
      <c r="BP1557" s="380"/>
      <c r="BW1557" s="380"/>
      <c r="CD1557" s="380"/>
      <c r="CK1557" s="380"/>
      <c r="CR1557" s="380"/>
      <c r="CY1557" s="380"/>
      <c r="DF1557" s="380"/>
      <c r="DM1557" s="380"/>
      <c r="DT1557" s="380"/>
      <c r="EA1557" s="380"/>
      <c r="EH1557" s="380"/>
      <c r="EO1557" s="380"/>
      <c r="EV1557" s="380"/>
      <c r="FC1557" s="380"/>
      <c r="FJ1557" s="380"/>
      <c r="FQ1557" s="380"/>
      <c r="FX1557" s="380"/>
      <c r="GE1557" s="380"/>
      <c r="HA1557" s="380"/>
      <c r="HH1557" s="380"/>
    </row>
    <row r="1558" spans="1:216" ht="19.5" customHeight="1">
      <c r="A1558" s="627"/>
      <c r="B1558" s="380">
        <v>9114</v>
      </c>
      <c r="C1558" s="403"/>
      <c r="D1558" s="429">
        <v>14</v>
      </c>
      <c r="E1558" s="407"/>
      <c r="F1558" s="32"/>
      <c r="G1558" s="33"/>
      <c r="H1558" s="409"/>
      <c r="I1558" s="403"/>
      <c r="J1558" s="629"/>
      <c r="S1558" s="380"/>
      <c r="Z1558" s="380"/>
      <c r="AG1558" s="380"/>
      <c r="AN1558" s="380"/>
      <c r="AU1558" s="380"/>
      <c r="BB1558" s="380"/>
      <c r="BI1558" s="380"/>
      <c r="BP1558" s="380"/>
      <c r="BW1558" s="380"/>
      <c r="CD1558" s="380"/>
      <c r="CK1558" s="380"/>
      <c r="CR1558" s="380"/>
      <c r="CY1558" s="380"/>
      <c r="DF1558" s="380"/>
      <c r="DM1558" s="380"/>
      <c r="DT1558" s="380"/>
      <c r="EA1558" s="380"/>
      <c r="EH1558" s="380"/>
      <c r="EO1558" s="380"/>
      <c r="EV1558" s="380"/>
      <c r="FC1558" s="380"/>
      <c r="FJ1558" s="380"/>
      <c r="FQ1558" s="380"/>
      <c r="FX1558" s="380"/>
      <c r="GE1558" s="380"/>
      <c r="HA1558" s="380"/>
      <c r="HH1558" s="380"/>
    </row>
    <row r="1559" spans="1:216" ht="19.5" customHeight="1" thickBot="1">
      <c r="A1559" s="627"/>
      <c r="B1559" s="380">
        <v>9115</v>
      </c>
      <c r="C1559" s="403"/>
      <c r="D1559" s="429">
        <v>15</v>
      </c>
      <c r="E1559" s="411"/>
      <c r="F1559" s="36"/>
      <c r="G1559" s="37"/>
      <c r="H1559" s="409"/>
      <c r="I1559" s="403"/>
      <c r="J1559" s="629"/>
      <c r="S1559" s="380"/>
      <c r="Z1559" s="380"/>
      <c r="AG1559" s="380"/>
      <c r="AN1559" s="380"/>
      <c r="AU1559" s="380"/>
      <c r="BB1559" s="380"/>
      <c r="BI1559" s="380"/>
      <c r="BP1559" s="380"/>
      <c r="BW1559" s="380"/>
      <c r="CD1559" s="380"/>
      <c r="CK1559" s="380"/>
      <c r="CR1559" s="380"/>
      <c r="CY1559" s="380"/>
      <c r="DF1559" s="380"/>
      <c r="DM1559" s="380"/>
      <c r="DT1559" s="380"/>
      <c r="EA1559" s="380"/>
      <c r="EH1559" s="380"/>
      <c r="EO1559" s="380"/>
      <c r="EV1559" s="380"/>
      <c r="FC1559" s="380"/>
      <c r="FJ1559" s="380"/>
      <c r="FQ1559" s="380"/>
      <c r="FX1559" s="380"/>
      <c r="GE1559" s="380"/>
      <c r="HA1559" s="380"/>
      <c r="HH1559" s="380"/>
    </row>
    <row r="1560" spans="1:216" ht="19.5" customHeight="1" thickBot="1">
      <c r="A1560" s="627"/>
      <c r="B1560" s="380">
        <v>9116</v>
      </c>
      <c r="C1560" s="403"/>
      <c r="D1560" s="429" t="s">
        <v>634</v>
      </c>
      <c r="E1560" s="421"/>
      <c r="F1560" s="419"/>
      <c r="G1560" s="420"/>
      <c r="H1560" s="409"/>
      <c r="I1560" s="403"/>
      <c r="J1560" s="629"/>
      <c r="S1560" s="380"/>
      <c r="Z1560" s="380"/>
      <c r="AG1560" s="380"/>
      <c r="AN1560" s="380"/>
      <c r="AU1560" s="380"/>
      <c r="BB1560" s="380"/>
      <c r="BI1560" s="380"/>
      <c r="BP1560" s="380"/>
      <c r="BW1560" s="380"/>
      <c r="CD1560" s="380"/>
      <c r="CK1560" s="380"/>
      <c r="CR1560" s="380"/>
      <c r="CY1560" s="380"/>
      <c r="DF1560" s="380"/>
      <c r="DM1560" s="380"/>
      <c r="DT1560" s="380"/>
      <c r="EA1560" s="380"/>
      <c r="EH1560" s="380"/>
      <c r="EO1560" s="380"/>
      <c r="EV1560" s="380"/>
      <c r="FC1560" s="380"/>
      <c r="FJ1560" s="380"/>
      <c r="FQ1560" s="380"/>
      <c r="FX1560" s="380"/>
      <c r="GE1560" s="380"/>
      <c r="HA1560" s="380"/>
      <c r="HH1560" s="380"/>
    </row>
    <row r="1561" spans="1:216" ht="19.5" customHeight="1">
      <c r="A1561" s="627"/>
      <c r="D1561" s="429" t="s">
        <v>864</v>
      </c>
      <c r="E1561" s="422"/>
      <c r="F1561" s="34"/>
      <c r="G1561" s="35"/>
      <c r="H1561" s="409"/>
      <c r="I1561" s="403"/>
      <c r="S1561" s="380"/>
      <c r="Z1561" s="380"/>
      <c r="AG1561" s="380"/>
      <c r="AN1561" s="380"/>
      <c r="AU1561" s="380"/>
      <c r="BB1561" s="380"/>
      <c r="BI1561" s="380"/>
      <c r="BP1561" s="380"/>
      <c r="BW1561" s="380"/>
      <c r="CD1561" s="380"/>
      <c r="CK1561" s="380"/>
      <c r="CR1561" s="380"/>
      <c r="CY1561" s="380"/>
      <c r="DF1561" s="380"/>
      <c r="DM1561" s="380"/>
      <c r="DT1561" s="380"/>
      <c r="EA1561" s="380"/>
      <c r="EH1561" s="380"/>
      <c r="EO1561" s="380"/>
      <c r="EV1561" s="380"/>
      <c r="FC1561" s="380"/>
      <c r="FJ1561" s="380"/>
      <c r="FQ1561" s="380"/>
      <c r="FX1561" s="380"/>
      <c r="GE1561" s="380"/>
      <c r="HA1561" s="380"/>
      <c r="HH1561" s="380"/>
    </row>
    <row r="1562" spans="1:216" ht="19.5" customHeight="1">
      <c r="A1562" s="627"/>
      <c r="D1562" s="429" t="s">
        <v>864</v>
      </c>
      <c r="E1562" s="423"/>
      <c r="F1562" s="32"/>
      <c r="G1562" s="33"/>
      <c r="H1562" s="409"/>
      <c r="I1562" s="403"/>
      <c r="S1562" s="380"/>
      <c r="Z1562" s="380"/>
      <c r="AG1562" s="380"/>
      <c r="AN1562" s="380"/>
      <c r="AU1562" s="380"/>
      <c r="BB1562" s="380"/>
      <c r="BI1562" s="380"/>
      <c r="BP1562" s="380"/>
      <c r="BW1562" s="380"/>
      <c r="CD1562" s="380"/>
      <c r="CK1562" s="380"/>
      <c r="CR1562" s="380"/>
      <c r="CY1562" s="380"/>
      <c r="DF1562" s="380"/>
      <c r="DM1562" s="380"/>
      <c r="DT1562" s="380"/>
      <c r="EA1562" s="380"/>
      <c r="EH1562" s="380"/>
      <c r="EO1562" s="380"/>
      <c r="EV1562" s="380"/>
      <c r="FC1562" s="380"/>
      <c r="FJ1562" s="380"/>
      <c r="FQ1562" s="380"/>
      <c r="FX1562" s="380"/>
      <c r="GE1562" s="380"/>
      <c r="HA1562" s="380"/>
      <c r="HH1562" s="380"/>
    </row>
    <row r="1563" spans="1:216" ht="19.5" customHeight="1">
      <c r="A1563" s="627"/>
      <c r="D1563" s="430"/>
      <c r="E1563" s="423"/>
      <c r="F1563" s="32"/>
      <c r="G1563" s="33"/>
      <c r="H1563" s="409"/>
      <c r="I1563" s="403"/>
      <c r="S1563" s="380"/>
      <c r="Z1563" s="380"/>
      <c r="AG1563" s="380"/>
      <c r="AN1563" s="380"/>
      <c r="AU1563" s="380"/>
      <c r="BB1563" s="380"/>
      <c r="BI1563" s="380"/>
      <c r="BP1563" s="380"/>
      <c r="BW1563" s="380"/>
      <c r="CD1563" s="380"/>
      <c r="CK1563" s="380"/>
      <c r="CR1563" s="380"/>
      <c r="CY1563" s="380"/>
      <c r="DF1563" s="380"/>
      <c r="DM1563" s="380"/>
      <c r="DT1563" s="380"/>
      <c r="EA1563" s="380"/>
      <c r="EH1563" s="380"/>
      <c r="EO1563" s="380"/>
      <c r="EV1563" s="380"/>
      <c r="FC1563" s="380"/>
      <c r="FJ1563" s="380"/>
      <c r="FQ1563" s="380"/>
      <c r="FX1563" s="380"/>
      <c r="GE1563" s="380"/>
      <c r="HA1563" s="380"/>
      <c r="HH1563" s="380"/>
    </row>
    <row r="1564" spans="1:216" ht="19.5" customHeight="1" thickBot="1">
      <c r="A1564" s="628"/>
      <c r="B1564" s="431"/>
      <c r="C1564" s="431"/>
      <c r="D1564" s="432"/>
      <c r="E1564" s="424"/>
      <c r="F1564" s="32"/>
      <c r="G1564" s="33"/>
      <c r="H1564" s="409"/>
      <c r="I1564" s="403"/>
      <c r="S1564" s="380"/>
      <c r="Z1564" s="380"/>
      <c r="AG1564" s="380"/>
      <c r="AN1564" s="380"/>
      <c r="AU1564" s="380"/>
      <c r="BB1564" s="380"/>
      <c r="BI1564" s="380"/>
      <c r="BP1564" s="380"/>
      <c r="BW1564" s="380"/>
      <c r="CD1564" s="380"/>
      <c r="CK1564" s="380"/>
      <c r="CR1564" s="380"/>
      <c r="CY1564" s="380"/>
      <c r="DF1564" s="380"/>
      <c r="DM1564" s="380"/>
      <c r="DT1564" s="380"/>
      <c r="EA1564" s="380"/>
      <c r="EH1564" s="380"/>
      <c r="EO1564" s="380"/>
      <c r="EV1564" s="380"/>
      <c r="FC1564" s="380"/>
      <c r="FJ1564" s="380"/>
      <c r="FQ1564" s="380"/>
      <c r="FX1564" s="380"/>
      <c r="GE1564" s="380"/>
      <c r="HA1564" s="380"/>
      <c r="HH1564" s="380"/>
    </row>
    <row r="1565" spans="1:216" ht="19.5" customHeight="1" thickBot="1">
      <c r="A1565" s="626">
        <v>92</v>
      </c>
      <c r="B1565" s="426">
        <v>9201</v>
      </c>
      <c r="C1565" s="427"/>
      <c r="D1565" s="428">
        <v>1</v>
      </c>
      <c r="E1565" s="404"/>
      <c r="F1565" s="34"/>
      <c r="G1565" s="35"/>
      <c r="H1565" s="405"/>
      <c r="I1565" s="406"/>
      <c r="J1565" s="629"/>
      <c r="S1565" s="380"/>
      <c r="Z1565" s="380"/>
      <c r="AG1565" s="380"/>
      <c r="AN1565" s="380"/>
      <c r="AU1565" s="380"/>
      <c r="BB1565" s="380"/>
      <c r="BI1565" s="380"/>
      <c r="BP1565" s="380"/>
      <c r="BW1565" s="380"/>
      <c r="CD1565" s="380"/>
      <c r="CK1565" s="380"/>
      <c r="CR1565" s="380"/>
      <c r="CY1565" s="380"/>
      <c r="DF1565" s="380"/>
      <c r="DM1565" s="380"/>
      <c r="DT1565" s="380"/>
      <c r="EA1565" s="380"/>
      <c r="EH1565" s="380"/>
      <c r="EO1565" s="380"/>
      <c r="EV1565" s="380"/>
      <c r="FC1565" s="380"/>
      <c r="FJ1565" s="380"/>
      <c r="FQ1565" s="380"/>
      <c r="FX1565" s="380"/>
      <c r="GE1565" s="380"/>
      <c r="HA1565" s="380"/>
      <c r="HH1565" s="380"/>
    </row>
    <row r="1566" spans="1:216" ht="19.5" customHeight="1">
      <c r="A1566" s="627"/>
      <c r="B1566" s="380">
        <v>9202</v>
      </c>
      <c r="C1566" s="403"/>
      <c r="D1566" s="429">
        <v>2</v>
      </c>
      <c r="E1566" s="407"/>
      <c r="F1566" s="32"/>
      <c r="G1566" s="33"/>
      <c r="H1566" s="408"/>
      <c r="I1566" s="403"/>
      <c r="J1566" s="629"/>
      <c r="S1566" s="380"/>
      <c r="Z1566" s="380"/>
      <c r="AG1566" s="380"/>
      <c r="AN1566" s="380"/>
      <c r="AU1566" s="380"/>
      <c r="BB1566" s="380"/>
      <c r="BI1566" s="380"/>
      <c r="BP1566" s="380"/>
      <c r="BW1566" s="380"/>
      <c r="CD1566" s="380"/>
      <c r="CK1566" s="380"/>
      <c r="CR1566" s="380"/>
      <c r="CY1566" s="380"/>
      <c r="DF1566" s="380"/>
      <c r="DM1566" s="380"/>
      <c r="DT1566" s="380"/>
      <c r="EA1566" s="380"/>
      <c r="EH1566" s="380"/>
      <c r="EO1566" s="380"/>
      <c r="EV1566" s="380"/>
      <c r="FC1566" s="380"/>
      <c r="FJ1566" s="380"/>
      <c r="FQ1566" s="380"/>
      <c r="FX1566" s="380"/>
      <c r="GE1566" s="380"/>
      <c r="HA1566" s="380"/>
      <c r="HH1566" s="380"/>
    </row>
    <row r="1567" spans="1:216" ht="19.5" customHeight="1">
      <c r="A1567" s="627"/>
      <c r="B1567" s="380">
        <v>9203</v>
      </c>
      <c r="C1567" s="403"/>
      <c r="D1567" s="429">
        <v>3</v>
      </c>
      <c r="E1567" s="407"/>
      <c r="F1567" s="32"/>
      <c r="G1567" s="33"/>
      <c r="H1567" s="409"/>
      <c r="I1567" s="403"/>
      <c r="J1567" s="629"/>
      <c r="S1567" s="380"/>
      <c r="Z1567" s="380"/>
      <c r="AG1567" s="380"/>
      <c r="AN1567" s="380"/>
      <c r="AU1567" s="380"/>
      <c r="BB1567" s="380"/>
      <c r="BI1567" s="380"/>
      <c r="BP1567" s="380"/>
      <c r="BW1567" s="380"/>
      <c r="CD1567" s="380"/>
      <c r="CK1567" s="380"/>
      <c r="CR1567" s="380"/>
      <c r="CY1567" s="380"/>
      <c r="DF1567" s="380"/>
      <c r="DM1567" s="380"/>
      <c r="DT1567" s="380"/>
      <c r="EA1567" s="380"/>
      <c r="EH1567" s="380"/>
      <c r="EO1567" s="380"/>
      <c r="EV1567" s="380"/>
      <c r="FC1567" s="380"/>
      <c r="FJ1567" s="380"/>
      <c r="FQ1567" s="380"/>
      <c r="FX1567" s="380"/>
      <c r="GE1567" s="380"/>
      <c r="HA1567" s="380"/>
      <c r="HH1567" s="380"/>
    </row>
    <row r="1568" spans="1:216" ht="19.5" customHeight="1">
      <c r="A1568" s="627"/>
      <c r="B1568" s="380">
        <v>9204</v>
      </c>
      <c r="C1568" s="403"/>
      <c r="D1568" s="429">
        <v>4</v>
      </c>
      <c r="E1568" s="410"/>
      <c r="F1568" s="32"/>
      <c r="G1568" s="33"/>
      <c r="H1568" s="409"/>
      <c r="I1568" s="403"/>
      <c r="J1568" s="629"/>
      <c r="S1568" s="380"/>
      <c r="Z1568" s="380"/>
      <c r="AG1568" s="380"/>
      <c r="AN1568" s="380"/>
      <c r="AU1568" s="380"/>
      <c r="BB1568" s="380"/>
      <c r="BI1568" s="380"/>
      <c r="BP1568" s="380"/>
      <c r="BW1568" s="380"/>
      <c r="CD1568" s="380"/>
      <c r="CK1568" s="380"/>
      <c r="CR1568" s="380"/>
      <c r="CY1568" s="380"/>
      <c r="DF1568" s="380"/>
      <c r="DM1568" s="380"/>
      <c r="DT1568" s="380"/>
      <c r="EA1568" s="380"/>
      <c r="EH1568" s="380"/>
      <c r="EO1568" s="380"/>
      <c r="EV1568" s="380"/>
      <c r="FC1568" s="380"/>
      <c r="FJ1568" s="380"/>
      <c r="FQ1568" s="380"/>
      <c r="FX1568" s="380"/>
      <c r="GE1568" s="380"/>
      <c r="HA1568" s="380"/>
      <c r="HH1568" s="380"/>
    </row>
    <row r="1569" spans="1:216" ht="19.5" customHeight="1">
      <c r="A1569" s="627"/>
      <c r="B1569" s="380">
        <v>9205</v>
      </c>
      <c r="C1569" s="403"/>
      <c r="D1569" s="429">
        <v>5</v>
      </c>
      <c r="E1569" s="407"/>
      <c r="F1569" s="36"/>
      <c r="G1569" s="37"/>
      <c r="H1569" s="409"/>
      <c r="I1569" s="403"/>
      <c r="J1569" s="629"/>
      <c r="S1569" s="380"/>
      <c r="Z1569" s="380"/>
      <c r="AG1569" s="380"/>
      <c r="AN1569" s="380"/>
      <c r="AU1569" s="380"/>
      <c r="BB1569" s="380"/>
      <c r="BI1569" s="380"/>
      <c r="BP1569" s="380"/>
      <c r="BW1569" s="380"/>
      <c r="CD1569" s="380"/>
      <c r="CK1569" s="380"/>
      <c r="CR1569" s="380"/>
      <c r="CY1569" s="380"/>
      <c r="DF1569" s="380"/>
      <c r="DM1569" s="380"/>
      <c r="DT1569" s="380"/>
      <c r="EA1569" s="380"/>
      <c r="EH1569" s="380"/>
      <c r="EO1569" s="380"/>
      <c r="EV1569" s="380"/>
      <c r="FC1569" s="380"/>
      <c r="FJ1569" s="380"/>
      <c r="FQ1569" s="380"/>
      <c r="FX1569" s="380"/>
      <c r="GE1569" s="380"/>
      <c r="HA1569" s="380"/>
      <c r="HH1569" s="380"/>
    </row>
    <row r="1570" spans="1:216" ht="19.5" customHeight="1">
      <c r="A1570" s="627"/>
      <c r="B1570" s="380">
        <v>9206</v>
      </c>
      <c r="C1570" s="403"/>
      <c r="D1570" s="429">
        <v>6</v>
      </c>
      <c r="E1570" s="407"/>
      <c r="F1570" s="32"/>
      <c r="G1570" s="33"/>
      <c r="H1570" s="409"/>
      <c r="I1570" s="403"/>
      <c r="J1570" s="629"/>
      <c r="S1570" s="380"/>
      <c r="Z1570" s="380"/>
      <c r="AG1570" s="380"/>
      <c r="AN1570" s="380"/>
      <c r="AU1570" s="380"/>
      <c r="BB1570" s="380"/>
      <c r="BI1570" s="380"/>
      <c r="BP1570" s="380"/>
      <c r="BW1570" s="380"/>
      <c r="CD1570" s="380"/>
      <c r="CK1570" s="380"/>
      <c r="CR1570" s="380"/>
      <c r="CY1570" s="380"/>
      <c r="DF1570" s="380"/>
      <c r="DM1570" s="380"/>
      <c r="DT1570" s="380"/>
      <c r="EA1570" s="380"/>
      <c r="EH1570" s="380"/>
      <c r="EO1570" s="380"/>
      <c r="EV1570" s="380"/>
      <c r="FC1570" s="380"/>
      <c r="FJ1570" s="380"/>
      <c r="FQ1570" s="380"/>
      <c r="FX1570" s="380"/>
      <c r="GE1570" s="380"/>
      <c r="HA1570" s="380"/>
      <c r="HH1570" s="380"/>
    </row>
    <row r="1571" spans="1:216" ht="19.5" customHeight="1">
      <c r="A1571" s="627"/>
      <c r="B1571" s="380">
        <v>9207</v>
      </c>
      <c r="C1571" s="403"/>
      <c r="D1571" s="429">
        <v>7</v>
      </c>
      <c r="E1571" s="410"/>
      <c r="F1571" s="32"/>
      <c r="G1571" s="33"/>
      <c r="H1571" s="409"/>
      <c r="I1571" s="403"/>
      <c r="J1571" s="629"/>
      <c r="S1571" s="380"/>
      <c r="Z1571" s="380"/>
      <c r="AG1571" s="380"/>
      <c r="AN1571" s="380"/>
      <c r="AU1571" s="380"/>
      <c r="BB1571" s="380"/>
      <c r="BI1571" s="380"/>
      <c r="BP1571" s="380"/>
      <c r="BW1571" s="380"/>
      <c r="CD1571" s="380"/>
      <c r="CK1571" s="380"/>
      <c r="CR1571" s="380"/>
      <c r="CY1571" s="380"/>
      <c r="DF1571" s="380"/>
      <c r="DM1571" s="380"/>
      <c r="DT1571" s="380"/>
      <c r="EA1571" s="380"/>
      <c r="EH1571" s="380"/>
      <c r="EO1571" s="380"/>
      <c r="EV1571" s="380"/>
      <c r="FC1571" s="380"/>
      <c r="FJ1571" s="380"/>
      <c r="FQ1571" s="380"/>
      <c r="FX1571" s="380"/>
      <c r="GE1571" s="380"/>
      <c r="HA1571" s="380"/>
      <c r="HH1571" s="380"/>
    </row>
    <row r="1572" spans="1:216" ht="19.5" customHeight="1">
      <c r="A1572" s="627"/>
      <c r="B1572" s="380">
        <v>9208</v>
      </c>
      <c r="C1572" s="403"/>
      <c r="D1572" s="429">
        <v>8</v>
      </c>
      <c r="E1572" s="407"/>
      <c r="F1572" s="32"/>
      <c r="G1572" s="33"/>
      <c r="H1572" s="409"/>
      <c r="I1572" s="403"/>
      <c r="J1572" s="629"/>
      <c r="S1572" s="380"/>
      <c r="Z1572" s="380"/>
      <c r="AG1572" s="380"/>
      <c r="AN1572" s="380"/>
      <c r="AU1572" s="380"/>
      <c r="BB1572" s="380"/>
      <c r="BI1572" s="380"/>
      <c r="BP1572" s="380"/>
      <c r="BW1572" s="380"/>
      <c r="CD1572" s="380"/>
      <c r="CK1572" s="380"/>
      <c r="CR1572" s="380"/>
      <c r="CY1572" s="380"/>
      <c r="DF1572" s="380"/>
      <c r="DM1572" s="380"/>
      <c r="DT1572" s="380"/>
      <c r="EA1572" s="380"/>
      <c r="EH1572" s="380"/>
      <c r="EO1572" s="380"/>
      <c r="EV1572" s="380"/>
      <c r="FC1572" s="380"/>
      <c r="FJ1572" s="380"/>
      <c r="FQ1572" s="380"/>
      <c r="FX1572" s="380"/>
      <c r="GE1572" s="380"/>
      <c r="HA1572" s="380"/>
      <c r="HH1572" s="380"/>
    </row>
    <row r="1573" spans="1:216" ht="19.5" customHeight="1">
      <c r="A1573" s="627"/>
      <c r="B1573" s="380">
        <v>9209</v>
      </c>
      <c r="C1573" s="403"/>
      <c r="D1573" s="429">
        <v>9</v>
      </c>
      <c r="E1573" s="407"/>
      <c r="F1573" s="32"/>
      <c r="G1573" s="33"/>
      <c r="H1573" s="409"/>
      <c r="I1573" s="403"/>
      <c r="J1573" s="629"/>
      <c r="S1573" s="380"/>
      <c r="Z1573" s="380"/>
      <c r="AG1573" s="380"/>
      <c r="AN1573" s="380"/>
      <c r="AU1573" s="380"/>
      <c r="BB1573" s="380"/>
      <c r="BI1573" s="380"/>
      <c r="BP1573" s="380"/>
      <c r="BW1573" s="380"/>
      <c r="CD1573" s="380"/>
      <c r="CK1573" s="380"/>
      <c r="CR1573" s="380"/>
      <c r="CY1573" s="380"/>
      <c r="DF1573" s="380"/>
      <c r="DM1573" s="380"/>
      <c r="DT1573" s="380"/>
      <c r="EA1573" s="380"/>
      <c r="EH1573" s="380"/>
      <c r="EO1573" s="380"/>
      <c r="EV1573" s="380"/>
      <c r="FC1573" s="380"/>
      <c r="FJ1573" s="380"/>
      <c r="FQ1573" s="380"/>
      <c r="FX1573" s="380"/>
      <c r="GE1573" s="380"/>
      <c r="HA1573" s="380"/>
      <c r="HH1573" s="380"/>
    </row>
    <row r="1574" spans="1:216" ht="19.5" customHeight="1">
      <c r="A1574" s="627"/>
      <c r="B1574" s="380">
        <v>9210</v>
      </c>
      <c r="C1574" s="403"/>
      <c r="D1574" s="429">
        <v>10</v>
      </c>
      <c r="E1574" s="407"/>
      <c r="F1574" s="32"/>
      <c r="G1574" s="33"/>
      <c r="H1574" s="409"/>
      <c r="I1574" s="403"/>
      <c r="J1574" s="629"/>
      <c r="S1574" s="380"/>
      <c r="Z1574" s="380"/>
      <c r="AG1574" s="380"/>
      <c r="AN1574" s="380"/>
      <c r="AU1574" s="380"/>
      <c r="BB1574" s="380"/>
      <c r="BI1574" s="380"/>
      <c r="BP1574" s="380"/>
      <c r="BW1574" s="380"/>
      <c r="CD1574" s="380"/>
      <c r="CK1574" s="380"/>
      <c r="CR1574" s="380"/>
      <c r="CY1574" s="380"/>
      <c r="DF1574" s="380"/>
      <c r="DM1574" s="380"/>
      <c r="DT1574" s="380"/>
      <c r="EA1574" s="380"/>
      <c r="EH1574" s="380"/>
      <c r="EO1574" s="380"/>
      <c r="EV1574" s="380"/>
      <c r="FC1574" s="380"/>
      <c r="FJ1574" s="380"/>
      <c r="FQ1574" s="380"/>
      <c r="FX1574" s="380"/>
      <c r="GE1574" s="380"/>
      <c r="HA1574" s="380"/>
      <c r="HH1574" s="380"/>
    </row>
    <row r="1575" spans="1:216" ht="19.5" customHeight="1">
      <c r="A1575" s="627"/>
      <c r="B1575" s="380">
        <v>9211</v>
      </c>
      <c r="C1575" s="403"/>
      <c r="D1575" s="429">
        <v>11</v>
      </c>
      <c r="E1575" s="407"/>
      <c r="F1575" s="32"/>
      <c r="G1575" s="33"/>
      <c r="H1575" s="409"/>
      <c r="I1575" s="403"/>
      <c r="J1575" s="629"/>
      <c r="S1575" s="380"/>
      <c r="Z1575" s="380"/>
      <c r="AG1575" s="380"/>
      <c r="AN1575" s="380"/>
      <c r="AU1575" s="380"/>
      <c r="BB1575" s="380"/>
      <c r="BI1575" s="380"/>
      <c r="BP1575" s="380"/>
      <c r="BW1575" s="380"/>
      <c r="CD1575" s="380"/>
      <c r="CK1575" s="380"/>
      <c r="CR1575" s="380"/>
      <c r="CY1575" s="380"/>
      <c r="DF1575" s="380"/>
      <c r="DM1575" s="380"/>
      <c r="DT1575" s="380"/>
      <c r="EA1575" s="380"/>
      <c r="EH1575" s="380"/>
      <c r="EO1575" s="380"/>
      <c r="EV1575" s="380"/>
      <c r="FC1575" s="380"/>
      <c r="FJ1575" s="380"/>
      <c r="FQ1575" s="380"/>
      <c r="FX1575" s="380"/>
      <c r="GE1575" s="380"/>
      <c r="HA1575" s="380"/>
      <c r="HH1575" s="380"/>
    </row>
    <row r="1576" spans="1:216" ht="19.5" customHeight="1">
      <c r="A1576" s="627"/>
      <c r="B1576" s="380">
        <v>9212</v>
      </c>
      <c r="C1576" s="403"/>
      <c r="D1576" s="429">
        <v>12</v>
      </c>
      <c r="E1576" s="407"/>
      <c r="F1576" s="32"/>
      <c r="G1576" s="33"/>
      <c r="H1576" s="409"/>
      <c r="I1576" s="403"/>
      <c r="J1576" s="629"/>
      <c r="S1576" s="380"/>
      <c r="Z1576" s="380"/>
      <c r="AG1576" s="380"/>
      <c r="AN1576" s="380"/>
      <c r="AU1576" s="380"/>
      <c r="BB1576" s="380"/>
      <c r="BI1576" s="380"/>
      <c r="BP1576" s="380"/>
      <c r="BW1576" s="380"/>
      <c r="CD1576" s="380"/>
      <c r="CK1576" s="380"/>
      <c r="CR1576" s="380"/>
      <c r="CY1576" s="380"/>
      <c r="DF1576" s="380"/>
      <c r="DM1576" s="380"/>
      <c r="DT1576" s="380"/>
      <c r="EA1576" s="380"/>
      <c r="EH1576" s="380"/>
      <c r="EO1576" s="380"/>
      <c r="EV1576" s="380"/>
      <c r="FC1576" s="380"/>
      <c r="FJ1576" s="380"/>
      <c r="FQ1576" s="380"/>
      <c r="FX1576" s="380"/>
      <c r="GE1576" s="380"/>
      <c r="HA1576" s="380"/>
      <c r="HH1576" s="380"/>
    </row>
    <row r="1577" spans="1:216" ht="19.5" customHeight="1">
      <c r="A1577" s="627"/>
      <c r="B1577" s="380">
        <v>9213</v>
      </c>
      <c r="C1577" s="403"/>
      <c r="D1577" s="429">
        <v>13</v>
      </c>
      <c r="E1577" s="407"/>
      <c r="F1577" s="32"/>
      <c r="G1577" s="33"/>
      <c r="H1577" s="409"/>
      <c r="I1577" s="403"/>
      <c r="J1577" s="629"/>
      <c r="S1577" s="380"/>
      <c r="Z1577" s="380"/>
      <c r="AG1577" s="380"/>
      <c r="AN1577" s="380"/>
      <c r="AU1577" s="380"/>
      <c r="BB1577" s="380"/>
      <c r="BI1577" s="380"/>
      <c r="BP1577" s="380"/>
      <c r="BW1577" s="380"/>
      <c r="CD1577" s="380"/>
      <c r="CK1577" s="380"/>
      <c r="CR1577" s="380"/>
      <c r="CY1577" s="380"/>
      <c r="DF1577" s="380"/>
      <c r="DM1577" s="380"/>
      <c r="DT1577" s="380"/>
      <c r="EA1577" s="380"/>
      <c r="EH1577" s="380"/>
      <c r="EO1577" s="380"/>
      <c r="EV1577" s="380"/>
      <c r="FC1577" s="380"/>
      <c r="FJ1577" s="380"/>
      <c r="FQ1577" s="380"/>
      <c r="FX1577" s="380"/>
      <c r="GE1577" s="380"/>
      <c r="HA1577" s="380"/>
      <c r="HH1577" s="380"/>
    </row>
    <row r="1578" spans="1:216" ht="19.5" customHeight="1">
      <c r="A1578" s="627"/>
      <c r="B1578" s="380">
        <v>9214</v>
      </c>
      <c r="C1578" s="403"/>
      <c r="D1578" s="429">
        <v>14</v>
      </c>
      <c r="E1578" s="407"/>
      <c r="F1578" s="32"/>
      <c r="G1578" s="33"/>
      <c r="H1578" s="409"/>
      <c r="I1578" s="403"/>
      <c r="J1578" s="629"/>
      <c r="S1578" s="380"/>
      <c r="Z1578" s="380"/>
      <c r="AG1578" s="380"/>
      <c r="AN1578" s="380"/>
      <c r="AU1578" s="380"/>
      <c r="BB1578" s="380"/>
      <c r="BI1578" s="380"/>
      <c r="BP1578" s="380"/>
      <c r="BW1578" s="380"/>
      <c r="CD1578" s="380"/>
      <c r="CK1578" s="380"/>
      <c r="CR1578" s="380"/>
      <c r="CY1578" s="380"/>
      <c r="DF1578" s="380"/>
      <c r="DM1578" s="380"/>
      <c r="DT1578" s="380"/>
      <c r="EA1578" s="380"/>
      <c r="EH1578" s="380"/>
      <c r="EO1578" s="380"/>
      <c r="EV1578" s="380"/>
      <c r="FC1578" s="380"/>
      <c r="FJ1578" s="380"/>
      <c r="FQ1578" s="380"/>
      <c r="FX1578" s="380"/>
      <c r="GE1578" s="380"/>
      <c r="HA1578" s="380"/>
      <c r="HH1578" s="380"/>
    </row>
    <row r="1579" spans="1:216" ht="19.5" customHeight="1" thickBot="1">
      <c r="A1579" s="627"/>
      <c r="B1579" s="380">
        <v>9215</v>
      </c>
      <c r="C1579" s="403"/>
      <c r="D1579" s="429">
        <v>15</v>
      </c>
      <c r="E1579" s="411"/>
      <c r="F1579" s="36"/>
      <c r="G1579" s="37"/>
      <c r="H1579" s="409"/>
      <c r="I1579" s="403"/>
      <c r="J1579" s="629"/>
      <c r="S1579" s="380"/>
      <c r="Z1579" s="380"/>
      <c r="AG1579" s="380"/>
      <c r="AN1579" s="380"/>
      <c r="AU1579" s="380"/>
      <c r="BB1579" s="380"/>
      <c r="BI1579" s="380"/>
      <c r="BP1579" s="380"/>
      <c r="BW1579" s="380"/>
      <c r="CD1579" s="380"/>
      <c r="CK1579" s="380"/>
      <c r="CR1579" s="380"/>
      <c r="CY1579" s="380"/>
      <c r="DF1579" s="380"/>
      <c r="DM1579" s="380"/>
      <c r="DT1579" s="380"/>
      <c r="EA1579" s="380"/>
      <c r="EH1579" s="380"/>
      <c r="EO1579" s="380"/>
      <c r="EV1579" s="380"/>
      <c r="FC1579" s="380"/>
      <c r="FJ1579" s="380"/>
      <c r="FQ1579" s="380"/>
      <c r="FX1579" s="380"/>
      <c r="GE1579" s="380"/>
      <c r="HA1579" s="380"/>
      <c r="HH1579" s="380"/>
    </row>
    <row r="1580" spans="1:216" ht="19.5" customHeight="1" thickBot="1">
      <c r="A1580" s="627"/>
      <c r="B1580" s="380">
        <v>9216</v>
      </c>
      <c r="C1580" s="403"/>
      <c r="D1580" s="429" t="s">
        <v>634</v>
      </c>
      <c r="E1580" s="421"/>
      <c r="F1580" s="419"/>
      <c r="G1580" s="420"/>
      <c r="H1580" s="409"/>
      <c r="I1580" s="403"/>
      <c r="J1580" s="629"/>
      <c r="S1580" s="380"/>
      <c r="Z1580" s="380"/>
      <c r="AG1580" s="380"/>
      <c r="AN1580" s="380"/>
      <c r="AU1580" s="380"/>
      <c r="BB1580" s="380"/>
      <c r="BI1580" s="380"/>
      <c r="BP1580" s="380"/>
      <c r="BW1580" s="380"/>
      <c r="CD1580" s="380"/>
      <c r="CK1580" s="380"/>
      <c r="CR1580" s="380"/>
      <c r="CY1580" s="380"/>
      <c r="DF1580" s="380"/>
      <c r="DM1580" s="380"/>
      <c r="DT1580" s="380"/>
      <c r="EA1580" s="380"/>
      <c r="EH1580" s="380"/>
      <c r="EO1580" s="380"/>
      <c r="EV1580" s="380"/>
      <c r="FC1580" s="380"/>
      <c r="FJ1580" s="380"/>
      <c r="FQ1580" s="380"/>
      <c r="FX1580" s="380"/>
      <c r="GE1580" s="380"/>
      <c r="HA1580" s="380"/>
      <c r="HH1580" s="380"/>
    </row>
    <row r="1581" spans="1:216" ht="19.5" customHeight="1">
      <c r="A1581" s="627"/>
      <c r="D1581" s="429" t="s">
        <v>864</v>
      </c>
      <c r="E1581" s="422"/>
      <c r="F1581" s="34"/>
      <c r="G1581" s="35"/>
      <c r="H1581" s="409"/>
      <c r="I1581" s="403"/>
      <c r="S1581" s="380"/>
      <c r="Z1581" s="380"/>
      <c r="AG1581" s="380"/>
      <c r="AN1581" s="380"/>
      <c r="AU1581" s="380"/>
      <c r="BB1581" s="380"/>
      <c r="BI1581" s="380"/>
      <c r="BP1581" s="380"/>
      <c r="BW1581" s="380"/>
      <c r="CD1581" s="380"/>
      <c r="CK1581" s="380"/>
      <c r="CR1581" s="380"/>
      <c r="CY1581" s="380"/>
      <c r="DF1581" s="380"/>
      <c r="DM1581" s="380"/>
      <c r="DT1581" s="380"/>
      <c r="EA1581" s="380"/>
      <c r="EH1581" s="380"/>
      <c r="EO1581" s="380"/>
      <c r="EV1581" s="380"/>
      <c r="FC1581" s="380"/>
      <c r="FJ1581" s="380"/>
      <c r="FQ1581" s="380"/>
      <c r="FX1581" s="380"/>
      <c r="GE1581" s="380"/>
      <c r="HA1581" s="380"/>
      <c r="HH1581" s="380"/>
    </row>
    <row r="1582" spans="1:216" ht="19.5" customHeight="1">
      <c r="A1582" s="627"/>
      <c r="D1582" s="429" t="s">
        <v>864</v>
      </c>
      <c r="E1582" s="423"/>
      <c r="F1582" s="32"/>
      <c r="G1582" s="33"/>
      <c r="H1582" s="409"/>
      <c r="I1582" s="403"/>
      <c r="S1582" s="380"/>
      <c r="Z1582" s="380"/>
      <c r="AG1582" s="380"/>
      <c r="AN1582" s="380"/>
      <c r="AU1582" s="380"/>
      <c r="BB1582" s="380"/>
      <c r="BI1582" s="380"/>
      <c r="BP1582" s="380"/>
      <c r="BW1582" s="380"/>
      <c r="CD1582" s="380"/>
      <c r="CK1582" s="380"/>
      <c r="CR1582" s="380"/>
      <c r="CY1582" s="380"/>
      <c r="DF1582" s="380"/>
      <c r="DM1582" s="380"/>
      <c r="DT1582" s="380"/>
      <c r="EA1582" s="380"/>
      <c r="EH1582" s="380"/>
      <c r="EO1582" s="380"/>
      <c r="EV1582" s="380"/>
      <c r="FC1582" s="380"/>
      <c r="FJ1582" s="380"/>
      <c r="FQ1582" s="380"/>
      <c r="FX1582" s="380"/>
      <c r="GE1582" s="380"/>
      <c r="HA1582" s="380"/>
      <c r="HH1582" s="380"/>
    </row>
    <row r="1583" spans="1:216" ht="19.5" customHeight="1">
      <c r="A1583" s="627"/>
      <c r="D1583" s="430"/>
      <c r="E1583" s="423"/>
      <c r="F1583" s="32"/>
      <c r="G1583" s="33"/>
      <c r="H1583" s="409"/>
      <c r="I1583" s="403"/>
      <c r="S1583" s="380"/>
      <c r="Z1583" s="380"/>
      <c r="AG1583" s="380"/>
      <c r="AN1583" s="380"/>
      <c r="AU1583" s="380"/>
      <c r="BB1583" s="380"/>
      <c r="BI1583" s="380"/>
      <c r="BP1583" s="380"/>
      <c r="BW1583" s="380"/>
      <c r="CD1583" s="380"/>
      <c r="CK1583" s="380"/>
      <c r="CR1583" s="380"/>
      <c r="CY1583" s="380"/>
      <c r="DF1583" s="380"/>
      <c r="DM1583" s="380"/>
      <c r="DT1583" s="380"/>
      <c r="EA1583" s="380"/>
      <c r="EH1583" s="380"/>
      <c r="EO1583" s="380"/>
      <c r="EV1583" s="380"/>
      <c r="FC1583" s="380"/>
      <c r="FJ1583" s="380"/>
      <c r="FQ1583" s="380"/>
      <c r="FX1583" s="380"/>
      <c r="GE1583" s="380"/>
      <c r="HA1583" s="380"/>
      <c r="HH1583" s="380"/>
    </row>
    <row r="1584" spans="1:216" ht="19.5" customHeight="1" thickBot="1">
      <c r="A1584" s="628"/>
      <c r="B1584" s="431"/>
      <c r="C1584" s="431"/>
      <c r="D1584" s="432"/>
      <c r="E1584" s="424"/>
      <c r="F1584" s="32"/>
      <c r="G1584" s="33"/>
      <c r="H1584" s="409"/>
      <c r="I1584" s="403"/>
      <c r="S1584" s="380"/>
      <c r="Z1584" s="380"/>
      <c r="AG1584" s="380"/>
      <c r="AN1584" s="380"/>
      <c r="AU1584" s="380"/>
      <c r="BB1584" s="380"/>
      <c r="BI1584" s="380"/>
      <c r="BP1584" s="380"/>
      <c r="BW1584" s="380"/>
      <c r="CD1584" s="380"/>
      <c r="CK1584" s="380"/>
      <c r="CR1584" s="380"/>
      <c r="CY1584" s="380"/>
      <c r="DF1584" s="380"/>
      <c r="DM1584" s="380"/>
      <c r="DT1584" s="380"/>
      <c r="EA1584" s="380"/>
      <c r="EH1584" s="380"/>
      <c r="EO1584" s="380"/>
      <c r="EV1584" s="380"/>
      <c r="FC1584" s="380"/>
      <c r="FJ1584" s="380"/>
      <c r="FQ1584" s="380"/>
      <c r="FX1584" s="380"/>
      <c r="GE1584" s="380"/>
      <c r="HA1584" s="380"/>
      <c r="HH1584" s="380"/>
    </row>
    <row r="1585" spans="1:216" ht="19.5" customHeight="1" thickBot="1">
      <c r="A1585" s="626">
        <v>93</v>
      </c>
      <c r="B1585" s="426">
        <v>9301</v>
      </c>
      <c r="C1585" s="427"/>
      <c r="D1585" s="428">
        <v>1</v>
      </c>
      <c r="E1585" s="404"/>
      <c r="F1585" s="34"/>
      <c r="G1585" s="35"/>
      <c r="H1585" s="405"/>
      <c r="I1585" s="406"/>
      <c r="J1585" s="629"/>
      <c r="S1585" s="380"/>
      <c r="Z1585" s="380"/>
      <c r="AG1585" s="380"/>
      <c r="AN1585" s="380"/>
      <c r="AU1585" s="380"/>
      <c r="BB1585" s="380"/>
      <c r="BI1585" s="380"/>
      <c r="BP1585" s="380"/>
      <c r="BW1585" s="380"/>
      <c r="CD1585" s="380"/>
      <c r="CK1585" s="380"/>
      <c r="CR1585" s="380"/>
      <c r="CY1585" s="380"/>
      <c r="DF1585" s="380"/>
      <c r="DM1585" s="380"/>
      <c r="DT1585" s="380"/>
      <c r="EA1585" s="380"/>
      <c r="EH1585" s="380"/>
      <c r="EO1585" s="380"/>
      <c r="EV1585" s="380"/>
      <c r="FC1585" s="380"/>
      <c r="FJ1585" s="380"/>
      <c r="FQ1585" s="380"/>
      <c r="FX1585" s="380"/>
      <c r="GE1585" s="380"/>
      <c r="HA1585" s="380"/>
      <c r="HH1585" s="380"/>
    </row>
    <row r="1586" spans="1:216" ht="19.5" customHeight="1">
      <c r="A1586" s="627"/>
      <c r="B1586" s="380">
        <v>9302</v>
      </c>
      <c r="C1586" s="403"/>
      <c r="D1586" s="429">
        <v>2</v>
      </c>
      <c r="E1586" s="407"/>
      <c r="F1586" s="32"/>
      <c r="G1586" s="33"/>
      <c r="H1586" s="408"/>
      <c r="I1586" s="403"/>
      <c r="J1586" s="629"/>
      <c r="S1586" s="380"/>
      <c r="Z1586" s="380"/>
      <c r="AG1586" s="380"/>
      <c r="AN1586" s="380"/>
      <c r="AU1586" s="380"/>
      <c r="BB1586" s="380"/>
      <c r="BI1586" s="380"/>
      <c r="BP1586" s="380"/>
      <c r="BW1586" s="380"/>
      <c r="CD1586" s="380"/>
      <c r="CK1586" s="380"/>
      <c r="CR1586" s="380"/>
      <c r="CY1586" s="380"/>
      <c r="DF1586" s="380"/>
      <c r="DM1586" s="380"/>
      <c r="DT1586" s="380"/>
      <c r="EA1586" s="380"/>
      <c r="EH1586" s="380"/>
      <c r="EO1586" s="380"/>
      <c r="EV1586" s="380"/>
      <c r="FC1586" s="380"/>
      <c r="FJ1586" s="380"/>
      <c r="FQ1586" s="380"/>
      <c r="FX1586" s="380"/>
      <c r="GE1586" s="380"/>
      <c r="HA1586" s="380"/>
      <c r="HH1586" s="380"/>
    </row>
    <row r="1587" spans="1:216" ht="19.5" customHeight="1">
      <c r="A1587" s="627"/>
      <c r="B1587" s="380">
        <v>9303</v>
      </c>
      <c r="C1587" s="403"/>
      <c r="D1587" s="429">
        <v>3</v>
      </c>
      <c r="E1587" s="407"/>
      <c r="F1587" s="32"/>
      <c r="G1587" s="33"/>
      <c r="H1587" s="409"/>
      <c r="I1587" s="403"/>
      <c r="J1587" s="629"/>
      <c r="S1587" s="380"/>
      <c r="Z1587" s="380"/>
      <c r="AG1587" s="380"/>
      <c r="AN1587" s="380"/>
      <c r="AU1587" s="380"/>
      <c r="BB1587" s="380"/>
      <c r="BI1587" s="380"/>
      <c r="BP1587" s="380"/>
      <c r="BW1587" s="380"/>
      <c r="CD1587" s="380"/>
      <c r="CK1587" s="380"/>
      <c r="CR1587" s="380"/>
      <c r="CY1587" s="380"/>
      <c r="DF1587" s="380"/>
      <c r="DM1587" s="380"/>
      <c r="DT1587" s="380"/>
      <c r="EA1587" s="380"/>
      <c r="EH1587" s="380"/>
      <c r="EO1587" s="380"/>
      <c r="EV1587" s="380"/>
      <c r="FC1587" s="380"/>
      <c r="FJ1587" s="380"/>
      <c r="FQ1587" s="380"/>
      <c r="FX1587" s="380"/>
      <c r="GE1587" s="380"/>
      <c r="HA1587" s="380"/>
      <c r="HH1587" s="380"/>
    </row>
    <row r="1588" spans="1:216" ht="19.5" customHeight="1">
      <c r="A1588" s="627"/>
      <c r="B1588" s="380">
        <v>9304</v>
      </c>
      <c r="C1588" s="403"/>
      <c r="D1588" s="429">
        <v>4</v>
      </c>
      <c r="E1588" s="410"/>
      <c r="F1588" s="32"/>
      <c r="G1588" s="33"/>
      <c r="H1588" s="409"/>
      <c r="I1588" s="403"/>
      <c r="J1588" s="629"/>
      <c r="S1588" s="380"/>
      <c r="Z1588" s="380"/>
      <c r="AG1588" s="380"/>
      <c r="AN1588" s="380"/>
      <c r="AU1588" s="380"/>
      <c r="BB1588" s="380"/>
      <c r="BI1588" s="380"/>
      <c r="BP1588" s="380"/>
      <c r="BW1588" s="380"/>
      <c r="CD1588" s="380"/>
      <c r="CK1588" s="380"/>
      <c r="CR1588" s="380"/>
      <c r="CY1588" s="380"/>
      <c r="DF1588" s="380"/>
      <c r="DM1588" s="380"/>
      <c r="DT1588" s="380"/>
      <c r="EA1588" s="380"/>
      <c r="EH1588" s="380"/>
      <c r="EO1588" s="380"/>
      <c r="EV1588" s="380"/>
      <c r="FC1588" s="380"/>
      <c r="FJ1588" s="380"/>
      <c r="FQ1588" s="380"/>
      <c r="FX1588" s="380"/>
      <c r="GE1588" s="380"/>
      <c r="HA1588" s="380"/>
      <c r="HH1588" s="380"/>
    </row>
    <row r="1589" spans="1:216" ht="19.5" customHeight="1">
      <c r="A1589" s="627"/>
      <c r="B1589" s="380">
        <v>9305</v>
      </c>
      <c r="C1589" s="403"/>
      <c r="D1589" s="429">
        <v>5</v>
      </c>
      <c r="E1589" s="407"/>
      <c r="F1589" s="36"/>
      <c r="G1589" s="37"/>
      <c r="H1589" s="409"/>
      <c r="I1589" s="403"/>
      <c r="J1589" s="629"/>
      <c r="S1589" s="380"/>
      <c r="Z1589" s="380"/>
      <c r="AG1589" s="380"/>
      <c r="AN1589" s="380"/>
      <c r="AU1589" s="380"/>
      <c r="BB1589" s="380"/>
      <c r="BI1589" s="380"/>
      <c r="BP1589" s="380"/>
      <c r="BW1589" s="380"/>
      <c r="CD1589" s="380"/>
      <c r="CK1589" s="380"/>
      <c r="CR1589" s="380"/>
      <c r="CY1589" s="380"/>
      <c r="DF1589" s="380"/>
      <c r="DM1589" s="380"/>
      <c r="DT1589" s="380"/>
      <c r="EA1589" s="380"/>
      <c r="EH1589" s="380"/>
      <c r="EO1589" s="380"/>
      <c r="EV1589" s="380"/>
      <c r="FC1589" s="380"/>
      <c r="FJ1589" s="380"/>
      <c r="FQ1589" s="380"/>
      <c r="FX1589" s="380"/>
      <c r="GE1589" s="380"/>
      <c r="HA1589" s="380"/>
      <c r="HH1589" s="380"/>
    </row>
    <row r="1590" spans="1:216" ht="19.5" customHeight="1">
      <c r="A1590" s="627"/>
      <c r="B1590" s="380">
        <v>9306</v>
      </c>
      <c r="C1590" s="403"/>
      <c r="D1590" s="429">
        <v>6</v>
      </c>
      <c r="E1590" s="407"/>
      <c r="F1590" s="32"/>
      <c r="G1590" s="33"/>
      <c r="H1590" s="409"/>
      <c r="I1590" s="403"/>
      <c r="J1590" s="629"/>
      <c r="S1590" s="380"/>
      <c r="Z1590" s="380"/>
      <c r="AG1590" s="380"/>
      <c r="AN1590" s="380"/>
      <c r="AU1590" s="380"/>
      <c r="BB1590" s="380"/>
      <c r="BI1590" s="380"/>
      <c r="BP1590" s="380"/>
      <c r="BW1590" s="380"/>
      <c r="CD1590" s="380"/>
      <c r="CK1590" s="380"/>
      <c r="CR1590" s="380"/>
      <c r="CY1590" s="380"/>
      <c r="DF1590" s="380"/>
      <c r="DM1590" s="380"/>
      <c r="DT1590" s="380"/>
      <c r="EA1590" s="380"/>
      <c r="EH1590" s="380"/>
      <c r="EO1590" s="380"/>
      <c r="EV1590" s="380"/>
      <c r="FC1590" s="380"/>
      <c r="FJ1590" s="380"/>
      <c r="FQ1590" s="380"/>
      <c r="FX1590" s="380"/>
      <c r="GE1590" s="380"/>
      <c r="HA1590" s="380"/>
      <c r="HH1590" s="380"/>
    </row>
    <row r="1591" spans="1:216" ht="19.5" customHeight="1">
      <c r="A1591" s="627"/>
      <c r="B1591" s="380">
        <v>9307</v>
      </c>
      <c r="C1591" s="403"/>
      <c r="D1591" s="429">
        <v>7</v>
      </c>
      <c r="E1591" s="410"/>
      <c r="F1591" s="32"/>
      <c r="G1591" s="33"/>
      <c r="H1591" s="409"/>
      <c r="I1591" s="403"/>
      <c r="J1591" s="629"/>
      <c r="S1591" s="380"/>
      <c r="Z1591" s="380"/>
      <c r="AG1591" s="380"/>
      <c r="AN1591" s="380"/>
      <c r="AU1591" s="380"/>
      <c r="BB1591" s="380"/>
      <c r="BI1591" s="380"/>
      <c r="BP1591" s="380"/>
      <c r="BW1591" s="380"/>
      <c r="CD1591" s="380"/>
      <c r="CK1591" s="380"/>
      <c r="CR1591" s="380"/>
      <c r="CY1591" s="380"/>
      <c r="DF1591" s="380"/>
      <c r="DM1591" s="380"/>
      <c r="DT1591" s="380"/>
      <c r="EA1591" s="380"/>
      <c r="EH1591" s="380"/>
      <c r="EO1591" s="380"/>
      <c r="EV1591" s="380"/>
      <c r="FC1591" s="380"/>
      <c r="FJ1591" s="380"/>
      <c r="FQ1591" s="380"/>
      <c r="FX1591" s="380"/>
      <c r="GE1591" s="380"/>
      <c r="HA1591" s="380"/>
      <c r="HH1591" s="380"/>
    </row>
    <row r="1592" spans="1:216" ht="19.5" customHeight="1">
      <c r="A1592" s="627"/>
      <c r="B1592" s="380">
        <v>9308</v>
      </c>
      <c r="C1592" s="403"/>
      <c r="D1592" s="429">
        <v>8</v>
      </c>
      <c r="E1592" s="407"/>
      <c r="F1592" s="32"/>
      <c r="G1592" s="33"/>
      <c r="H1592" s="409"/>
      <c r="I1592" s="403"/>
      <c r="J1592" s="629"/>
      <c r="S1592" s="380"/>
      <c r="Z1592" s="380"/>
      <c r="AG1592" s="380"/>
      <c r="AN1592" s="380"/>
      <c r="AU1592" s="380"/>
      <c r="BB1592" s="380"/>
      <c r="BI1592" s="380"/>
      <c r="BP1592" s="380"/>
      <c r="BW1592" s="380"/>
      <c r="CD1592" s="380"/>
      <c r="CK1592" s="380"/>
      <c r="CR1592" s="380"/>
      <c r="CY1592" s="380"/>
      <c r="DF1592" s="380"/>
      <c r="DM1592" s="380"/>
      <c r="DT1592" s="380"/>
      <c r="EA1592" s="380"/>
      <c r="EH1592" s="380"/>
      <c r="EO1592" s="380"/>
      <c r="EV1592" s="380"/>
      <c r="FC1592" s="380"/>
      <c r="FJ1592" s="380"/>
      <c r="FQ1592" s="380"/>
      <c r="FX1592" s="380"/>
      <c r="GE1592" s="380"/>
      <c r="HA1592" s="380"/>
      <c r="HH1592" s="380"/>
    </row>
    <row r="1593" spans="1:216" ht="19.5" customHeight="1">
      <c r="A1593" s="627"/>
      <c r="B1593" s="380">
        <v>9309</v>
      </c>
      <c r="C1593" s="403"/>
      <c r="D1593" s="429">
        <v>9</v>
      </c>
      <c r="E1593" s="407"/>
      <c r="F1593" s="32"/>
      <c r="G1593" s="33"/>
      <c r="H1593" s="409"/>
      <c r="I1593" s="403"/>
      <c r="J1593" s="629"/>
      <c r="S1593" s="380"/>
      <c r="Z1593" s="380"/>
      <c r="AG1593" s="380"/>
      <c r="AN1593" s="380"/>
      <c r="AU1593" s="380"/>
      <c r="BB1593" s="380"/>
      <c r="BI1593" s="380"/>
      <c r="BP1593" s="380"/>
      <c r="BW1593" s="380"/>
      <c r="CD1593" s="380"/>
      <c r="CK1593" s="380"/>
      <c r="CR1593" s="380"/>
      <c r="CY1593" s="380"/>
      <c r="DF1593" s="380"/>
      <c r="DM1593" s="380"/>
      <c r="DT1593" s="380"/>
      <c r="EA1593" s="380"/>
      <c r="EH1593" s="380"/>
      <c r="EO1593" s="380"/>
      <c r="EV1593" s="380"/>
      <c r="FC1593" s="380"/>
      <c r="FJ1593" s="380"/>
      <c r="FQ1593" s="380"/>
      <c r="FX1593" s="380"/>
      <c r="GE1593" s="380"/>
      <c r="HA1593" s="380"/>
      <c r="HH1593" s="380"/>
    </row>
    <row r="1594" spans="1:216" ht="19.5" customHeight="1">
      <c r="A1594" s="627"/>
      <c r="B1594" s="380">
        <v>9310</v>
      </c>
      <c r="C1594" s="403"/>
      <c r="D1594" s="429">
        <v>10</v>
      </c>
      <c r="E1594" s="407"/>
      <c r="F1594" s="32"/>
      <c r="G1594" s="33"/>
      <c r="H1594" s="409"/>
      <c r="I1594" s="403"/>
      <c r="J1594" s="629"/>
      <c r="S1594" s="380"/>
      <c r="Z1594" s="380"/>
      <c r="AG1594" s="380"/>
      <c r="AN1594" s="380"/>
      <c r="AU1594" s="380"/>
      <c r="BB1594" s="380"/>
      <c r="BI1594" s="380"/>
      <c r="BP1594" s="380"/>
      <c r="BW1594" s="380"/>
      <c r="CD1594" s="380"/>
      <c r="CK1594" s="380"/>
      <c r="CR1594" s="380"/>
      <c r="CY1594" s="380"/>
      <c r="DF1594" s="380"/>
      <c r="DM1594" s="380"/>
      <c r="DT1594" s="380"/>
      <c r="EA1594" s="380"/>
      <c r="EH1594" s="380"/>
      <c r="EO1594" s="380"/>
      <c r="EV1594" s="380"/>
      <c r="FC1594" s="380"/>
      <c r="FJ1594" s="380"/>
      <c r="FQ1594" s="380"/>
      <c r="FX1594" s="380"/>
      <c r="GE1594" s="380"/>
      <c r="HA1594" s="380"/>
      <c r="HH1594" s="380"/>
    </row>
    <row r="1595" spans="1:216" ht="19.5" customHeight="1">
      <c r="A1595" s="627"/>
      <c r="B1595" s="380">
        <v>9311</v>
      </c>
      <c r="C1595" s="403"/>
      <c r="D1595" s="429">
        <v>11</v>
      </c>
      <c r="E1595" s="407"/>
      <c r="F1595" s="32"/>
      <c r="G1595" s="33"/>
      <c r="H1595" s="409"/>
      <c r="I1595" s="403"/>
      <c r="J1595" s="629"/>
      <c r="S1595" s="380"/>
      <c r="Z1595" s="380"/>
      <c r="AG1595" s="380"/>
      <c r="AN1595" s="380"/>
      <c r="AU1595" s="380"/>
      <c r="BB1595" s="380"/>
      <c r="BI1595" s="380"/>
      <c r="BP1595" s="380"/>
      <c r="BW1595" s="380"/>
      <c r="CD1595" s="380"/>
      <c r="CK1595" s="380"/>
      <c r="CR1595" s="380"/>
      <c r="CY1595" s="380"/>
      <c r="DF1595" s="380"/>
      <c r="DM1595" s="380"/>
      <c r="DT1595" s="380"/>
      <c r="EA1595" s="380"/>
      <c r="EH1595" s="380"/>
      <c r="EO1595" s="380"/>
      <c r="EV1595" s="380"/>
      <c r="FC1595" s="380"/>
      <c r="FJ1595" s="380"/>
      <c r="FQ1595" s="380"/>
      <c r="FX1595" s="380"/>
      <c r="GE1595" s="380"/>
      <c r="HA1595" s="380"/>
      <c r="HH1595" s="380"/>
    </row>
    <row r="1596" spans="1:216" ht="19.5" customHeight="1">
      <c r="A1596" s="627"/>
      <c r="B1596" s="380">
        <v>9312</v>
      </c>
      <c r="C1596" s="403"/>
      <c r="D1596" s="429">
        <v>12</v>
      </c>
      <c r="E1596" s="407"/>
      <c r="F1596" s="32"/>
      <c r="G1596" s="33"/>
      <c r="H1596" s="409"/>
      <c r="I1596" s="403"/>
      <c r="J1596" s="629"/>
      <c r="S1596" s="380"/>
      <c r="Z1596" s="380"/>
      <c r="AG1596" s="380"/>
      <c r="AN1596" s="380"/>
      <c r="AU1596" s="380"/>
      <c r="BB1596" s="380"/>
      <c r="BI1596" s="380"/>
      <c r="BP1596" s="380"/>
      <c r="BW1596" s="380"/>
      <c r="CD1596" s="380"/>
      <c r="CK1596" s="380"/>
      <c r="CR1596" s="380"/>
      <c r="CY1596" s="380"/>
      <c r="DF1596" s="380"/>
      <c r="DM1596" s="380"/>
      <c r="DT1596" s="380"/>
      <c r="EA1596" s="380"/>
      <c r="EH1596" s="380"/>
      <c r="EO1596" s="380"/>
      <c r="EV1596" s="380"/>
      <c r="FC1596" s="380"/>
      <c r="FJ1596" s="380"/>
      <c r="FQ1596" s="380"/>
      <c r="FX1596" s="380"/>
      <c r="GE1596" s="380"/>
      <c r="HA1596" s="380"/>
      <c r="HH1596" s="380"/>
    </row>
    <row r="1597" spans="1:216" ht="19.5" customHeight="1">
      <c r="A1597" s="627"/>
      <c r="B1597" s="380">
        <v>9313</v>
      </c>
      <c r="C1597" s="403"/>
      <c r="D1597" s="429">
        <v>13</v>
      </c>
      <c r="E1597" s="407"/>
      <c r="F1597" s="32"/>
      <c r="G1597" s="33"/>
      <c r="H1597" s="409"/>
      <c r="I1597" s="403"/>
      <c r="J1597" s="629"/>
      <c r="S1597" s="380"/>
      <c r="Z1597" s="380"/>
      <c r="AG1597" s="380"/>
      <c r="AN1597" s="380"/>
      <c r="AU1597" s="380"/>
      <c r="BB1597" s="380"/>
      <c r="BI1597" s="380"/>
      <c r="BP1597" s="380"/>
      <c r="BW1597" s="380"/>
      <c r="CD1597" s="380"/>
      <c r="CK1597" s="380"/>
      <c r="CR1597" s="380"/>
      <c r="CY1597" s="380"/>
      <c r="DF1597" s="380"/>
      <c r="DM1597" s="380"/>
      <c r="DT1597" s="380"/>
      <c r="EA1597" s="380"/>
      <c r="EH1597" s="380"/>
      <c r="EO1597" s="380"/>
      <c r="EV1597" s="380"/>
      <c r="FC1597" s="380"/>
      <c r="FJ1597" s="380"/>
      <c r="FQ1597" s="380"/>
      <c r="FX1597" s="380"/>
      <c r="GE1597" s="380"/>
      <c r="HA1597" s="380"/>
      <c r="HH1597" s="380"/>
    </row>
    <row r="1598" spans="1:216" ht="19.5" customHeight="1">
      <c r="A1598" s="627"/>
      <c r="B1598" s="380">
        <v>9314</v>
      </c>
      <c r="C1598" s="403"/>
      <c r="D1598" s="429">
        <v>14</v>
      </c>
      <c r="E1598" s="407"/>
      <c r="F1598" s="32"/>
      <c r="G1598" s="33"/>
      <c r="H1598" s="409"/>
      <c r="I1598" s="403"/>
      <c r="J1598" s="629"/>
      <c r="S1598" s="380"/>
      <c r="Z1598" s="380"/>
      <c r="AG1598" s="380"/>
      <c r="AN1598" s="380"/>
      <c r="AU1598" s="380"/>
      <c r="BB1598" s="380"/>
      <c r="BI1598" s="380"/>
      <c r="BP1598" s="380"/>
      <c r="BW1598" s="380"/>
      <c r="CD1598" s="380"/>
      <c r="CK1598" s="380"/>
      <c r="CR1598" s="380"/>
      <c r="CY1598" s="380"/>
      <c r="DF1598" s="380"/>
      <c r="DM1598" s="380"/>
      <c r="DT1598" s="380"/>
      <c r="EA1598" s="380"/>
      <c r="EH1598" s="380"/>
      <c r="EO1598" s="380"/>
      <c r="EV1598" s="380"/>
      <c r="FC1598" s="380"/>
      <c r="FJ1598" s="380"/>
      <c r="FQ1598" s="380"/>
      <c r="FX1598" s="380"/>
      <c r="GE1598" s="380"/>
      <c r="HA1598" s="380"/>
      <c r="HH1598" s="380"/>
    </row>
    <row r="1599" spans="1:216" ht="19.5" customHeight="1" thickBot="1">
      <c r="A1599" s="627"/>
      <c r="B1599" s="380">
        <v>9315</v>
      </c>
      <c r="C1599" s="403"/>
      <c r="D1599" s="429">
        <v>15</v>
      </c>
      <c r="E1599" s="411"/>
      <c r="F1599" s="36"/>
      <c r="G1599" s="37"/>
      <c r="H1599" s="409"/>
      <c r="I1599" s="403"/>
      <c r="J1599" s="629"/>
      <c r="S1599" s="380"/>
      <c r="Z1599" s="380"/>
      <c r="AG1599" s="380"/>
      <c r="AN1599" s="380"/>
      <c r="AU1599" s="380"/>
      <c r="BB1599" s="380"/>
      <c r="BI1599" s="380"/>
      <c r="BP1599" s="380"/>
      <c r="BW1599" s="380"/>
      <c r="CD1599" s="380"/>
      <c r="CK1599" s="380"/>
      <c r="CR1599" s="380"/>
      <c r="CY1599" s="380"/>
      <c r="DF1599" s="380"/>
      <c r="DM1599" s="380"/>
      <c r="DT1599" s="380"/>
      <c r="EA1599" s="380"/>
      <c r="EH1599" s="380"/>
      <c r="EO1599" s="380"/>
      <c r="EV1599" s="380"/>
      <c r="FC1599" s="380"/>
      <c r="FJ1599" s="380"/>
      <c r="FQ1599" s="380"/>
      <c r="FX1599" s="380"/>
      <c r="GE1599" s="380"/>
      <c r="HA1599" s="380"/>
      <c r="HH1599" s="380"/>
    </row>
    <row r="1600" spans="1:216" ht="19.5" customHeight="1" thickBot="1">
      <c r="A1600" s="627"/>
      <c r="B1600" s="380">
        <v>9316</v>
      </c>
      <c r="C1600" s="403"/>
      <c r="D1600" s="429" t="s">
        <v>634</v>
      </c>
      <c r="E1600" s="421"/>
      <c r="F1600" s="419"/>
      <c r="G1600" s="420"/>
      <c r="H1600" s="409"/>
      <c r="I1600" s="403"/>
      <c r="J1600" s="629"/>
      <c r="S1600" s="380"/>
      <c r="Z1600" s="380"/>
      <c r="AG1600" s="380"/>
      <c r="AN1600" s="380"/>
      <c r="AU1600" s="380"/>
      <c r="BB1600" s="380"/>
      <c r="BI1600" s="380"/>
      <c r="BP1600" s="380"/>
      <c r="BW1600" s="380"/>
      <c r="CD1600" s="380"/>
      <c r="CK1600" s="380"/>
      <c r="CR1600" s="380"/>
      <c r="CY1600" s="380"/>
      <c r="DF1600" s="380"/>
      <c r="DM1600" s="380"/>
      <c r="DT1600" s="380"/>
      <c r="EA1600" s="380"/>
      <c r="EH1600" s="380"/>
      <c r="EO1600" s="380"/>
      <c r="EV1600" s="380"/>
      <c r="FC1600" s="380"/>
      <c r="FJ1600" s="380"/>
      <c r="FQ1600" s="380"/>
      <c r="FX1600" s="380"/>
      <c r="GE1600" s="380"/>
      <c r="HA1600" s="380"/>
      <c r="HH1600" s="380"/>
    </row>
    <row r="1601" spans="1:216" ht="19.5" customHeight="1">
      <c r="A1601" s="627"/>
      <c r="D1601" s="429" t="s">
        <v>864</v>
      </c>
      <c r="E1601" s="422"/>
      <c r="F1601" s="34"/>
      <c r="G1601" s="35"/>
      <c r="H1601" s="409"/>
      <c r="I1601" s="403"/>
      <c r="S1601" s="380"/>
      <c r="Z1601" s="380"/>
      <c r="AG1601" s="380"/>
      <c r="AN1601" s="380"/>
      <c r="AU1601" s="380"/>
      <c r="BB1601" s="380"/>
      <c r="BI1601" s="380"/>
      <c r="BP1601" s="380"/>
      <c r="BW1601" s="380"/>
      <c r="CD1601" s="380"/>
      <c r="CK1601" s="380"/>
      <c r="CR1601" s="380"/>
      <c r="CY1601" s="380"/>
      <c r="DF1601" s="380"/>
      <c r="DM1601" s="380"/>
      <c r="DT1601" s="380"/>
      <c r="EA1601" s="380"/>
      <c r="EH1601" s="380"/>
      <c r="EO1601" s="380"/>
      <c r="EV1601" s="380"/>
      <c r="FC1601" s="380"/>
      <c r="FJ1601" s="380"/>
      <c r="FQ1601" s="380"/>
      <c r="FX1601" s="380"/>
      <c r="GE1601" s="380"/>
      <c r="HA1601" s="380"/>
      <c r="HH1601" s="380"/>
    </row>
    <row r="1602" spans="1:216" ht="19.5" customHeight="1">
      <c r="A1602" s="627"/>
      <c r="D1602" s="429" t="s">
        <v>864</v>
      </c>
      <c r="E1602" s="423"/>
      <c r="F1602" s="32"/>
      <c r="G1602" s="33"/>
      <c r="H1602" s="409"/>
      <c r="I1602" s="403"/>
      <c r="S1602" s="380"/>
      <c r="Z1602" s="380"/>
      <c r="AG1602" s="380"/>
      <c r="AN1602" s="380"/>
      <c r="AU1602" s="380"/>
      <c r="BB1602" s="380"/>
      <c r="BI1602" s="380"/>
      <c r="BP1602" s="380"/>
      <c r="BW1602" s="380"/>
      <c r="CD1602" s="380"/>
      <c r="CK1602" s="380"/>
      <c r="CR1602" s="380"/>
      <c r="CY1602" s="380"/>
      <c r="DF1602" s="380"/>
      <c r="DM1602" s="380"/>
      <c r="DT1602" s="380"/>
      <c r="EA1602" s="380"/>
      <c r="EH1602" s="380"/>
      <c r="EO1602" s="380"/>
      <c r="EV1602" s="380"/>
      <c r="FC1602" s="380"/>
      <c r="FJ1602" s="380"/>
      <c r="FQ1602" s="380"/>
      <c r="FX1602" s="380"/>
      <c r="GE1602" s="380"/>
      <c r="HA1602" s="380"/>
      <c r="HH1602" s="380"/>
    </row>
    <row r="1603" spans="1:216" ht="19.5" customHeight="1">
      <c r="A1603" s="627"/>
      <c r="D1603" s="430"/>
      <c r="E1603" s="423"/>
      <c r="F1603" s="32"/>
      <c r="G1603" s="33"/>
      <c r="H1603" s="409"/>
      <c r="I1603" s="403"/>
      <c r="S1603" s="380"/>
      <c r="Z1603" s="380"/>
      <c r="AG1603" s="380"/>
      <c r="AN1603" s="380"/>
      <c r="AU1603" s="380"/>
      <c r="BB1603" s="380"/>
      <c r="BI1603" s="380"/>
      <c r="BP1603" s="380"/>
      <c r="BW1603" s="380"/>
      <c r="CD1603" s="380"/>
      <c r="CK1603" s="380"/>
      <c r="CR1603" s="380"/>
      <c r="CY1603" s="380"/>
      <c r="DF1603" s="380"/>
      <c r="DM1603" s="380"/>
      <c r="DT1603" s="380"/>
      <c r="EA1603" s="380"/>
      <c r="EH1603" s="380"/>
      <c r="EO1603" s="380"/>
      <c r="EV1603" s="380"/>
      <c r="FC1603" s="380"/>
      <c r="FJ1603" s="380"/>
      <c r="FQ1603" s="380"/>
      <c r="FX1603" s="380"/>
      <c r="GE1603" s="380"/>
      <c r="HA1603" s="380"/>
      <c r="HH1603" s="380"/>
    </row>
    <row r="1604" spans="1:216" ht="19.5" customHeight="1" thickBot="1">
      <c r="A1604" s="628"/>
      <c r="B1604" s="431"/>
      <c r="C1604" s="431"/>
      <c r="D1604" s="432"/>
      <c r="E1604" s="424"/>
      <c r="F1604" s="32"/>
      <c r="G1604" s="33"/>
      <c r="H1604" s="409"/>
      <c r="I1604" s="403"/>
      <c r="S1604" s="380"/>
      <c r="Z1604" s="380"/>
      <c r="AG1604" s="380"/>
      <c r="AN1604" s="380"/>
      <c r="AU1604" s="380"/>
      <c r="BB1604" s="380"/>
      <c r="BI1604" s="380"/>
      <c r="BP1604" s="380"/>
      <c r="BW1604" s="380"/>
      <c r="CD1604" s="380"/>
      <c r="CK1604" s="380"/>
      <c r="CR1604" s="380"/>
      <c r="CY1604" s="380"/>
      <c r="DF1604" s="380"/>
      <c r="DM1604" s="380"/>
      <c r="DT1604" s="380"/>
      <c r="EA1604" s="380"/>
      <c r="EH1604" s="380"/>
      <c r="EO1604" s="380"/>
      <c r="EV1604" s="380"/>
      <c r="FC1604" s="380"/>
      <c r="FJ1604" s="380"/>
      <c r="FQ1604" s="380"/>
      <c r="FX1604" s="380"/>
      <c r="GE1604" s="380"/>
      <c r="HA1604" s="380"/>
      <c r="HH1604" s="380"/>
    </row>
    <row r="1605" spans="1:216" ht="19.5" customHeight="1" thickBot="1">
      <c r="A1605" s="626">
        <v>94</v>
      </c>
      <c r="B1605" s="426">
        <v>9401</v>
      </c>
      <c r="C1605" s="427"/>
      <c r="D1605" s="428">
        <v>1</v>
      </c>
      <c r="E1605" s="404"/>
      <c r="F1605" s="34"/>
      <c r="G1605" s="35"/>
      <c r="H1605" s="405"/>
      <c r="I1605" s="406"/>
      <c r="J1605" s="629"/>
      <c r="S1605" s="380"/>
      <c r="Z1605" s="380"/>
      <c r="AG1605" s="380"/>
      <c r="AN1605" s="380"/>
      <c r="AU1605" s="380"/>
      <c r="BB1605" s="380"/>
      <c r="BI1605" s="380"/>
      <c r="BP1605" s="380"/>
      <c r="BW1605" s="380"/>
      <c r="CD1605" s="380"/>
      <c r="CK1605" s="380"/>
      <c r="CR1605" s="380"/>
      <c r="CY1605" s="380"/>
      <c r="DF1605" s="380"/>
      <c r="DM1605" s="380"/>
      <c r="DT1605" s="380"/>
      <c r="EA1605" s="380"/>
      <c r="EH1605" s="380"/>
      <c r="EO1605" s="380"/>
      <c r="EV1605" s="380"/>
      <c r="FC1605" s="380"/>
      <c r="FJ1605" s="380"/>
      <c r="FQ1605" s="380"/>
      <c r="FX1605" s="380"/>
      <c r="GE1605" s="380"/>
      <c r="HA1605" s="380"/>
      <c r="HH1605" s="380"/>
    </row>
    <row r="1606" spans="1:216" ht="19.5" customHeight="1">
      <c r="A1606" s="627"/>
      <c r="B1606" s="380">
        <v>9402</v>
      </c>
      <c r="C1606" s="403"/>
      <c r="D1606" s="429">
        <v>2</v>
      </c>
      <c r="E1606" s="407"/>
      <c r="F1606" s="32"/>
      <c r="G1606" s="33"/>
      <c r="H1606" s="408"/>
      <c r="I1606" s="403"/>
      <c r="J1606" s="629"/>
      <c r="S1606" s="380"/>
      <c r="Z1606" s="380"/>
      <c r="AG1606" s="380"/>
      <c r="AN1606" s="380"/>
      <c r="AU1606" s="380"/>
      <c r="BB1606" s="380"/>
      <c r="BI1606" s="380"/>
      <c r="BP1606" s="380"/>
      <c r="BW1606" s="380"/>
      <c r="CD1606" s="380"/>
      <c r="CK1606" s="380"/>
      <c r="CR1606" s="380"/>
      <c r="CY1606" s="380"/>
      <c r="DF1606" s="380"/>
      <c r="DM1606" s="380"/>
      <c r="DT1606" s="380"/>
      <c r="EA1606" s="380"/>
      <c r="EH1606" s="380"/>
      <c r="EO1606" s="380"/>
      <c r="EV1606" s="380"/>
      <c r="FC1606" s="380"/>
      <c r="FJ1606" s="380"/>
      <c r="FQ1606" s="380"/>
      <c r="FX1606" s="380"/>
      <c r="GE1606" s="380"/>
      <c r="HA1606" s="380"/>
      <c r="HH1606" s="380"/>
    </row>
    <row r="1607" spans="1:216" ht="19.5" customHeight="1">
      <c r="A1607" s="627"/>
      <c r="B1607" s="380">
        <v>9403</v>
      </c>
      <c r="C1607" s="403"/>
      <c r="D1607" s="429">
        <v>3</v>
      </c>
      <c r="E1607" s="407"/>
      <c r="F1607" s="32"/>
      <c r="G1607" s="33"/>
      <c r="H1607" s="409"/>
      <c r="I1607" s="403"/>
      <c r="J1607" s="629"/>
      <c r="S1607" s="380"/>
      <c r="Z1607" s="380"/>
      <c r="AG1607" s="380"/>
      <c r="AN1607" s="380"/>
      <c r="AU1607" s="380"/>
      <c r="BB1607" s="380"/>
      <c r="BI1607" s="380"/>
      <c r="BP1607" s="380"/>
      <c r="BW1607" s="380"/>
      <c r="CD1607" s="380"/>
      <c r="CK1607" s="380"/>
      <c r="CR1607" s="380"/>
      <c r="CY1607" s="380"/>
      <c r="DF1607" s="380"/>
      <c r="DM1607" s="380"/>
      <c r="DT1607" s="380"/>
      <c r="EA1607" s="380"/>
      <c r="EH1607" s="380"/>
      <c r="EO1607" s="380"/>
      <c r="EV1607" s="380"/>
      <c r="FC1607" s="380"/>
      <c r="FJ1607" s="380"/>
      <c r="FQ1607" s="380"/>
      <c r="FX1607" s="380"/>
      <c r="GE1607" s="380"/>
      <c r="HA1607" s="380"/>
      <c r="HH1607" s="380"/>
    </row>
    <row r="1608" spans="1:216" ht="19.5" customHeight="1">
      <c r="A1608" s="627"/>
      <c r="B1608" s="380">
        <v>9404</v>
      </c>
      <c r="C1608" s="403"/>
      <c r="D1608" s="429">
        <v>4</v>
      </c>
      <c r="E1608" s="410"/>
      <c r="F1608" s="32"/>
      <c r="G1608" s="33"/>
      <c r="H1608" s="409"/>
      <c r="I1608" s="403"/>
      <c r="J1608" s="629"/>
      <c r="S1608" s="380"/>
      <c r="Z1608" s="380"/>
      <c r="AG1608" s="380"/>
      <c r="AN1608" s="380"/>
      <c r="AU1608" s="380"/>
      <c r="BB1608" s="380"/>
      <c r="BI1608" s="380"/>
      <c r="BP1608" s="380"/>
      <c r="BW1608" s="380"/>
      <c r="CD1608" s="380"/>
      <c r="CK1608" s="380"/>
      <c r="CR1608" s="380"/>
      <c r="CY1608" s="380"/>
      <c r="DF1608" s="380"/>
      <c r="DM1608" s="380"/>
      <c r="DT1608" s="380"/>
      <c r="EA1608" s="380"/>
      <c r="EH1608" s="380"/>
      <c r="EO1608" s="380"/>
      <c r="EV1608" s="380"/>
      <c r="FC1608" s="380"/>
      <c r="FJ1608" s="380"/>
      <c r="FQ1608" s="380"/>
      <c r="FX1608" s="380"/>
      <c r="GE1608" s="380"/>
      <c r="HA1608" s="380"/>
      <c r="HH1608" s="380"/>
    </row>
    <row r="1609" spans="1:216" ht="19.5" customHeight="1">
      <c r="A1609" s="627"/>
      <c r="B1609" s="380">
        <v>9405</v>
      </c>
      <c r="C1609" s="403"/>
      <c r="D1609" s="429">
        <v>5</v>
      </c>
      <c r="E1609" s="407"/>
      <c r="F1609" s="36"/>
      <c r="G1609" s="37"/>
      <c r="H1609" s="409"/>
      <c r="I1609" s="403"/>
      <c r="J1609" s="629"/>
      <c r="S1609" s="380"/>
      <c r="Z1609" s="380"/>
      <c r="AG1609" s="380"/>
      <c r="AN1609" s="380"/>
      <c r="AU1609" s="380"/>
      <c r="BB1609" s="380"/>
      <c r="BI1609" s="380"/>
      <c r="BP1609" s="380"/>
      <c r="BW1609" s="380"/>
      <c r="CD1609" s="380"/>
      <c r="CK1609" s="380"/>
      <c r="CR1609" s="380"/>
      <c r="CY1609" s="380"/>
      <c r="DF1609" s="380"/>
      <c r="DM1609" s="380"/>
      <c r="DT1609" s="380"/>
      <c r="EA1609" s="380"/>
      <c r="EH1609" s="380"/>
      <c r="EO1609" s="380"/>
      <c r="EV1609" s="380"/>
      <c r="FC1609" s="380"/>
      <c r="FJ1609" s="380"/>
      <c r="FQ1609" s="380"/>
      <c r="FX1609" s="380"/>
      <c r="GE1609" s="380"/>
      <c r="HA1609" s="380"/>
      <c r="HH1609" s="380"/>
    </row>
    <row r="1610" spans="1:216" ht="19.5" customHeight="1">
      <c r="A1610" s="627"/>
      <c r="B1610" s="380">
        <v>9406</v>
      </c>
      <c r="C1610" s="403"/>
      <c r="D1610" s="429">
        <v>6</v>
      </c>
      <c r="E1610" s="407"/>
      <c r="F1610" s="32"/>
      <c r="G1610" s="33"/>
      <c r="H1610" s="409"/>
      <c r="I1610" s="403"/>
      <c r="J1610" s="629"/>
      <c r="S1610" s="380"/>
      <c r="Z1610" s="380"/>
      <c r="AG1610" s="380"/>
      <c r="AN1610" s="380"/>
      <c r="AU1610" s="380"/>
      <c r="BB1610" s="380"/>
      <c r="BI1610" s="380"/>
      <c r="BP1610" s="380"/>
      <c r="BW1610" s="380"/>
      <c r="CD1610" s="380"/>
      <c r="CK1610" s="380"/>
      <c r="CR1610" s="380"/>
      <c r="CY1610" s="380"/>
      <c r="DF1610" s="380"/>
      <c r="DM1610" s="380"/>
      <c r="DT1610" s="380"/>
      <c r="EA1610" s="380"/>
      <c r="EH1610" s="380"/>
      <c r="EO1610" s="380"/>
      <c r="EV1610" s="380"/>
      <c r="FC1610" s="380"/>
      <c r="FJ1610" s="380"/>
      <c r="FQ1610" s="380"/>
      <c r="FX1610" s="380"/>
      <c r="GE1610" s="380"/>
      <c r="HA1610" s="380"/>
      <c r="HH1610" s="380"/>
    </row>
    <row r="1611" spans="1:216" ht="19.5" customHeight="1">
      <c r="A1611" s="627"/>
      <c r="B1611" s="380">
        <v>9407</v>
      </c>
      <c r="C1611" s="403"/>
      <c r="D1611" s="429">
        <v>7</v>
      </c>
      <c r="E1611" s="410"/>
      <c r="F1611" s="32"/>
      <c r="G1611" s="33"/>
      <c r="H1611" s="409"/>
      <c r="I1611" s="403"/>
      <c r="J1611" s="629"/>
      <c r="S1611" s="380"/>
      <c r="Z1611" s="380"/>
      <c r="AG1611" s="380"/>
      <c r="AN1611" s="380"/>
      <c r="AU1611" s="380"/>
      <c r="BB1611" s="380"/>
      <c r="BI1611" s="380"/>
      <c r="BP1611" s="380"/>
      <c r="BW1611" s="380"/>
      <c r="CD1611" s="380"/>
      <c r="CK1611" s="380"/>
      <c r="CR1611" s="380"/>
      <c r="CY1611" s="380"/>
      <c r="DF1611" s="380"/>
      <c r="DM1611" s="380"/>
      <c r="DT1611" s="380"/>
      <c r="EA1611" s="380"/>
      <c r="EH1611" s="380"/>
      <c r="EO1611" s="380"/>
      <c r="EV1611" s="380"/>
      <c r="FC1611" s="380"/>
      <c r="FJ1611" s="380"/>
      <c r="FQ1611" s="380"/>
      <c r="FX1611" s="380"/>
      <c r="GE1611" s="380"/>
      <c r="HA1611" s="380"/>
      <c r="HH1611" s="380"/>
    </row>
    <row r="1612" spans="1:216" ht="19.5" customHeight="1">
      <c r="A1612" s="627"/>
      <c r="B1612" s="380">
        <v>9408</v>
      </c>
      <c r="C1612" s="403"/>
      <c r="D1612" s="429">
        <v>8</v>
      </c>
      <c r="E1612" s="407"/>
      <c r="F1612" s="32"/>
      <c r="G1612" s="33"/>
      <c r="H1612" s="409"/>
      <c r="I1612" s="403"/>
      <c r="J1612" s="629"/>
      <c r="S1612" s="380"/>
      <c r="Z1612" s="380"/>
      <c r="AG1612" s="380"/>
      <c r="AN1612" s="380"/>
      <c r="AU1612" s="380"/>
      <c r="BB1612" s="380"/>
      <c r="BI1612" s="380"/>
      <c r="BP1612" s="380"/>
      <c r="BW1612" s="380"/>
      <c r="CD1612" s="380"/>
      <c r="CK1612" s="380"/>
      <c r="CR1612" s="380"/>
      <c r="CY1612" s="380"/>
      <c r="DF1612" s="380"/>
      <c r="DM1612" s="380"/>
      <c r="DT1612" s="380"/>
      <c r="EA1612" s="380"/>
      <c r="EH1612" s="380"/>
      <c r="EO1612" s="380"/>
      <c r="EV1612" s="380"/>
      <c r="FC1612" s="380"/>
      <c r="FJ1612" s="380"/>
      <c r="FQ1612" s="380"/>
      <c r="FX1612" s="380"/>
      <c r="GE1612" s="380"/>
      <c r="HA1612" s="380"/>
      <c r="HH1612" s="380"/>
    </row>
    <row r="1613" spans="1:216" ht="19.5" customHeight="1">
      <c r="A1613" s="627"/>
      <c r="B1613" s="380">
        <v>9409</v>
      </c>
      <c r="C1613" s="403"/>
      <c r="D1613" s="429">
        <v>9</v>
      </c>
      <c r="E1613" s="407"/>
      <c r="F1613" s="32"/>
      <c r="G1613" s="33"/>
      <c r="H1613" s="409"/>
      <c r="I1613" s="403"/>
      <c r="J1613" s="629"/>
      <c r="S1613" s="380"/>
      <c r="Z1613" s="380"/>
      <c r="AG1613" s="380"/>
      <c r="AN1613" s="380"/>
      <c r="AU1613" s="380"/>
      <c r="BB1613" s="380"/>
      <c r="BI1613" s="380"/>
      <c r="BP1613" s="380"/>
      <c r="BW1613" s="380"/>
      <c r="CD1613" s="380"/>
      <c r="CK1613" s="380"/>
      <c r="CR1613" s="380"/>
      <c r="CY1613" s="380"/>
      <c r="DF1613" s="380"/>
      <c r="DM1613" s="380"/>
      <c r="DT1613" s="380"/>
      <c r="EA1613" s="380"/>
      <c r="EH1613" s="380"/>
      <c r="EO1613" s="380"/>
      <c r="EV1613" s="380"/>
      <c r="FC1613" s="380"/>
      <c r="FJ1613" s="380"/>
      <c r="FQ1613" s="380"/>
      <c r="FX1613" s="380"/>
      <c r="GE1613" s="380"/>
      <c r="HA1613" s="380"/>
      <c r="HH1613" s="380"/>
    </row>
    <row r="1614" spans="1:216" ht="19.5" customHeight="1">
      <c r="A1614" s="627"/>
      <c r="B1614" s="380">
        <v>9410</v>
      </c>
      <c r="C1614" s="403"/>
      <c r="D1614" s="429">
        <v>10</v>
      </c>
      <c r="E1614" s="407"/>
      <c r="F1614" s="32"/>
      <c r="G1614" s="33"/>
      <c r="H1614" s="409"/>
      <c r="I1614" s="403"/>
      <c r="J1614" s="629"/>
      <c r="S1614" s="380"/>
      <c r="Z1614" s="380"/>
      <c r="AG1614" s="380"/>
      <c r="AN1614" s="380"/>
      <c r="AU1614" s="380"/>
      <c r="BB1614" s="380"/>
      <c r="BI1614" s="380"/>
      <c r="BP1614" s="380"/>
      <c r="BW1614" s="380"/>
      <c r="CD1614" s="380"/>
      <c r="CK1614" s="380"/>
      <c r="CR1614" s="380"/>
      <c r="CY1614" s="380"/>
      <c r="DF1614" s="380"/>
      <c r="DM1614" s="380"/>
      <c r="DT1614" s="380"/>
      <c r="EA1614" s="380"/>
      <c r="EH1614" s="380"/>
      <c r="EO1614" s="380"/>
      <c r="EV1614" s="380"/>
      <c r="FC1614" s="380"/>
      <c r="FJ1614" s="380"/>
      <c r="FQ1614" s="380"/>
      <c r="FX1614" s="380"/>
      <c r="GE1614" s="380"/>
      <c r="HA1614" s="380"/>
      <c r="HH1614" s="380"/>
    </row>
    <row r="1615" spans="1:216" ht="19.5" customHeight="1">
      <c r="A1615" s="627"/>
      <c r="B1615" s="380">
        <v>9411</v>
      </c>
      <c r="C1615" s="403"/>
      <c r="D1615" s="429">
        <v>11</v>
      </c>
      <c r="E1615" s="407"/>
      <c r="F1615" s="32"/>
      <c r="G1615" s="33"/>
      <c r="H1615" s="409"/>
      <c r="I1615" s="403"/>
      <c r="J1615" s="629"/>
      <c r="S1615" s="380"/>
      <c r="Z1615" s="380"/>
      <c r="AG1615" s="380"/>
      <c r="AN1615" s="380"/>
      <c r="AU1615" s="380"/>
      <c r="BB1615" s="380"/>
      <c r="BI1615" s="380"/>
      <c r="BP1615" s="380"/>
      <c r="BW1615" s="380"/>
      <c r="CD1615" s="380"/>
      <c r="CK1615" s="380"/>
      <c r="CR1615" s="380"/>
      <c r="CY1615" s="380"/>
      <c r="DF1615" s="380"/>
      <c r="DM1615" s="380"/>
      <c r="DT1615" s="380"/>
      <c r="EA1615" s="380"/>
      <c r="EH1615" s="380"/>
      <c r="EO1615" s="380"/>
      <c r="EV1615" s="380"/>
      <c r="FC1615" s="380"/>
      <c r="FJ1615" s="380"/>
      <c r="FQ1615" s="380"/>
      <c r="FX1615" s="380"/>
      <c r="GE1615" s="380"/>
      <c r="HA1615" s="380"/>
      <c r="HH1615" s="380"/>
    </row>
    <row r="1616" spans="1:216" ht="19.5" customHeight="1">
      <c r="A1616" s="627"/>
      <c r="B1616" s="380">
        <v>9412</v>
      </c>
      <c r="C1616" s="403"/>
      <c r="D1616" s="429">
        <v>12</v>
      </c>
      <c r="E1616" s="407"/>
      <c r="F1616" s="32"/>
      <c r="G1616" s="33"/>
      <c r="H1616" s="409"/>
      <c r="I1616" s="403"/>
      <c r="J1616" s="629"/>
      <c r="S1616" s="380"/>
      <c r="Z1616" s="380"/>
      <c r="AG1616" s="380"/>
      <c r="AN1616" s="380"/>
      <c r="AU1616" s="380"/>
      <c r="BB1616" s="380"/>
      <c r="BI1616" s="380"/>
      <c r="BP1616" s="380"/>
      <c r="BW1616" s="380"/>
      <c r="CD1616" s="380"/>
      <c r="CK1616" s="380"/>
      <c r="CR1616" s="380"/>
      <c r="CY1616" s="380"/>
      <c r="DF1616" s="380"/>
      <c r="DM1616" s="380"/>
      <c r="DT1616" s="380"/>
      <c r="EA1616" s="380"/>
      <c r="EH1616" s="380"/>
      <c r="EO1616" s="380"/>
      <c r="EV1616" s="380"/>
      <c r="FC1616" s="380"/>
      <c r="FJ1616" s="380"/>
      <c r="FQ1616" s="380"/>
      <c r="FX1616" s="380"/>
      <c r="GE1616" s="380"/>
      <c r="HA1616" s="380"/>
      <c r="HH1616" s="380"/>
    </row>
    <row r="1617" spans="1:216" ht="19.5" customHeight="1">
      <c r="A1617" s="627"/>
      <c r="B1617" s="380">
        <v>9413</v>
      </c>
      <c r="C1617" s="403"/>
      <c r="D1617" s="429">
        <v>13</v>
      </c>
      <c r="E1617" s="407"/>
      <c r="F1617" s="32"/>
      <c r="G1617" s="33"/>
      <c r="H1617" s="409"/>
      <c r="I1617" s="403"/>
      <c r="J1617" s="629"/>
      <c r="S1617" s="380"/>
      <c r="Z1617" s="380"/>
      <c r="AG1617" s="380"/>
      <c r="AN1617" s="380"/>
      <c r="AU1617" s="380"/>
      <c r="BB1617" s="380"/>
      <c r="BI1617" s="380"/>
      <c r="BP1617" s="380"/>
      <c r="BW1617" s="380"/>
      <c r="CD1617" s="380"/>
      <c r="CK1617" s="380"/>
      <c r="CR1617" s="380"/>
      <c r="CY1617" s="380"/>
      <c r="DF1617" s="380"/>
      <c r="DM1617" s="380"/>
      <c r="DT1617" s="380"/>
      <c r="EA1617" s="380"/>
      <c r="EH1617" s="380"/>
      <c r="EO1617" s="380"/>
      <c r="EV1617" s="380"/>
      <c r="FC1617" s="380"/>
      <c r="FJ1617" s="380"/>
      <c r="FQ1617" s="380"/>
      <c r="FX1617" s="380"/>
      <c r="GE1617" s="380"/>
      <c r="HA1617" s="380"/>
      <c r="HH1617" s="380"/>
    </row>
    <row r="1618" spans="1:216" ht="19.5" customHeight="1">
      <c r="A1618" s="627"/>
      <c r="B1618" s="380">
        <v>9414</v>
      </c>
      <c r="C1618" s="403"/>
      <c r="D1618" s="429">
        <v>14</v>
      </c>
      <c r="E1618" s="407"/>
      <c r="F1618" s="32"/>
      <c r="G1618" s="33"/>
      <c r="H1618" s="409"/>
      <c r="I1618" s="403"/>
      <c r="J1618" s="629"/>
      <c r="S1618" s="380"/>
      <c r="Z1618" s="380"/>
      <c r="AG1618" s="380"/>
      <c r="AN1618" s="380"/>
      <c r="AU1618" s="380"/>
      <c r="BB1618" s="380"/>
      <c r="BI1618" s="380"/>
      <c r="BP1618" s="380"/>
      <c r="BW1618" s="380"/>
      <c r="CD1618" s="380"/>
      <c r="CK1618" s="380"/>
      <c r="CR1618" s="380"/>
      <c r="CY1618" s="380"/>
      <c r="DF1618" s="380"/>
      <c r="DM1618" s="380"/>
      <c r="DT1618" s="380"/>
      <c r="EA1618" s="380"/>
      <c r="EH1618" s="380"/>
      <c r="EO1618" s="380"/>
      <c r="EV1618" s="380"/>
      <c r="FC1618" s="380"/>
      <c r="FJ1618" s="380"/>
      <c r="FQ1618" s="380"/>
      <c r="FX1618" s="380"/>
      <c r="GE1618" s="380"/>
      <c r="HA1618" s="380"/>
      <c r="HH1618" s="380"/>
    </row>
    <row r="1619" spans="1:216" ht="19.5" customHeight="1" thickBot="1">
      <c r="A1619" s="627"/>
      <c r="B1619" s="380">
        <v>9415</v>
      </c>
      <c r="C1619" s="403"/>
      <c r="D1619" s="429">
        <v>15</v>
      </c>
      <c r="E1619" s="411"/>
      <c r="F1619" s="36"/>
      <c r="G1619" s="37"/>
      <c r="H1619" s="409"/>
      <c r="I1619" s="403"/>
      <c r="J1619" s="629"/>
      <c r="S1619" s="380"/>
      <c r="Z1619" s="380"/>
      <c r="AG1619" s="380"/>
      <c r="AN1619" s="380"/>
      <c r="AU1619" s="380"/>
      <c r="BB1619" s="380"/>
      <c r="BI1619" s="380"/>
      <c r="BP1619" s="380"/>
      <c r="BW1619" s="380"/>
      <c r="CD1619" s="380"/>
      <c r="CK1619" s="380"/>
      <c r="CR1619" s="380"/>
      <c r="CY1619" s="380"/>
      <c r="DF1619" s="380"/>
      <c r="DM1619" s="380"/>
      <c r="DT1619" s="380"/>
      <c r="EA1619" s="380"/>
      <c r="EH1619" s="380"/>
      <c r="EO1619" s="380"/>
      <c r="EV1619" s="380"/>
      <c r="FC1619" s="380"/>
      <c r="FJ1619" s="380"/>
      <c r="FQ1619" s="380"/>
      <c r="FX1619" s="380"/>
      <c r="GE1619" s="380"/>
      <c r="HA1619" s="380"/>
      <c r="HH1619" s="380"/>
    </row>
    <row r="1620" spans="1:216" ht="19.5" customHeight="1" thickBot="1">
      <c r="A1620" s="627"/>
      <c r="B1620" s="380">
        <v>9416</v>
      </c>
      <c r="C1620" s="403"/>
      <c r="D1620" s="429" t="s">
        <v>634</v>
      </c>
      <c r="E1620" s="421"/>
      <c r="F1620" s="419"/>
      <c r="G1620" s="420"/>
      <c r="H1620" s="409"/>
      <c r="I1620" s="403"/>
      <c r="J1620" s="629"/>
      <c r="S1620" s="380"/>
      <c r="Z1620" s="380"/>
      <c r="AG1620" s="380"/>
      <c r="AN1620" s="380"/>
      <c r="AU1620" s="380"/>
      <c r="BB1620" s="380"/>
      <c r="BI1620" s="380"/>
      <c r="BP1620" s="380"/>
      <c r="BW1620" s="380"/>
      <c r="CD1620" s="380"/>
      <c r="CK1620" s="380"/>
      <c r="CR1620" s="380"/>
      <c r="CY1620" s="380"/>
      <c r="DF1620" s="380"/>
      <c r="DM1620" s="380"/>
      <c r="DT1620" s="380"/>
      <c r="EA1620" s="380"/>
      <c r="EH1620" s="380"/>
      <c r="EO1620" s="380"/>
      <c r="EV1620" s="380"/>
      <c r="FC1620" s="380"/>
      <c r="FJ1620" s="380"/>
      <c r="FQ1620" s="380"/>
      <c r="FX1620" s="380"/>
      <c r="GE1620" s="380"/>
      <c r="HA1620" s="380"/>
      <c r="HH1620" s="380"/>
    </row>
    <row r="1621" spans="1:216" ht="19.5" customHeight="1">
      <c r="A1621" s="627"/>
      <c r="D1621" s="429" t="s">
        <v>864</v>
      </c>
      <c r="E1621" s="422"/>
      <c r="F1621" s="34"/>
      <c r="G1621" s="35"/>
      <c r="H1621" s="409"/>
      <c r="I1621" s="403"/>
      <c r="S1621" s="380"/>
      <c r="Z1621" s="380"/>
      <c r="AG1621" s="380"/>
      <c r="AN1621" s="380"/>
      <c r="AU1621" s="380"/>
      <c r="BB1621" s="380"/>
      <c r="BI1621" s="380"/>
      <c r="BP1621" s="380"/>
      <c r="BW1621" s="380"/>
      <c r="CD1621" s="380"/>
      <c r="CK1621" s="380"/>
      <c r="CR1621" s="380"/>
      <c r="CY1621" s="380"/>
      <c r="DF1621" s="380"/>
      <c r="DM1621" s="380"/>
      <c r="DT1621" s="380"/>
      <c r="EA1621" s="380"/>
      <c r="EH1621" s="380"/>
      <c r="EO1621" s="380"/>
      <c r="EV1621" s="380"/>
      <c r="FC1621" s="380"/>
      <c r="FJ1621" s="380"/>
      <c r="FQ1621" s="380"/>
      <c r="FX1621" s="380"/>
      <c r="GE1621" s="380"/>
      <c r="HA1621" s="380"/>
      <c r="HH1621" s="380"/>
    </row>
    <row r="1622" spans="1:216" ht="19.5" customHeight="1">
      <c r="A1622" s="627"/>
      <c r="D1622" s="429" t="s">
        <v>864</v>
      </c>
      <c r="E1622" s="423"/>
      <c r="F1622" s="32"/>
      <c r="G1622" s="33"/>
      <c r="H1622" s="409"/>
      <c r="I1622" s="403"/>
      <c r="S1622" s="380"/>
      <c r="Z1622" s="380"/>
      <c r="AG1622" s="380"/>
      <c r="AN1622" s="380"/>
      <c r="AU1622" s="380"/>
      <c r="BB1622" s="380"/>
      <c r="BI1622" s="380"/>
      <c r="BP1622" s="380"/>
      <c r="BW1622" s="380"/>
      <c r="CD1622" s="380"/>
      <c r="CK1622" s="380"/>
      <c r="CR1622" s="380"/>
      <c r="CY1622" s="380"/>
      <c r="DF1622" s="380"/>
      <c r="DM1622" s="380"/>
      <c r="DT1622" s="380"/>
      <c r="EA1622" s="380"/>
      <c r="EH1622" s="380"/>
      <c r="EO1622" s="380"/>
      <c r="EV1622" s="380"/>
      <c r="FC1622" s="380"/>
      <c r="FJ1622" s="380"/>
      <c r="FQ1622" s="380"/>
      <c r="FX1622" s="380"/>
      <c r="GE1622" s="380"/>
      <c r="HA1622" s="380"/>
      <c r="HH1622" s="380"/>
    </row>
    <row r="1623" spans="1:216" ht="19.5" customHeight="1">
      <c r="A1623" s="627"/>
      <c r="D1623" s="430"/>
      <c r="E1623" s="423"/>
      <c r="F1623" s="32"/>
      <c r="G1623" s="33"/>
      <c r="H1623" s="409"/>
      <c r="I1623" s="403"/>
      <c r="S1623" s="380"/>
      <c r="Z1623" s="380"/>
      <c r="AG1623" s="380"/>
      <c r="AN1623" s="380"/>
      <c r="AU1623" s="380"/>
      <c r="BB1623" s="380"/>
      <c r="BI1623" s="380"/>
      <c r="BP1623" s="380"/>
      <c r="BW1623" s="380"/>
      <c r="CD1623" s="380"/>
      <c r="CK1623" s="380"/>
      <c r="CR1623" s="380"/>
      <c r="CY1623" s="380"/>
      <c r="DF1623" s="380"/>
      <c r="DM1623" s="380"/>
      <c r="DT1623" s="380"/>
      <c r="EA1623" s="380"/>
      <c r="EH1623" s="380"/>
      <c r="EO1623" s="380"/>
      <c r="EV1623" s="380"/>
      <c r="FC1623" s="380"/>
      <c r="FJ1623" s="380"/>
      <c r="FQ1623" s="380"/>
      <c r="FX1623" s="380"/>
      <c r="GE1623" s="380"/>
      <c r="HA1623" s="380"/>
      <c r="HH1623" s="380"/>
    </row>
    <row r="1624" spans="1:216" ht="19.5" customHeight="1" thickBot="1">
      <c r="A1624" s="628"/>
      <c r="B1624" s="431"/>
      <c r="C1624" s="431"/>
      <c r="D1624" s="432"/>
      <c r="E1624" s="424"/>
      <c r="F1624" s="32"/>
      <c r="G1624" s="33"/>
      <c r="H1624" s="409"/>
      <c r="I1624" s="403"/>
      <c r="S1624" s="380"/>
      <c r="Z1624" s="380"/>
      <c r="AG1624" s="380"/>
      <c r="AN1624" s="380"/>
      <c r="AU1624" s="380"/>
      <c r="BB1624" s="380"/>
      <c r="BI1624" s="380"/>
      <c r="BP1624" s="380"/>
      <c r="BW1624" s="380"/>
      <c r="CD1624" s="380"/>
      <c r="CK1624" s="380"/>
      <c r="CR1624" s="380"/>
      <c r="CY1624" s="380"/>
      <c r="DF1624" s="380"/>
      <c r="DM1624" s="380"/>
      <c r="DT1624" s="380"/>
      <c r="EA1624" s="380"/>
      <c r="EH1624" s="380"/>
      <c r="EO1624" s="380"/>
      <c r="EV1624" s="380"/>
      <c r="FC1624" s="380"/>
      <c r="FJ1624" s="380"/>
      <c r="FQ1624" s="380"/>
      <c r="FX1624" s="380"/>
      <c r="GE1624" s="380"/>
      <c r="HA1624" s="380"/>
      <c r="HH1624" s="380"/>
    </row>
    <row r="1625" spans="1:216" ht="19.5" customHeight="1" thickBot="1">
      <c r="A1625" s="626">
        <v>95</v>
      </c>
      <c r="B1625" s="426">
        <v>9501</v>
      </c>
      <c r="C1625" s="427"/>
      <c r="D1625" s="428">
        <v>1</v>
      </c>
      <c r="E1625" s="404"/>
      <c r="F1625" s="34"/>
      <c r="G1625" s="35"/>
      <c r="H1625" s="405"/>
      <c r="I1625" s="406"/>
      <c r="J1625" s="629"/>
      <c r="S1625" s="380"/>
      <c r="Z1625" s="380"/>
      <c r="AG1625" s="380"/>
      <c r="AN1625" s="380"/>
      <c r="AU1625" s="380"/>
      <c r="BB1625" s="380"/>
      <c r="BI1625" s="380"/>
      <c r="BP1625" s="380"/>
      <c r="BW1625" s="380"/>
      <c r="CD1625" s="380"/>
      <c r="CK1625" s="380"/>
      <c r="CR1625" s="380"/>
      <c r="CY1625" s="380"/>
      <c r="DF1625" s="380"/>
      <c r="DM1625" s="380"/>
      <c r="DT1625" s="380"/>
      <c r="EA1625" s="380"/>
      <c r="EH1625" s="380"/>
      <c r="EO1625" s="380"/>
      <c r="EV1625" s="380"/>
      <c r="FC1625" s="380"/>
      <c r="FJ1625" s="380"/>
      <c r="FQ1625" s="380"/>
      <c r="FX1625" s="380"/>
      <c r="GE1625" s="380"/>
      <c r="HA1625" s="380"/>
      <c r="HH1625" s="380"/>
    </row>
    <row r="1626" spans="1:216" ht="19.5" customHeight="1">
      <c r="A1626" s="627"/>
      <c r="B1626" s="380">
        <v>9502</v>
      </c>
      <c r="C1626" s="403"/>
      <c r="D1626" s="429">
        <v>2</v>
      </c>
      <c r="E1626" s="407"/>
      <c r="F1626" s="32"/>
      <c r="G1626" s="33"/>
      <c r="H1626" s="408"/>
      <c r="I1626" s="403"/>
      <c r="J1626" s="629"/>
      <c r="S1626" s="380"/>
      <c r="Z1626" s="380"/>
      <c r="AG1626" s="380"/>
      <c r="AN1626" s="380"/>
      <c r="AU1626" s="380"/>
      <c r="BB1626" s="380"/>
      <c r="BI1626" s="380"/>
      <c r="BP1626" s="380"/>
      <c r="BW1626" s="380"/>
      <c r="CD1626" s="380"/>
      <c r="CK1626" s="380"/>
      <c r="CR1626" s="380"/>
      <c r="CY1626" s="380"/>
      <c r="DF1626" s="380"/>
      <c r="DM1626" s="380"/>
      <c r="DT1626" s="380"/>
      <c r="EA1626" s="380"/>
      <c r="EH1626" s="380"/>
      <c r="EO1626" s="380"/>
      <c r="EV1626" s="380"/>
      <c r="FC1626" s="380"/>
      <c r="FJ1626" s="380"/>
      <c r="FQ1626" s="380"/>
      <c r="FX1626" s="380"/>
      <c r="GE1626" s="380"/>
      <c r="HA1626" s="380"/>
      <c r="HH1626" s="380"/>
    </row>
    <row r="1627" spans="1:216" ht="19.5" customHeight="1">
      <c r="A1627" s="627"/>
      <c r="B1627" s="380">
        <v>9503</v>
      </c>
      <c r="C1627" s="403"/>
      <c r="D1627" s="429">
        <v>3</v>
      </c>
      <c r="E1627" s="407"/>
      <c r="F1627" s="32"/>
      <c r="G1627" s="33"/>
      <c r="H1627" s="409"/>
      <c r="I1627" s="403"/>
      <c r="J1627" s="629"/>
      <c r="S1627" s="380"/>
      <c r="Z1627" s="380"/>
      <c r="AG1627" s="380"/>
      <c r="AN1627" s="380"/>
      <c r="AU1627" s="380"/>
      <c r="BB1627" s="380"/>
      <c r="BI1627" s="380"/>
      <c r="BP1627" s="380"/>
      <c r="BW1627" s="380"/>
      <c r="CD1627" s="380"/>
      <c r="CK1627" s="380"/>
      <c r="CR1627" s="380"/>
      <c r="CY1627" s="380"/>
      <c r="DF1627" s="380"/>
      <c r="DM1627" s="380"/>
      <c r="DT1627" s="380"/>
      <c r="EA1627" s="380"/>
      <c r="EH1627" s="380"/>
      <c r="EO1627" s="380"/>
      <c r="EV1627" s="380"/>
      <c r="FC1627" s="380"/>
      <c r="FJ1627" s="380"/>
      <c r="FQ1627" s="380"/>
      <c r="FX1627" s="380"/>
      <c r="GE1627" s="380"/>
      <c r="HA1627" s="380"/>
      <c r="HH1627" s="380"/>
    </row>
    <row r="1628" spans="1:216" ht="19.5" customHeight="1">
      <c r="A1628" s="627"/>
      <c r="B1628" s="380">
        <v>9504</v>
      </c>
      <c r="C1628" s="403"/>
      <c r="D1628" s="429">
        <v>4</v>
      </c>
      <c r="E1628" s="410"/>
      <c r="F1628" s="32"/>
      <c r="G1628" s="33"/>
      <c r="H1628" s="409"/>
      <c r="I1628" s="403"/>
      <c r="J1628" s="629"/>
      <c r="S1628" s="380"/>
      <c r="Z1628" s="380"/>
      <c r="AG1628" s="380"/>
      <c r="AN1628" s="380"/>
      <c r="AU1628" s="380"/>
      <c r="BB1628" s="380"/>
      <c r="BI1628" s="380"/>
      <c r="BP1628" s="380"/>
      <c r="BW1628" s="380"/>
      <c r="CD1628" s="380"/>
      <c r="CK1628" s="380"/>
      <c r="CR1628" s="380"/>
      <c r="CY1628" s="380"/>
      <c r="DF1628" s="380"/>
      <c r="DM1628" s="380"/>
      <c r="DT1628" s="380"/>
      <c r="EA1628" s="380"/>
      <c r="EH1628" s="380"/>
      <c r="EO1628" s="380"/>
      <c r="EV1628" s="380"/>
      <c r="FC1628" s="380"/>
      <c r="FJ1628" s="380"/>
      <c r="FQ1628" s="380"/>
      <c r="FX1628" s="380"/>
      <c r="GE1628" s="380"/>
      <c r="HA1628" s="380"/>
      <c r="HH1628" s="380"/>
    </row>
    <row r="1629" spans="1:216" ht="19.5" customHeight="1">
      <c r="A1629" s="627"/>
      <c r="B1629" s="380">
        <v>9505</v>
      </c>
      <c r="C1629" s="403"/>
      <c r="D1629" s="429">
        <v>5</v>
      </c>
      <c r="E1629" s="407"/>
      <c r="F1629" s="36"/>
      <c r="G1629" s="37"/>
      <c r="H1629" s="409"/>
      <c r="I1629" s="403"/>
      <c r="J1629" s="629"/>
      <c r="S1629" s="380"/>
      <c r="Z1629" s="380"/>
      <c r="AG1629" s="380"/>
      <c r="AN1629" s="380"/>
      <c r="AU1629" s="380"/>
      <c r="BB1629" s="380"/>
      <c r="BI1629" s="380"/>
      <c r="BP1629" s="380"/>
      <c r="BW1629" s="380"/>
      <c r="CD1629" s="380"/>
      <c r="CK1629" s="380"/>
      <c r="CR1629" s="380"/>
      <c r="CY1629" s="380"/>
      <c r="DF1629" s="380"/>
      <c r="DM1629" s="380"/>
      <c r="DT1629" s="380"/>
      <c r="EA1629" s="380"/>
      <c r="EH1629" s="380"/>
      <c r="EO1629" s="380"/>
      <c r="EV1629" s="380"/>
      <c r="FC1629" s="380"/>
      <c r="FJ1629" s="380"/>
      <c r="FQ1629" s="380"/>
      <c r="FX1629" s="380"/>
      <c r="GE1629" s="380"/>
      <c r="HA1629" s="380"/>
      <c r="HH1629" s="380"/>
    </row>
    <row r="1630" spans="1:216" ht="19.5" customHeight="1">
      <c r="A1630" s="627"/>
      <c r="B1630" s="380">
        <v>9506</v>
      </c>
      <c r="C1630" s="403"/>
      <c r="D1630" s="429">
        <v>6</v>
      </c>
      <c r="E1630" s="407"/>
      <c r="F1630" s="32"/>
      <c r="G1630" s="33"/>
      <c r="H1630" s="409"/>
      <c r="I1630" s="403"/>
      <c r="J1630" s="629"/>
      <c r="S1630" s="380"/>
      <c r="Z1630" s="380"/>
      <c r="AG1630" s="380"/>
      <c r="AN1630" s="380"/>
      <c r="AU1630" s="380"/>
      <c r="BB1630" s="380"/>
      <c r="BI1630" s="380"/>
      <c r="BP1630" s="380"/>
      <c r="BW1630" s="380"/>
      <c r="CD1630" s="380"/>
      <c r="CK1630" s="380"/>
      <c r="CR1630" s="380"/>
      <c r="CY1630" s="380"/>
      <c r="DF1630" s="380"/>
      <c r="DM1630" s="380"/>
      <c r="DT1630" s="380"/>
      <c r="EA1630" s="380"/>
      <c r="EH1630" s="380"/>
      <c r="EO1630" s="380"/>
      <c r="EV1630" s="380"/>
      <c r="FC1630" s="380"/>
      <c r="FJ1630" s="380"/>
      <c r="FQ1630" s="380"/>
      <c r="FX1630" s="380"/>
      <c r="GE1630" s="380"/>
      <c r="HA1630" s="380"/>
      <c r="HH1630" s="380"/>
    </row>
    <row r="1631" spans="1:216" ht="19.5" customHeight="1">
      <c r="A1631" s="627"/>
      <c r="B1631" s="380">
        <v>9507</v>
      </c>
      <c r="C1631" s="403"/>
      <c r="D1631" s="429">
        <v>7</v>
      </c>
      <c r="E1631" s="410"/>
      <c r="F1631" s="32"/>
      <c r="G1631" s="33"/>
      <c r="H1631" s="409"/>
      <c r="I1631" s="403"/>
      <c r="J1631" s="629"/>
      <c r="S1631" s="380"/>
      <c r="Z1631" s="380"/>
      <c r="AG1631" s="380"/>
      <c r="AN1631" s="380"/>
      <c r="AU1631" s="380"/>
      <c r="BB1631" s="380"/>
      <c r="BI1631" s="380"/>
      <c r="BP1631" s="380"/>
      <c r="BW1631" s="380"/>
      <c r="CD1631" s="380"/>
      <c r="CK1631" s="380"/>
      <c r="CR1631" s="380"/>
      <c r="CY1631" s="380"/>
      <c r="DF1631" s="380"/>
      <c r="DM1631" s="380"/>
      <c r="DT1631" s="380"/>
      <c r="EA1631" s="380"/>
      <c r="EH1631" s="380"/>
      <c r="EO1631" s="380"/>
      <c r="EV1631" s="380"/>
      <c r="FC1631" s="380"/>
      <c r="FJ1631" s="380"/>
      <c r="FQ1631" s="380"/>
      <c r="FX1631" s="380"/>
      <c r="GE1631" s="380"/>
      <c r="HA1631" s="380"/>
      <c r="HH1631" s="380"/>
    </row>
    <row r="1632" spans="1:216" ht="19.5" customHeight="1">
      <c r="A1632" s="627"/>
      <c r="B1632" s="380">
        <v>9508</v>
      </c>
      <c r="C1632" s="403"/>
      <c r="D1632" s="429">
        <v>8</v>
      </c>
      <c r="E1632" s="407"/>
      <c r="F1632" s="32"/>
      <c r="G1632" s="33"/>
      <c r="H1632" s="409"/>
      <c r="I1632" s="403"/>
      <c r="J1632" s="629"/>
      <c r="S1632" s="380"/>
      <c r="Z1632" s="380"/>
      <c r="AG1632" s="380"/>
      <c r="AN1632" s="380"/>
      <c r="AU1632" s="380"/>
      <c r="BB1632" s="380"/>
      <c r="BI1632" s="380"/>
      <c r="BP1632" s="380"/>
      <c r="BW1632" s="380"/>
      <c r="CD1632" s="380"/>
      <c r="CK1632" s="380"/>
      <c r="CR1632" s="380"/>
      <c r="CY1632" s="380"/>
      <c r="DF1632" s="380"/>
      <c r="DM1632" s="380"/>
      <c r="DT1632" s="380"/>
      <c r="EA1632" s="380"/>
      <c r="EH1632" s="380"/>
      <c r="EO1632" s="380"/>
      <c r="EV1632" s="380"/>
      <c r="FC1632" s="380"/>
      <c r="FJ1632" s="380"/>
      <c r="FQ1632" s="380"/>
      <c r="FX1632" s="380"/>
      <c r="GE1632" s="380"/>
      <c r="HA1632" s="380"/>
      <c r="HH1632" s="380"/>
    </row>
    <row r="1633" spans="1:216" ht="19.5" customHeight="1">
      <c r="A1633" s="627"/>
      <c r="B1633" s="380">
        <v>9509</v>
      </c>
      <c r="C1633" s="403"/>
      <c r="D1633" s="429">
        <v>9</v>
      </c>
      <c r="E1633" s="407"/>
      <c r="F1633" s="32"/>
      <c r="G1633" s="33"/>
      <c r="H1633" s="409"/>
      <c r="I1633" s="403"/>
      <c r="J1633" s="629"/>
      <c r="S1633" s="380"/>
      <c r="Z1633" s="380"/>
      <c r="AG1633" s="380"/>
      <c r="AN1633" s="380"/>
      <c r="AU1633" s="380"/>
      <c r="BB1633" s="380"/>
      <c r="BI1633" s="380"/>
      <c r="BP1633" s="380"/>
      <c r="BW1633" s="380"/>
      <c r="CD1633" s="380"/>
      <c r="CK1633" s="380"/>
      <c r="CR1633" s="380"/>
      <c r="CY1633" s="380"/>
      <c r="DF1633" s="380"/>
      <c r="DM1633" s="380"/>
      <c r="DT1633" s="380"/>
      <c r="EA1633" s="380"/>
      <c r="EH1633" s="380"/>
      <c r="EO1633" s="380"/>
      <c r="EV1633" s="380"/>
      <c r="FC1633" s="380"/>
      <c r="FJ1633" s="380"/>
      <c r="FQ1633" s="380"/>
      <c r="FX1633" s="380"/>
      <c r="GE1633" s="380"/>
      <c r="HA1633" s="380"/>
      <c r="HH1633" s="380"/>
    </row>
    <row r="1634" spans="1:216" ht="19.5" customHeight="1">
      <c r="A1634" s="627"/>
      <c r="B1634" s="380">
        <v>9510</v>
      </c>
      <c r="C1634" s="403"/>
      <c r="D1634" s="429">
        <v>10</v>
      </c>
      <c r="E1634" s="407"/>
      <c r="F1634" s="32"/>
      <c r="G1634" s="33"/>
      <c r="H1634" s="409"/>
      <c r="I1634" s="403"/>
      <c r="J1634" s="629"/>
      <c r="S1634" s="380"/>
      <c r="Z1634" s="380"/>
      <c r="AG1634" s="380"/>
      <c r="AN1634" s="380"/>
      <c r="AU1634" s="380"/>
      <c r="BB1634" s="380"/>
      <c r="BI1634" s="380"/>
      <c r="BP1634" s="380"/>
      <c r="BW1634" s="380"/>
      <c r="CD1634" s="380"/>
      <c r="CK1634" s="380"/>
      <c r="CR1634" s="380"/>
      <c r="CY1634" s="380"/>
      <c r="DF1634" s="380"/>
      <c r="DM1634" s="380"/>
      <c r="DT1634" s="380"/>
      <c r="EA1634" s="380"/>
      <c r="EH1634" s="380"/>
      <c r="EO1634" s="380"/>
      <c r="EV1634" s="380"/>
      <c r="FC1634" s="380"/>
      <c r="FJ1634" s="380"/>
      <c r="FQ1634" s="380"/>
      <c r="FX1634" s="380"/>
      <c r="GE1634" s="380"/>
      <c r="HA1634" s="380"/>
      <c r="HH1634" s="380"/>
    </row>
    <row r="1635" spans="1:216" ht="19.5" customHeight="1">
      <c r="A1635" s="627"/>
      <c r="B1635" s="380">
        <v>9511</v>
      </c>
      <c r="C1635" s="403"/>
      <c r="D1635" s="429">
        <v>11</v>
      </c>
      <c r="E1635" s="407"/>
      <c r="F1635" s="32"/>
      <c r="G1635" s="33"/>
      <c r="H1635" s="409"/>
      <c r="I1635" s="403"/>
      <c r="J1635" s="629"/>
      <c r="S1635" s="380"/>
      <c r="Z1635" s="380"/>
      <c r="AG1635" s="380"/>
      <c r="AN1635" s="380"/>
      <c r="AU1635" s="380"/>
      <c r="BB1635" s="380"/>
      <c r="BI1635" s="380"/>
      <c r="BP1635" s="380"/>
      <c r="BW1635" s="380"/>
      <c r="CD1635" s="380"/>
      <c r="CK1635" s="380"/>
      <c r="CR1635" s="380"/>
      <c r="CY1635" s="380"/>
      <c r="DF1635" s="380"/>
      <c r="DM1635" s="380"/>
      <c r="DT1635" s="380"/>
      <c r="EA1635" s="380"/>
      <c r="EH1635" s="380"/>
      <c r="EO1635" s="380"/>
      <c r="EV1635" s="380"/>
      <c r="FC1635" s="380"/>
      <c r="FJ1635" s="380"/>
      <c r="FQ1635" s="380"/>
      <c r="FX1635" s="380"/>
      <c r="GE1635" s="380"/>
      <c r="HA1635" s="380"/>
      <c r="HH1635" s="380"/>
    </row>
    <row r="1636" spans="1:216" ht="19.5" customHeight="1">
      <c r="A1636" s="627"/>
      <c r="B1636" s="380">
        <v>9512</v>
      </c>
      <c r="C1636" s="403"/>
      <c r="D1636" s="429">
        <v>12</v>
      </c>
      <c r="E1636" s="407"/>
      <c r="F1636" s="32"/>
      <c r="G1636" s="33"/>
      <c r="H1636" s="409"/>
      <c r="I1636" s="403"/>
      <c r="J1636" s="629"/>
      <c r="S1636" s="380"/>
      <c r="Z1636" s="380"/>
      <c r="AG1636" s="380"/>
      <c r="AN1636" s="380"/>
      <c r="AU1636" s="380"/>
      <c r="BB1636" s="380"/>
      <c r="BI1636" s="380"/>
      <c r="BP1636" s="380"/>
      <c r="BW1636" s="380"/>
      <c r="CD1636" s="380"/>
      <c r="CK1636" s="380"/>
      <c r="CR1636" s="380"/>
      <c r="CY1636" s="380"/>
      <c r="DF1636" s="380"/>
      <c r="DM1636" s="380"/>
      <c r="DT1636" s="380"/>
      <c r="EA1636" s="380"/>
      <c r="EH1636" s="380"/>
      <c r="EO1636" s="380"/>
      <c r="EV1636" s="380"/>
      <c r="FC1636" s="380"/>
      <c r="FJ1636" s="380"/>
      <c r="FQ1636" s="380"/>
      <c r="FX1636" s="380"/>
      <c r="GE1636" s="380"/>
      <c r="HA1636" s="380"/>
      <c r="HH1636" s="380"/>
    </row>
    <row r="1637" spans="1:216" ht="19.5" customHeight="1">
      <c r="A1637" s="627"/>
      <c r="B1637" s="380">
        <v>9513</v>
      </c>
      <c r="C1637" s="403"/>
      <c r="D1637" s="429">
        <v>13</v>
      </c>
      <c r="E1637" s="407"/>
      <c r="F1637" s="32"/>
      <c r="G1637" s="33"/>
      <c r="H1637" s="409"/>
      <c r="I1637" s="403"/>
      <c r="J1637" s="629"/>
      <c r="S1637" s="380"/>
      <c r="Z1637" s="380"/>
      <c r="AG1637" s="380"/>
      <c r="AN1637" s="380"/>
      <c r="AU1637" s="380"/>
      <c r="BB1637" s="380"/>
      <c r="BI1637" s="380"/>
      <c r="BP1637" s="380"/>
      <c r="BW1637" s="380"/>
      <c r="CD1637" s="380"/>
      <c r="CK1637" s="380"/>
      <c r="CR1637" s="380"/>
      <c r="CY1637" s="380"/>
      <c r="DF1637" s="380"/>
      <c r="DM1637" s="380"/>
      <c r="DT1637" s="380"/>
      <c r="EA1637" s="380"/>
      <c r="EH1637" s="380"/>
      <c r="EO1637" s="380"/>
      <c r="EV1637" s="380"/>
      <c r="FC1637" s="380"/>
      <c r="FJ1637" s="380"/>
      <c r="FQ1637" s="380"/>
      <c r="FX1637" s="380"/>
      <c r="GE1637" s="380"/>
      <c r="HA1637" s="380"/>
      <c r="HH1637" s="380"/>
    </row>
    <row r="1638" spans="1:216" ht="19.5" customHeight="1">
      <c r="A1638" s="627"/>
      <c r="B1638" s="380">
        <v>9514</v>
      </c>
      <c r="C1638" s="403"/>
      <c r="D1638" s="429">
        <v>14</v>
      </c>
      <c r="E1638" s="407"/>
      <c r="F1638" s="32"/>
      <c r="G1638" s="33"/>
      <c r="H1638" s="409"/>
      <c r="I1638" s="403"/>
      <c r="J1638" s="629"/>
      <c r="S1638" s="380"/>
      <c r="Z1638" s="380"/>
      <c r="AG1638" s="380"/>
      <c r="AN1638" s="380"/>
      <c r="AU1638" s="380"/>
      <c r="BB1638" s="380"/>
      <c r="BI1638" s="380"/>
      <c r="BP1638" s="380"/>
      <c r="BW1638" s="380"/>
      <c r="CD1638" s="380"/>
      <c r="CK1638" s="380"/>
      <c r="CR1638" s="380"/>
      <c r="CY1638" s="380"/>
      <c r="DF1638" s="380"/>
      <c r="DM1638" s="380"/>
      <c r="DT1638" s="380"/>
      <c r="EA1638" s="380"/>
      <c r="EH1638" s="380"/>
      <c r="EO1638" s="380"/>
      <c r="EV1638" s="380"/>
      <c r="FC1638" s="380"/>
      <c r="FJ1638" s="380"/>
      <c r="FQ1638" s="380"/>
      <c r="FX1638" s="380"/>
      <c r="GE1638" s="380"/>
      <c r="HA1638" s="380"/>
      <c r="HH1638" s="380"/>
    </row>
    <row r="1639" spans="1:216" ht="19.5" customHeight="1" thickBot="1">
      <c r="A1639" s="627"/>
      <c r="B1639" s="380">
        <v>9515</v>
      </c>
      <c r="C1639" s="403"/>
      <c r="D1639" s="429">
        <v>15</v>
      </c>
      <c r="E1639" s="411"/>
      <c r="F1639" s="36"/>
      <c r="G1639" s="37"/>
      <c r="H1639" s="409"/>
      <c r="I1639" s="403"/>
      <c r="J1639" s="629"/>
      <c r="S1639" s="380"/>
      <c r="Z1639" s="380"/>
      <c r="AG1639" s="380"/>
      <c r="AN1639" s="380"/>
      <c r="AU1639" s="380"/>
      <c r="BB1639" s="380"/>
      <c r="BI1639" s="380"/>
      <c r="BP1639" s="380"/>
      <c r="BW1639" s="380"/>
      <c r="CD1639" s="380"/>
      <c r="CK1639" s="380"/>
      <c r="CR1639" s="380"/>
      <c r="CY1639" s="380"/>
      <c r="DF1639" s="380"/>
      <c r="DM1639" s="380"/>
      <c r="DT1639" s="380"/>
      <c r="EA1639" s="380"/>
      <c r="EH1639" s="380"/>
      <c r="EO1639" s="380"/>
      <c r="EV1639" s="380"/>
      <c r="FC1639" s="380"/>
      <c r="FJ1639" s="380"/>
      <c r="FQ1639" s="380"/>
      <c r="FX1639" s="380"/>
      <c r="GE1639" s="380"/>
      <c r="HA1639" s="380"/>
      <c r="HH1639" s="380"/>
    </row>
    <row r="1640" spans="1:216" ht="19.5" customHeight="1" thickBot="1">
      <c r="A1640" s="627"/>
      <c r="B1640" s="380">
        <v>9516</v>
      </c>
      <c r="C1640" s="403"/>
      <c r="D1640" s="429" t="s">
        <v>634</v>
      </c>
      <c r="E1640" s="421"/>
      <c r="F1640" s="419"/>
      <c r="G1640" s="420"/>
      <c r="H1640" s="409"/>
      <c r="I1640" s="403"/>
      <c r="J1640" s="629"/>
      <c r="S1640" s="380"/>
      <c r="Z1640" s="380"/>
      <c r="AG1640" s="380"/>
      <c r="AN1640" s="380"/>
      <c r="AU1640" s="380"/>
      <c r="BB1640" s="380"/>
      <c r="BI1640" s="380"/>
      <c r="BP1640" s="380"/>
      <c r="BW1640" s="380"/>
      <c r="CD1640" s="380"/>
      <c r="CK1640" s="380"/>
      <c r="CR1640" s="380"/>
      <c r="CY1640" s="380"/>
      <c r="DF1640" s="380"/>
      <c r="DM1640" s="380"/>
      <c r="DT1640" s="380"/>
      <c r="EA1640" s="380"/>
      <c r="EH1640" s="380"/>
      <c r="EO1640" s="380"/>
      <c r="EV1640" s="380"/>
      <c r="FC1640" s="380"/>
      <c r="FJ1640" s="380"/>
      <c r="FQ1640" s="380"/>
      <c r="FX1640" s="380"/>
      <c r="GE1640" s="380"/>
      <c r="HA1640" s="380"/>
      <c r="HH1640" s="380"/>
    </row>
    <row r="1641" spans="1:216" ht="19.5" customHeight="1">
      <c r="A1641" s="627"/>
      <c r="D1641" s="429" t="s">
        <v>864</v>
      </c>
      <c r="E1641" s="422"/>
      <c r="F1641" s="34"/>
      <c r="G1641" s="35"/>
      <c r="H1641" s="409"/>
      <c r="I1641" s="403"/>
      <c r="S1641" s="380"/>
      <c r="Z1641" s="380"/>
      <c r="AG1641" s="380"/>
      <c r="AN1641" s="380"/>
      <c r="AU1641" s="380"/>
      <c r="BB1641" s="380"/>
      <c r="BI1641" s="380"/>
      <c r="BP1641" s="380"/>
      <c r="BW1641" s="380"/>
      <c r="CD1641" s="380"/>
      <c r="CK1641" s="380"/>
      <c r="CR1641" s="380"/>
      <c r="CY1641" s="380"/>
      <c r="DF1641" s="380"/>
      <c r="DM1641" s="380"/>
      <c r="DT1641" s="380"/>
      <c r="EA1641" s="380"/>
      <c r="EH1641" s="380"/>
      <c r="EO1641" s="380"/>
      <c r="EV1641" s="380"/>
      <c r="FC1641" s="380"/>
      <c r="FJ1641" s="380"/>
      <c r="FQ1641" s="380"/>
      <c r="FX1641" s="380"/>
      <c r="GE1641" s="380"/>
      <c r="HA1641" s="380"/>
      <c r="HH1641" s="380"/>
    </row>
    <row r="1642" spans="1:216" ht="19.5" customHeight="1">
      <c r="A1642" s="627"/>
      <c r="D1642" s="429" t="s">
        <v>864</v>
      </c>
      <c r="E1642" s="423"/>
      <c r="F1642" s="32"/>
      <c r="G1642" s="33"/>
      <c r="H1642" s="409"/>
      <c r="I1642" s="403"/>
      <c r="S1642" s="380"/>
      <c r="Z1642" s="380"/>
      <c r="AG1642" s="380"/>
      <c r="AN1642" s="380"/>
      <c r="AU1642" s="380"/>
      <c r="BB1642" s="380"/>
      <c r="BI1642" s="380"/>
      <c r="BP1642" s="380"/>
      <c r="BW1642" s="380"/>
      <c r="CD1642" s="380"/>
      <c r="CK1642" s="380"/>
      <c r="CR1642" s="380"/>
      <c r="CY1642" s="380"/>
      <c r="DF1642" s="380"/>
      <c r="DM1642" s="380"/>
      <c r="DT1642" s="380"/>
      <c r="EA1642" s="380"/>
      <c r="EH1642" s="380"/>
      <c r="EO1642" s="380"/>
      <c r="EV1642" s="380"/>
      <c r="FC1642" s="380"/>
      <c r="FJ1642" s="380"/>
      <c r="FQ1642" s="380"/>
      <c r="FX1642" s="380"/>
      <c r="GE1642" s="380"/>
      <c r="HA1642" s="380"/>
      <c r="HH1642" s="380"/>
    </row>
    <row r="1643" spans="1:216" ht="19.5" customHeight="1">
      <c r="A1643" s="627"/>
      <c r="D1643" s="430"/>
      <c r="E1643" s="423"/>
      <c r="F1643" s="32"/>
      <c r="G1643" s="33"/>
      <c r="H1643" s="409"/>
      <c r="I1643" s="403"/>
      <c r="S1643" s="380"/>
      <c r="Z1643" s="380"/>
      <c r="AG1643" s="380"/>
      <c r="AN1643" s="380"/>
      <c r="AU1643" s="380"/>
      <c r="BB1643" s="380"/>
      <c r="BI1643" s="380"/>
      <c r="BP1643" s="380"/>
      <c r="BW1643" s="380"/>
      <c r="CD1643" s="380"/>
      <c r="CK1643" s="380"/>
      <c r="CR1643" s="380"/>
      <c r="CY1643" s="380"/>
      <c r="DF1643" s="380"/>
      <c r="DM1643" s="380"/>
      <c r="DT1643" s="380"/>
      <c r="EA1643" s="380"/>
      <c r="EH1643" s="380"/>
      <c r="EO1643" s="380"/>
      <c r="EV1643" s="380"/>
      <c r="FC1643" s="380"/>
      <c r="FJ1643" s="380"/>
      <c r="FQ1643" s="380"/>
      <c r="FX1643" s="380"/>
      <c r="GE1643" s="380"/>
      <c r="HA1643" s="380"/>
      <c r="HH1643" s="380"/>
    </row>
    <row r="1644" spans="1:216" ht="19.5" customHeight="1" thickBot="1">
      <c r="A1644" s="628"/>
      <c r="B1644" s="431"/>
      <c r="C1644" s="431"/>
      <c r="D1644" s="432"/>
      <c r="E1644" s="424"/>
      <c r="F1644" s="32"/>
      <c r="G1644" s="33"/>
      <c r="H1644" s="409"/>
      <c r="I1644" s="403"/>
      <c r="S1644" s="380"/>
      <c r="Z1644" s="380"/>
      <c r="AG1644" s="380"/>
      <c r="AN1644" s="380"/>
      <c r="AU1644" s="380"/>
      <c r="BB1644" s="380"/>
      <c r="BI1644" s="380"/>
      <c r="BP1644" s="380"/>
      <c r="BW1644" s="380"/>
      <c r="CD1644" s="380"/>
      <c r="CK1644" s="380"/>
      <c r="CR1644" s="380"/>
      <c r="CY1644" s="380"/>
      <c r="DF1644" s="380"/>
      <c r="DM1644" s="380"/>
      <c r="DT1644" s="380"/>
      <c r="EA1644" s="380"/>
      <c r="EH1644" s="380"/>
      <c r="EO1644" s="380"/>
      <c r="EV1644" s="380"/>
      <c r="FC1644" s="380"/>
      <c r="FJ1644" s="380"/>
      <c r="FQ1644" s="380"/>
      <c r="FX1644" s="380"/>
      <c r="GE1644" s="380"/>
      <c r="HA1644" s="380"/>
      <c r="HH1644" s="380"/>
    </row>
    <row r="1645" spans="1:216" ht="19.5" customHeight="1" thickBot="1">
      <c r="A1645" s="626">
        <v>96</v>
      </c>
      <c r="B1645" s="426">
        <v>9601</v>
      </c>
      <c r="C1645" s="427"/>
      <c r="D1645" s="428">
        <v>1</v>
      </c>
      <c r="E1645" s="404"/>
      <c r="F1645" s="34"/>
      <c r="G1645" s="35"/>
      <c r="H1645" s="405"/>
      <c r="I1645" s="406"/>
      <c r="J1645" s="629"/>
      <c r="S1645" s="380"/>
      <c r="Z1645" s="380"/>
      <c r="AG1645" s="380"/>
      <c r="AN1645" s="380"/>
      <c r="AU1645" s="380"/>
      <c r="BB1645" s="380"/>
      <c r="BI1645" s="380"/>
      <c r="BP1645" s="380"/>
      <c r="BW1645" s="380"/>
      <c r="CD1645" s="380"/>
      <c r="CK1645" s="380"/>
      <c r="CR1645" s="380"/>
      <c r="CY1645" s="380"/>
      <c r="DF1645" s="380"/>
      <c r="DM1645" s="380"/>
      <c r="DT1645" s="380"/>
      <c r="EA1645" s="380"/>
      <c r="EH1645" s="380"/>
      <c r="EO1645" s="380"/>
      <c r="EV1645" s="380"/>
      <c r="FC1645" s="380"/>
      <c r="FJ1645" s="380"/>
      <c r="FQ1645" s="380"/>
      <c r="FX1645" s="380"/>
      <c r="GE1645" s="380"/>
      <c r="HA1645" s="380"/>
      <c r="HH1645" s="380"/>
    </row>
    <row r="1646" spans="1:216" ht="19.5" customHeight="1">
      <c r="A1646" s="627"/>
      <c r="B1646" s="380">
        <v>9602</v>
      </c>
      <c r="C1646" s="403"/>
      <c r="D1646" s="429">
        <v>2</v>
      </c>
      <c r="E1646" s="407"/>
      <c r="F1646" s="32"/>
      <c r="G1646" s="33"/>
      <c r="H1646" s="408"/>
      <c r="I1646" s="403"/>
      <c r="J1646" s="629"/>
      <c r="S1646" s="380"/>
      <c r="Z1646" s="380"/>
      <c r="AG1646" s="380"/>
      <c r="AN1646" s="380"/>
      <c r="AU1646" s="380"/>
      <c r="BB1646" s="380"/>
      <c r="BI1646" s="380"/>
      <c r="BP1646" s="380"/>
      <c r="BW1646" s="380"/>
      <c r="CD1646" s="380"/>
      <c r="CK1646" s="380"/>
      <c r="CR1646" s="380"/>
      <c r="CY1646" s="380"/>
      <c r="DF1646" s="380"/>
      <c r="DM1646" s="380"/>
      <c r="DT1646" s="380"/>
      <c r="EA1646" s="380"/>
      <c r="EH1646" s="380"/>
      <c r="EO1646" s="380"/>
      <c r="EV1646" s="380"/>
      <c r="FC1646" s="380"/>
      <c r="FJ1646" s="380"/>
      <c r="FQ1646" s="380"/>
      <c r="FX1646" s="380"/>
      <c r="GE1646" s="380"/>
      <c r="HA1646" s="380"/>
      <c r="HH1646" s="380"/>
    </row>
    <row r="1647" spans="1:216" ht="19.5" customHeight="1">
      <c r="A1647" s="627"/>
      <c r="B1647" s="380">
        <v>9603</v>
      </c>
      <c r="C1647" s="403"/>
      <c r="D1647" s="429">
        <v>3</v>
      </c>
      <c r="E1647" s="407"/>
      <c r="F1647" s="32"/>
      <c r="G1647" s="33"/>
      <c r="H1647" s="409"/>
      <c r="I1647" s="403"/>
      <c r="J1647" s="629"/>
      <c r="S1647" s="380"/>
      <c r="Z1647" s="380"/>
      <c r="AG1647" s="380"/>
      <c r="AN1647" s="380"/>
      <c r="AU1647" s="380"/>
      <c r="BB1647" s="380"/>
      <c r="BI1647" s="380"/>
      <c r="BP1647" s="380"/>
      <c r="BW1647" s="380"/>
      <c r="CD1647" s="380"/>
      <c r="CK1647" s="380"/>
      <c r="CR1647" s="380"/>
      <c r="CY1647" s="380"/>
      <c r="DF1647" s="380"/>
      <c r="DM1647" s="380"/>
      <c r="DT1647" s="380"/>
      <c r="EA1647" s="380"/>
      <c r="EH1647" s="380"/>
      <c r="EO1647" s="380"/>
      <c r="EV1647" s="380"/>
      <c r="FC1647" s="380"/>
      <c r="FJ1647" s="380"/>
      <c r="FQ1647" s="380"/>
      <c r="FX1647" s="380"/>
      <c r="GE1647" s="380"/>
      <c r="HA1647" s="380"/>
      <c r="HH1647" s="380"/>
    </row>
    <row r="1648" spans="1:216" ht="19.5" customHeight="1">
      <c r="A1648" s="627"/>
      <c r="B1648" s="380">
        <v>9604</v>
      </c>
      <c r="C1648" s="403"/>
      <c r="D1648" s="429">
        <v>4</v>
      </c>
      <c r="E1648" s="410"/>
      <c r="F1648" s="32"/>
      <c r="G1648" s="33"/>
      <c r="H1648" s="409"/>
      <c r="I1648" s="403"/>
      <c r="J1648" s="629"/>
      <c r="S1648" s="380"/>
      <c r="Z1648" s="380"/>
      <c r="AG1648" s="380"/>
      <c r="AN1648" s="380"/>
      <c r="AU1648" s="380"/>
      <c r="BB1648" s="380"/>
      <c r="BI1648" s="380"/>
      <c r="BP1648" s="380"/>
      <c r="BW1648" s="380"/>
      <c r="CD1648" s="380"/>
      <c r="CK1648" s="380"/>
      <c r="CR1648" s="380"/>
      <c r="CY1648" s="380"/>
      <c r="DF1648" s="380"/>
      <c r="DM1648" s="380"/>
      <c r="DT1648" s="380"/>
      <c r="EA1648" s="380"/>
      <c r="EH1648" s="380"/>
      <c r="EO1648" s="380"/>
      <c r="EV1648" s="380"/>
      <c r="FC1648" s="380"/>
      <c r="FJ1648" s="380"/>
      <c r="FQ1648" s="380"/>
      <c r="FX1648" s="380"/>
      <c r="GE1648" s="380"/>
      <c r="HA1648" s="380"/>
      <c r="HH1648" s="380"/>
    </row>
    <row r="1649" spans="1:216" ht="19.5" customHeight="1">
      <c r="A1649" s="627"/>
      <c r="B1649" s="380">
        <v>9605</v>
      </c>
      <c r="C1649" s="403"/>
      <c r="D1649" s="429">
        <v>5</v>
      </c>
      <c r="E1649" s="407"/>
      <c r="F1649" s="36"/>
      <c r="G1649" s="37"/>
      <c r="H1649" s="409"/>
      <c r="I1649" s="403"/>
      <c r="J1649" s="629"/>
      <c r="S1649" s="380"/>
      <c r="Z1649" s="380"/>
      <c r="AG1649" s="380"/>
      <c r="AN1649" s="380"/>
      <c r="AU1649" s="380"/>
      <c r="BB1649" s="380"/>
      <c r="BI1649" s="380"/>
      <c r="BP1649" s="380"/>
      <c r="BW1649" s="380"/>
      <c r="CD1649" s="380"/>
      <c r="CK1649" s="380"/>
      <c r="CR1649" s="380"/>
      <c r="CY1649" s="380"/>
      <c r="DF1649" s="380"/>
      <c r="DM1649" s="380"/>
      <c r="DT1649" s="380"/>
      <c r="EA1649" s="380"/>
      <c r="EH1649" s="380"/>
      <c r="EO1649" s="380"/>
      <c r="EV1649" s="380"/>
      <c r="FC1649" s="380"/>
      <c r="FJ1649" s="380"/>
      <c r="FQ1649" s="380"/>
      <c r="FX1649" s="380"/>
      <c r="GE1649" s="380"/>
      <c r="HA1649" s="380"/>
      <c r="HH1649" s="380"/>
    </row>
    <row r="1650" spans="1:216" ht="19.5" customHeight="1">
      <c r="A1650" s="627"/>
      <c r="B1650" s="380">
        <v>9606</v>
      </c>
      <c r="C1650" s="403"/>
      <c r="D1650" s="429">
        <v>6</v>
      </c>
      <c r="E1650" s="407"/>
      <c r="F1650" s="32"/>
      <c r="G1650" s="33"/>
      <c r="H1650" s="409"/>
      <c r="I1650" s="403"/>
      <c r="J1650" s="629"/>
      <c r="S1650" s="380"/>
      <c r="Z1650" s="380"/>
      <c r="AG1650" s="380"/>
      <c r="AN1650" s="380"/>
      <c r="AU1650" s="380"/>
      <c r="BB1650" s="380"/>
      <c r="BI1650" s="380"/>
      <c r="BP1650" s="380"/>
      <c r="BW1650" s="380"/>
      <c r="CD1650" s="380"/>
      <c r="CK1650" s="380"/>
      <c r="CR1650" s="380"/>
      <c r="CY1650" s="380"/>
      <c r="DF1650" s="380"/>
      <c r="DM1650" s="380"/>
      <c r="DT1650" s="380"/>
      <c r="EA1650" s="380"/>
      <c r="EH1650" s="380"/>
      <c r="EO1650" s="380"/>
      <c r="EV1650" s="380"/>
      <c r="FC1650" s="380"/>
      <c r="FJ1650" s="380"/>
      <c r="FQ1650" s="380"/>
      <c r="FX1650" s="380"/>
      <c r="GE1650" s="380"/>
      <c r="HA1650" s="380"/>
      <c r="HH1650" s="380"/>
    </row>
    <row r="1651" spans="1:216" ht="19.5" customHeight="1">
      <c r="A1651" s="627"/>
      <c r="B1651" s="380">
        <v>9607</v>
      </c>
      <c r="C1651" s="403"/>
      <c r="D1651" s="429">
        <v>7</v>
      </c>
      <c r="E1651" s="410"/>
      <c r="F1651" s="32"/>
      <c r="G1651" s="33"/>
      <c r="H1651" s="409"/>
      <c r="I1651" s="403"/>
      <c r="J1651" s="629"/>
      <c r="S1651" s="380"/>
      <c r="Z1651" s="380"/>
      <c r="AG1651" s="380"/>
      <c r="AN1651" s="380"/>
      <c r="AU1651" s="380"/>
      <c r="BB1651" s="380"/>
      <c r="BI1651" s="380"/>
      <c r="BP1651" s="380"/>
      <c r="BW1651" s="380"/>
      <c r="CD1651" s="380"/>
      <c r="CK1651" s="380"/>
      <c r="CR1651" s="380"/>
      <c r="CY1651" s="380"/>
      <c r="DF1651" s="380"/>
      <c r="DM1651" s="380"/>
      <c r="DT1651" s="380"/>
      <c r="EA1651" s="380"/>
      <c r="EH1651" s="380"/>
      <c r="EO1651" s="380"/>
      <c r="EV1651" s="380"/>
      <c r="FC1651" s="380"/>
      <c r="FJ1651" s="380"/>
      <c r="FQ1651" s="380"/>
      <c r="FX1651" s="380"/>
      <c r="GE1651" s="380"/>
      <c r="HA1651" s="380"/>
      <c r="HH1651" s="380"/>
    </row>
    <row r="1652" spans="1:216" ht="19.5" customHeight="1">
      <c r="A1652" s="627"/>
      <c r="B1652" s="380">
        <v>9608</v>
      </c>
      <c r="C1652" s="403"/>
      <c r="D1652" s="429">
        <v>8</v>
      </c>
      <c r="E1652" s="407"/>
      <c r="F1652" s="32"/>
      <c r="G1652" s="33"/>
      <c r="H1652" s="409"/>
      <c r="I1652" s="403"/>
      <c r="J1652" s="629"/>
      <c r="S1652" s="380"/>
      <c r="Z1652" s="380"/>
      <c r="AG1652" s="380"/>
      <c r="AN1652" s="380"/>
      <c r="AU1652" s="380"/>
      <c r="BB1652" s="380"/>
      <c r="BI1652" s="380"/>
      <c r="BP1652" s="380"/>
      <c r="BW1652" s="380"/>
      <c r="CD1652" s="380"/>
      <c r="CK1652" s="380"/>
      <c r="CR1652" s="380"/>
      <c r="CY1652" s="380"/>
      <c r="DF1652" s="380"/>
      <c r="DM1652" s="380"/>
      <c r="DT1652" s="380"/>
      <c r="EA1652" s="380"/>
      <c r="EH1652" s="380"/>
      <c r="EO1652" s="380"/>
      <c r="EV1652" s="380"/>
      <c r="FC1652" s="380"/>
      <c r="FJ1652" s="380"/>
      <c r="FQ1652" s="380"/>
      <c r="FX1652" s="380"/>
      <c r="GE1652" s="380"/>
      <c r="HA1652" s="380"/>
      <c r="HH1652" s="380"/>
    </row>
    <row r="1653" spans="1:216" ht="19.5" customHeight="1">
      <c r="A1653" s="627"/>
      <c r="B1653" s="380">
        <v>9609</v>
      </c>
      <c r="C1653" s="403"/>
      <c r="D1653" s="429">
        <v>9</v>
      </c>
      <c r="E1653" s="407"/>
      <c r="F1653" s="32"/>
      <c r="G1653" s="33"/>
      <c r="H1653" s="409"/>
      <c r="I1653" s="403"/>
      <c r="J1653" s="629"/>
      <c r="S1653" s="380"/>
      <c r="Z1653" s="380"/>
      <c r="AG1653" s="380"/>
      <c r="AN1653" s="380"/>
      <c r="AU1653" s="380"/>
      <c r="BB1653" s="380"/>
      <c r="BI1653" s="380"/>
      <c r="BP1653" s="380"/>
      <c r="BW1653" s="380"/>
      <c r="CD1653" s="380"/>
      <c r="CK1653" s="380"/>
      <c r="CR1653" s="380"/>
      <c r="CY1653" s="380"/>
      <c r="DF1653" s="380"/>
      <c r="DM1653" s="380"/>
      <c r="DT1653" s="380"/>
      <c r="EA1653" s="380"/>
      <c r="EH1653" s="380"/>
      <c r="EO1653" s="380"/>
      <c r="EV1653" s="380"/>
      <c r="FC1653" s="380"/>
      <c r="FJ1653" s="380"/>
      <c r="FQ1653" s="380"/>
      <c r="FX1653" s="380"/>
      <c r="GE1653" s="380"/>
      <c r="HA1653" s="380"/>
      <c r="HH1653" s="380"/>
    </row>
    <row r="1654" spans="1:216" ht="19.5" customHeight="1">
      <c r="A1654" s="627"/>
      <c r="B1654" s="380">
        <v>9610</v>
      </c>
      <c r="C1654" s="403"/>
      <c r="D1654" s="429">
        <v>10</v>
      </c>
      <c r="E1654" s="407"/>
      <c r="F1654" s="32"/>
      <c r="G1654" s="33"/>
      <c r="H1654" s="409"/>
      <c r="I1654" s="403"/>
      <c r="J1654" s="629"/>
      <c r="S1654" s="380"/>
      <c r="Z1654" s="380"/>
      <c r="AG1654" s="380"/>
      <c r="AN1654" s="380"/>
      <c r="AU1654" s="380"/>
      <c r="BB1654" s="380"/>
      <c r="BI1654" s="380"/>
      <c r="BP1654" s="380"/>
      <c r="BW1654" s="380"/>
      <c r="CD1654" s="380"/>
      <c r="CK1654" s="380"/>
      <c r="CR1654" s="380"/>
      <c r="CY1654" s="380"/>
      <c r="DF1654" s="380"/>
      <c r="DM1654" s="380"/>
      <c r="DT1654" s="380"/>
      <c r="EA1654" s="380"/>
      <c r="EH1654" s="380"/>
      <c r="EO1654" s="380"/>
      <c r="EV1654" s="380"/>
      <c r="FC1654" s="380"/>
      <c r="FJ1654" s="380"/>
      <c r="FQ1654" s="380"/>
      <c r="FX1654" s="380"/>
      <c r="GE1654" s="380"/>
      <c r="HA1654" s="380"/>
      <c r="HH1654" s="380"/>
    </row>
    <row r="1655" spans="1:216" ht="19.5" customHeight="1">
      <c r="A1655" s="627"/>
      <c r="B1655" s="380">
        <v>9611</v>
      </c>
      <c r="C1655" s="403"/>
      <c r="D1655" s="429">
        <v>11</v>
      </c>
      <c r="E1655" s="407"/>
      <c r="F1655" s="32"/>
      <c r="G1655" s="33"/>
      <c r="H1655" s="409"/>
      <c r="I1655" s="403"/>
      <c r="J1655" s="629"/>
      <c r="S1655" s="380"/>
      <c r="Z1655" s="380"/>
      <c r="AG1655" s="380"/>
      <c r="AN1655" s="380"/>
      <c r="AU1655" s="380"/>
      <c r="BB1655" s="380"/>
      <c r="BI1655" s="380"/>
      <c r="BP1655" s="380"/>
      <c r="BW1655" s="380"/>
      <c r="CD1655" s="380"/>
      <c r="CK1655" s="380"/>
      <c r="CR1655" s="380"/>
      <c r="CY1655" s="380"/>
      <c r="DF1655" s="380"/>
      <c r="DM1655" s="380"/>
      <c r="DT1655" s="380"/>
      <c r="EA1655" s="380"/>
      <c r="EH1655" s="380"/>
      <c r="EO1655" s="380"/>
      <c r="EV1655" s="380"/>
      <c r="FC1655" s="380"/>
      <c r="FJ1655" s="380"/>
      <c r="FQ1655" s="380"/>
      <c r="FX1655" s="380"/>
      <c r="GE1655" s="380"/>
      <c r="HA1655" s="380"/>
      <c r="HH1655" s="380"/>
    </row>
    <row r="1656" spans="1:216" ht="19.5" customHeight="1">
      <c r="A1656" s="627"/>
      <c r="B1656" s="380">
        <v>9612</v>
      </c>
      <c r="C1656" s="403"/>
      <c r="D1656" s="429">
        <v>12</v>
      </c>
      <c r="E1656" s="407"/>
      <c r="F1656" s="32"/>
      <c r="G1656" s="33"/>
      <c r="H1656" s="409"/>
      <c r="I1656" s="403"/>
      <c r="J1656" s="629"/>
      <c r="S1656" s="380"/>
      <c r="Z1656" s="380"/>
      <c r="AG1656" s="380"/>
      <c r="AN1656" s="380"/>
      <c r="AU1656" s="380"/>
      <c r="BB1656" s="380"/>
      <c r="BI1656" s="380"/>
      <c r="BP1656" s="380"/>
      <c r="BW1656" s="380"/>
      <c r="CD1656" s="380"/>
      <c r="CK1656" s="380"/>
      <c r="CR1656" s="380"/>
      <c r="CY1656" s="380"/>
      <c r="DF1656" s="380"/>
      <c r="DM1656" s="380"/>
      <c r="DT1656" s="380"/>
      <c r="EA1656" s="380"/>
      <c r="EH1656" s="380"/>
      <c r="EO1656" s="380"/>
      <c r="EV1656" s="380"/>
      <c r="FC1656" s="380"/>
      <c r="FJ1656" s="380"/>
      <c r="FQ1656" s="380"/>
      <c r="FX1656" s="380"/>
      <c r="GE1656" s="380"/>
      <c r="HA1656" s="380"/>
      <c r="HH1656" s="380"/>
    </row>
    <row r="1657" spans="1:216" ht="19.5" customHeight="1">
      <c r="A1657" s="627"/>
      <c r="B1657" s="380">
        <v>9613</v>
      </c>
      <c r="C1657" s="403"/>
      <c r="D1657" s="429">
        <v>13</v>
      </c>
      <c r="E1657" s="407"/>
      <c r="F1657" s="32"/>
      <c r="G1657" s="33"/>
      <c r="H1657" s="409"/>
      <c r="I1657" s="403"/>
      <c r="J1657" s="629"/>
      <c r="S1657" s="380"/>
      <c r="Z1657" s="380"/>
      <c r="AG1657" s="380"/>
      <c r="AN1657" s="380"/>
      <c r="AU1657" s="380"/>
      <c r="BB1657" s="380"/>
      <c r="BI1657" s="380"/>
      <c r="BP1657" s="380"/>
      <c r="BW1657" s="380"/>
      <c r="CD1657" s="380"/>
      <c r="CK1657" s="380"/>
      <c r="CR1657" s="380"/>
      <c r="CY1657" s="380"/>
      <c r="DF1657" s="380"/>
      <c r="DM1657" s="380"/>
      <c r="DT1657" s="380"/>
      <c r="EA1657" s="380"/>
      <c r="EH1657" s="380"/>
      <c r="EO1657" s="380"/>
      <c r="EV1657" s="380"/>
      <c r="FC1657" s="380"/>
      <c r="FJ1657" s="380"/>
      <c r="FQ1657" s="380"/>
      <c r="FX1657" s="380"/>
      <c r="GE1657" s="380"/>
      <c r="HA1657" s="380"/>
      <c r="HH1657" s="380"/>
    </row>
    <row r="1658" spans="1:216" ht="19.5" customHeight="1">
      <c r="A1658" s="627"/>
      <c r="B1658" s="380">
        <v>9614</v>
      </c>
      <c r="C1658" s="403"/>
      <c r="D1658" s="429">
        <v>14</v>
      </c>
      <c r="E1658" s="407"/>
      <c r="F1658" s="32"/>
      <c r="G1658" s="33"/>
      <c r="H1658" s="409"/>
      <c r="I1658" s="403"/>
      <c r="J1658" s="629"/>
      <c r="S1658" s="380"/>
      <c r="Z1658" s="380"/>
      <c r="AG1658" s="380"/>
      <c r="AN1658" s="380"/>
      <c r="AU1658" s="380"/>
      <c r="BB1658" s="380"/>
      <c r="BI1658" s="380"/>
      <c r="BP1658" s="380"/>
      <c r="BW1658" s="380"/>
      <c r="CD1658" s="380"/>
      <c r="CK1658" s="380"/>
      <c r="CR1658" s="380"/>
      <c r="CY1658" s="380"/>
      <c r="DF1658" s="380"/>
      <c r="DM1658" s="380"/>
      <c r="DT1658" s="380"/>
      <c r="EA1658" s="380"/>
      <c r="EH1658" s="380"/>
      <c r="EO1658" s="380"/>
      <c r="EV1658" s="380"/>
      <c r="FC1658" s="380"/>
      <c r="FJ1658" s="380"/>
      <c r="FQ1658" s="380"/>
      <c r="FX1658" s="380"/>
      <c r="GE1658" s="380"/>
      <c r="HA1658" s="380"/>
      <c r="HH1658" s="380"/>
    </row>
    <row r="1659" spans="1:216" ht="19.5" customHeight="1" thickBot="1">
      <c r="A1659" s="627"/>
      <c r="B1659" s="380">
        <v>9615</v>
      </c>
      <c r="C1659" s="403"/>
      <c r="D1659" s="429">
        <v>15</v>
      </c>
      <c r="E1659" s="411"/>
      <c r="F1659" s="36"/>
      <c r="G1659" s="37"/>
      <c r="H1659" s="409"/>
      <c r="I1659" s="403"/>
      <c r="J1659" s="629"/>
      <c r="S1659" s="380"/>
      <c r="Z1659" s="380"/>
      <c r="AG1659" s="380"/>
      <c r="AN1659" s="380"/>
      <c r="AU1659" s="380"/>
      <c r="BB1659" s="380"/>
      <c r="BI1659" s="380"/>
      <c r="BP1659" s="380"/>
      <c r="BW1659" s="380"/>
      <c r="CD1659" s="380"/>
      <c r="CK1659" s="380"/>
      <c r="CR1659" s="380"/>
      <c r="CY1659" s="380"/>
      <c r="DF1659" s="380"/>
      <c r="DM1659" s="380"/>
      <c r="DT1659" s="380"/>
      <c r="EA1659" s="380"/>
      <c r="EH1659" s="380"/>
      <c r="EO1659" s="380"/>
      <c r="EV1659" s="380"/>
      <c r="FC1659" s="380"/>
      <c r="FJ1659" s="380"/>
      <c r="FQ1659" s="380"/>
      <c r="FX1659" s="380"/>
      <c r="GE1659" s="380"/>
      <c r="HA1659" s="380"/>
      <c r="HH1659" s="380"/>
    </row>
    <row r="1660" spans="1:216" ht="19.5" customHeight="1" thickBot="1">
      <c r="A1660" s="627"/>
      <c r="B1660" s="380">
        <v>9616</v>
      </c>
      <c r="C1660" s="403"/>
      <c r="D1660" s="429" t="s">
        <v>634</v>
      </c>
      <c r="E1660" s="421"/>
      <c r="F1660" s="419"/>
      <c r="G1660" s="420"/>
      <c r="H1660" s="409"/>
      <c r="I1660" s="403"/>
      <c r="J1660" s="629"/>
      <c r="S1660" s="380"/>
      <c r="Z1660" s="380"/>
      <c r="AG1660" s="380"/>
      <c r="AN1660" s="380"/>
      <c r="AU1660" s="380"/>
      <c r="BB1660" s="380"/>
      <c r="BI1660" s="380"/>
      <c r="BP1660" s="380"/>
      <c r="BW1660" s="380"/>
      <c r="CD1660" s="380"/>
      <c r="CK1660" s="380"/>
      <c r="CR1660" s="380"/>
      <c r="CY1660" s="380"/>
      <c r="DF1660" s="380"/>
      <c r="DM1660" s="380"/>
      <c r="DT1660" s="380"/>
      <c r="EA1660" s="380"/>
      <c r="EH1660" s="380"/>
      <c r="EO1660" s="380"/>
      <c r="EV1660" s="380"/>
      <c r="FC1660" s="380"/>
      <c r="FJ1660" s="380"/>
      <c r="FQ1660" s="380"/>
      <c r="FX1660" s="380"/>
      <c r="GE1660" s="380"/>
      <c r="HA1660" s="380"/>
      <c r="HH1660" s="380"/>
    </row>
    <row r="1661" spans="1:216" ht="19.5" customHeight="1">
      <c r="A1661" s="627"/>
      <c r="D1661" s="429" t="s">
        <v>864</v>
      </c>
      <c r="E1661" s="422"/>
      <c r="F1661" s="34"/>
      <c r="G1661" s="35"/>
      <c r="H1661" s="409"/>
      <c r="I1661" s="403"/>
      <c r="S1661" s="380"/>
      <c r="Z1661" s="380"/>
      <c r="AG1661" s="380"/>
      <c r="AN1661" s="380"/>
      <c r="AU1661" s="380"/>
      <c r="BB1661" s="380"/>
      <c r="BI1661" s="380"/>
      <c r="BP1661" s="380"/>
      <c r="BW1661" s="380"/>
      <c r="CD1661" s="380"/>
      <c r="CK1661" s="380"/>
      <c r="CR1661" s="380"/>
      <c r="CY1661" s="380"/>
      <c r="DF1661" s="380"/>
      <c r="DM1661" s="380"/>
      <c r="DT1661" s="380"/>
      <c r="EA1661" s="380"/>
      <c r="EH1661" s="380"/>
      <c r="EO1661" s="380"/>
      <c r="EV1661" s="380"/>
      <c r="FC1661" s="380"/>
      <c r="FJ1661" s="380"/>
      <c r="FQ1661" s="380"/>
      <c r="FX1661" s="380"/>
      <c r="GE1661" s="380"/>
      <c r="HA1661" s="380"/>
      <c r="HH1661" s="380"/>
    </row>
    <row r="1662" spans="1:216" ht="19.5" customHeight="1">
      <c r="A1662" s="627"/>
      <c r="D1662" s="429" t="s">
        <v>864</v>
      </c>
      <c r="E1662" s="423"/>
      <c r="F1662" s="32"/>
      <c r="G1662" s="33"/>
      <c r="H1662" s="409"/>
      <c r="I1662" s="403"/>
      <c r="S1662" s="380"/>
      <c r="Z1662" s="380"/>
      <c r="AG1662" s="380"/>
      <c r="AN1662" s="380"/>
      <c r="AU1662" s="380"/>
      <c r="BB1662" s="380"/>
      <c r="BI1662" s="380"/>
      <c r="BP1662" s="380"/>
      <c r="BW1662" s="380"/>
      <c r="CD1662" s="380"/>
      <c r="CK1662" s="380"/>
      <c r="CR1662" s="380"/>
      <c r="CY1662" s="380"/>
      <c r="DF1662" s="380"/>
      <c r="DM1662" s="380"/>
      <c r="DT1662" s="380"/>
      <c r="EA1662" s="380"/>
      <c r="EH1662" s="380"/>
      <c r="EO1662" s="380"/>
      <c r="EV1662" s="380"/>
      <c r="FC1662" s="380"/>
      <c r="FJ1662" s="380"/>
      <c r="FQ1662" s="380"/>
      <c r="FX1662" s="380"/>
      <c r="GE1662" s="380"/>
      <c r="HA1662" s="380"/>
      <c r="HH1662" s="380"/>
    </row>
    <row r="1663" spans="1:216" ht="19.5" customHeight="1">
      <c r="A1663" s="627"/>
      <c r="D1663" s="430"/>
      <c r="E1663" s="423"/>
      <c r="F1663" s="32"/>
      <c r="G1663" s="33"/>
      <c r="H1663" s="409"/>
      <c r="I1663" s="403"/>
      <c r="S1663" s="380"/>
      <c r="Z1663" s="380"/>
      <c r="AG1663" s="380"/>
      <c r="AN1663" s="380"/>
      <c r="AU1663" s="380"/>
      <c r="BB1663" s="380"/>
      <c r="BI1663" s="380"/>
      <c r="BP1663" s="380"/>
      <c r="BW1663" s="380"/>
      <c r="CD1663" s="380"/>
      <c r="CK1663" s="380"/>
      <c r="CR1663" s="380"/>
      <c r="CY1663" s="380"/>
      <c r="DF1663" s="380"/>
      <c r="DM1663" s="380"/>
      <c r="DT1663" s="380"/>
      <c r="EA1663" s="380"/>
      <c r="EH1663" s="380"/>
      <c r="EO1663" s="380"/>
      <c r="EV1663" s="380"/>
      <c r="FC1663" s="380"/>
      <c r="FJ1663" s="380"/>
      <c r="FQ1663" s="380"/>
      <c r="FX1663" s="380"/>
      <c r="GE1663" s="380"/>
      <c r="HA1663" s="380"/>
      <c r="HH1663" s="380"/>
    </row>
    <row r="1664" spans="1:216" ht="19.5" customHeight="1" thickBot="1">
      <c r="A1664" s="628"/>
      <c r="B1664" s="431"/>
      <c r="C1664" s="431"/>
      <c r="D1664" s="432"/>
      <c r="E1664" s="424"/>
      <c r="F1664" s="32"/>
      <c r="G1664" s="33"/>
      <c r="H1664" s="409"/>
      <c r="I1664" s="403"/>
      <c r="S1664" s="380"/>
      <c r="Z1664" s="380"/>
      <c r="AG1664" s="380"/>
      <c r="AN1664" s="380"/>
      <c r="AU1664" s="380"/>
      <c r="BB1664" s="380"/>
      <c r="BI1664" s="380"/>
      <c r="BP1664" s="380"/>
      <c r="BW1664" s="380"/>
      <c r="CD1664" s="380"/>
      <c r="CK1664" s="380"/>
      <c r="CR1664" s="380"/>
      <c r="CY1664" s="380"/>
      <c r="DF1664" s="380"/>
      <c r="DM1664" s="380"/>
      <c r="DT1664" s="380"/>
      <c r="EA1664" s="380"/>
      <c r="EH1664" s="380"/>
      <c r="EO1664" s="380"/>
      <c r="EV1664" s="380"/>
      <c r="FC1664" s="380"/>
      <c r="FJ1664" s="380"/>
      <c r="FQ1664" s="380"/>
      <c r="FX1664" s="380"/>
      <c r="GE1664" s="380"/>
      <c r="HA1664" s="380"/>
      <c r="HH1664" s="380"/>
    </row>
    <row r="1665" spans="1:216" ht="19.5" customHeight="1" thickBot="1">
      <c r="A1665" s="626">
        <v>101</v>
      </c>
      <c r="B1665" s="426">
        <v>10101</v>
      </c>
      <c r="C1665" s="427"/>
      <c r="D1665" s="428">
        <v>1</v>
      </c>
      <c r="E1665" s="404"/>
      <c r="F1665" s="34"/>
      <c r="G1665" s="35"/>
      <c r="H1665" s="405"/>
      <c r="I1665" s="406"/>
      <c r="J1665" s="629"/>
      <c r="S1665" s="380"/>
      <c r="Z1665" s="380"/>
      <c r="AG1665" s="380"/>
      <c r="AN1665" s="380"/>
      <c r="AU1665" s="380"/>
      <c r="BB1665" s="380"/>
      <c r="BI1665" s="380"/>
      <c r="BP1665" s="380"/>
      <c r="BW1665" s="380"/>
      <c r="CD1665" s="380"/>
      <c r="CK1665" s="380"/>
      <c r="CR1665" s="380"/>
      <c r="CY1665" s="380"/>
      <c r="DF1665" s="380"/>
      <c r="DM1665" s="380"/>
      <c r="DT1665" s="380"/>
      <c r="EA1665" s="380"/>
      <c r="EH1665" s="380"/>
      <c r="EO1665" s="380"/>
      <c r="EV1665" s="380"/>
      <c r="FC1665" s="380"/>
      <c r="FJ1665" s="380"/>
      <c r="FQ1665" s="380"/>
      <c r="FX1665" s="380"/>
      <c r="GE1665" s="380"/>
      <c r="HA1665" s="380"/>
      <c r="HH1665" s="380"/>
    </row>
    <row r="1666" spans="1:216" ht="19.5" customHeight="1">
      <c r="A1666" s="627"/>
      <c r="B1666" s="380">
        <v>10102</v>
      </c>
      <c r="C1666" s="403"/>
      <c r="D1666" s="429">
        <v>2</v>
      </c>
      <c r="E1666" s="407"/>
      <c r="F1666" s="32"/>
      <c r="G1666" s="33"/>
      <c r="H1666" s="408"/>
      <c r="I1666" s="403"/>
      <c r="J1666" s="629"/>
      <c r="S1666" s="380"/>
      <c r="Z1666" s="380"/>
      <c r="AG1666" s="380"/>
      <c r="AN1666" s="380"/>
      <c r="AU1666" s="380"/>
      <c r="BB1666" s="380"/>
      <c r="BI1666" s="380"/>
      <c r="BP1666" s="380"/>
      <c r="BW1666" s="380"/>
      <c r="CD1666" s="380"/>
      <c r="CK1666" s="380"/>
      <c r="CR1666" s="380"/>
      <c r="CY1666" s="380"/>
      <c r="DF1666" s="380"/>
      <c r="DM1666" s="380"/>
      <c r="DT1666" s="380"/>
      <c r="EA1666" s="380"/>
      <c r="EH1666" s="380"/>
      <c r="EO1666" s="380"/>
      <c r="EV1666" s="380"/>
      <c r="FC1666" s="380"/>
      <c r="FJ1666" s="380"/>
      <c r="FQ1666" s="380"/>
      <c r="FX1666" s="380"/>
      <c r="GE1666" s="380"/>
      <c r="HA1666" s="380"/>
      <c r="HH1666" s="380"/>
    </row>
    <row r="1667" spans="1:216" ht="19.5" customHeight="1">
      <c r="A1667" s="627"/>
      <c r="B1667" s="380">
        <v>10103</v>
      </c>
      <c r="C1667" s="403"/>
      <c r="D1667" s="429">
        <v>3</v>
      </c>
      <c r="E1667" s="407"/>
      <c r="F1667" s="32"/>
      <c r="G1667" s="33"/>
      <c r="H1667" s="409"/>
      <c r="I1667" s="403"/>
      <c r="J1667" s="629"/>
      <c r="S1667" s="380"/>
      <c r="Z1667" s="380"/>
      <c r="AG1667" s="380"/>
      <c r="AN1667" s="380"/>
      <c r="AU1667" s="380"/>
      <c r="BB1667" s="380"/>
      <c r="BI1667" s="380"/>
      <c r="BP1667" s="380"/>
      <c r="BW1667" s="380"/>
      <c r="CD1667" s="380"/>
      <c r="CK1667" s="380"/>
      <c r="CR1667" s="380"/>
      <c r="CY1667" s="380"/>
      <c r="DF1667" s="380"/>
      <c r="DM1667" s="380"/>
      <c r="DT1667" s="380"/>
      <c r="EA1667" s="380"/>
      <c r="EH1667" s="380"/>
      <c r="EO1667" s="380"/>
      <c r="EV1667" s="380"/>
      <c r="FC1667" s="380"/>
      <c r="FJ1667" s="380"/>
      <c r="FQ1667" s="380"/>
      <c r="FX1667" s="380"/>
      <c r="GE1667" s="380"/>
      <c r="HA1667" s="380"/>
      <c r="HH1667" s="380"/>
    </row>
    <row r="1668" spans="1:216" ht="19.5" customHeight="1">
      <c r="A1668" s="627"/>
      <c r="B1668" s="380">
        <v>10104</v>
      </c>
      <c r="C1668" s="403"/>
      <c r="D1668" s="429">
        <v>4</v>
      </c>
      <c r="E1668" s="410"/>
      <c r="F1668" s="32"/>
      <c r="G1668" s="33"/>
      <c r="H1668" s="409"/>
      <c r="I1668" s="403"/>
      <c r="J1668" s="629"/>
      <c r="S1668" s="380"/>
      <c r="Z1668" s="380"/>
      <c r="AG1668" s="380"/>
      <c r="AN1668" s="380"/>
      <c r="AU1668" s="380"/>
      <c r="BB1668" s="380"/>
      <c r="BI1668" s="380"/>
      <c r="BP1668" s="380"/>
      <c r="BW1668" s="380"/>
      <c r="CD1668" s="380"/>
      <c r="CK1668" s="380"/>
      <c r="CR1668" s="380"/>
      <c r="CY1668" s="380"/>
      <c r="DF1668" s="380"/>
      <c r="DM1668" s="380"/>
      <c r="DT1668" s="380"/>
      <c r="EA1668" s="380"/>
      <c r="EH1668" s="380"/>
      <c r="EO1668" s="380"/>
      <c r="EV1668" s="380"/>
      <c r="FC1668" s="380"/>
      <c r="FJ1668" s="380"/>
      <c r="FQ1668" s="380"/>
      <c r="FX1668" s="380"/>
      <c r="GE1668" s="380"/>
      <c r="HA1668" s="380"/>
      <c r="HH1668" s="380"/>
    </row>
    <row r="1669" spans="1:216" ht="19.5" customHeight="1">
      <c r="A1669" s="627"/>
      <c r="B1669" s="380">
        <v>10105</v>
      </c>
      <c r="C1669" s="403"/>
      <c r="D1669" s="429">
        <v>5</v>
      </c>
      <c r="E1669" s="407"/>
      <c r="F1669" s="36"/>
      <c r="G1669" s="37"/>
      <c r="H1669" s="409"/>
      <c r="I1669" s="403"/>
      <c r="J1669" s="629"/>
      <c r="S1669" s="380"/>
      <c r="Z1669" s="380"/>
      <c r="AG1669" s="380"/>
      <c r="AN1669" s="380"/>
      <c r="AU1669" s="380"/>
      <c r="BB1669" s="380"/>
      <c r="BI1669" s="380"/>
      <c r="BP1669" s="380"/>
      <c r="BW1669" s="380"/>
      <c r="CD1669" s="380"/>
      <c r="CK1669" s="380"/>
      <c r="CR1669" s="380"/>
      <c r="CY1669" s="380"/>
      <c r="DF1669" s="380"/>
      <c r="DM1669" s="380"/>
      <c r="DT1669" s="380"/>
      <c r="EA1669" s="380"/>
      <c r="EH1669" s="380"/>
      <c r="EO1669" s="380"/>
      <c r="EV1669" s="380"/>
      <c r="FC1669" s="380"/>
      <c r="FJ1669" s="380"/>
      <c r="FQ1669" s="380"/>
      <c r="FX1669" s="380"/>
      <c r="GE1669" s="380"/>
      <c r="HA1669" s="380"/>
      <c r="HH1669" s="380"/>
    </row>
    <row r="1670" spans="1:216" ht="19.5" customHeight="1">
      <c r="A1670" s="627"/>
      <c r="B1670" s="380">
        <v>10106</v>
      </c>
      <c r="C1670" s="403"/>
      <c r="D1670" s="429">
        <v>6</v>
      </c>
      <c r="E1670" s="407"/>
      <c r="F1670" s="32"/>
      <c r="G1670" s="33"/>
      <c r="H1670" s="409"/>
      <c r="I1670" s="403"/>
      <c r="J1670" s="629"/>
      <c r="S1670" s="380"/>
      <c r="Z1670" s="380"/>
      <c r="AG1670" s="380"/>
      <c r="AN1670" s="380"/>
      <c r="AU1670" s="380"/>
      <c r="BB1670" s="380"/>
      <c r="BI1670" s="380"/>
      <c r="BP1670" s="380"/>
      <c r="BW1670" s="380"/>
      <c r="CD1670" s="380"/>
      <c r="CK1670" s="380"/>
      <c r="CR1670" s="380"/>
      <c r="CY1670" s="380"/>
      <c r="DF1670" s="380"/>
      <c r="DM1670" s="380"/>
      <c r="DT1670" s="380"/>
      <c r="EA1670" s="380"/>
      <c r="EH1670" s="380"/>
      <c r="EO1670" s="380"/>
      <c r="EV1670" s="380"/>
      <c r="FC1670" s="380"/>
      <c r="FJ1670" s="380"/>
      <c r="FQ1670" s="380"/>
      <c r="FX1670" s="380"/>
      <c r="GE1670" s="380"/>
      <c r="HA1670" s="380"/>
      <c r="HH1670" s="380"/>
    </row>
    <row r="1671" spans="1:216" ht="19.5" customHeight="1">
      <c r="A1671" s="627"/>
      <c r="B1671" s="380">
        <v>10107</v>
      </c>
      <c r="C1671" s="403"/>
      <c r="D1671" s="429">
        <v>7</v>
      </c>
      <c r="E1671" s="410"/>
      <c r="F1671" s="32"/>
      <c r="G1671" s="33"/>
      <c r="H1671" s="409"/>
      <c r="I1671" s="403"/>
      <c r="J1671" s="629"/>
      <c r="S1671" s="380"/>
      <c r="Z1671" s="380"/>
      <c r="AG1671" s="380"/>
      <c r="AN1671" s="380"/>
      <c r="AU1671" s="380"/>
      <c r="BB1671" s="380"/>
      <c r="BI1671" s="380"/>
      <c r="BP1671" s="380"/>
      <c r="BW1671" s="380"/>
      <c r="CD1671" s="380"/>
      <c r="CK1671" s="380"/>
      <c r="CR1671" s="380"/>
      <c r="CY1671" s="380"/>
      <c r="DF1671" s="380"/>
      <c r="DM1671" s="380"/>
      <c r="DT1671" s="380"/>
      <c r="EA1671" s="380"/>
      <c r="EH1671" s="380"/>
      <c r="EO1671" s="380"/>
      <c r="EV1671" s="380"/>
      <c r="FC1671" s="380"/>
      <c r="FJ1671" s="380"/>
      <c r="FQ1671" s="380"/>
      <c r="FX1671" s="380"/>
      <c r="GE1671" s="380"/>
      <c r="HA1671" s="380"/>
      <c r="HH1671" s="380"/>
    </row>
    <row r="1672" spans="1:216" ht="19.5" customHeight="1">
      <c r="A1672" s="627"/>
      <c r="B1672" s="380">
        <v>10108</v>
      </c>
      <c r="C1672" s="403"/>
      <c r="D1672" s="429">
        <v>8</v>
      </c>
      <c r="E1672" s="407"/>
      <c r="F1672" s="32"/>
      <c r="G1672" s="33"/>
      <c r="H1672" s="409"/>
      <c r="I1672" s="403"/>
      <c r="J1672" s="629"/>
      <c r="S1672" s="380"/>
      <c r="Z1672" s="380"/>
      <c r="AG1672" s="380"/>
      <c r="AN1672" s="380"/>
      <c r="AU1672" s="380"/>
      <c r="BB1672" s="380"/>
      <c r="BI1672" s="380"/>
      <c r="BP1672" s="380"/>
      <c r="BW1672" s="380"/>
      <c r="CD1672" s="380"/>
      <c r="CK1672" s="380"/>
      <c r="CR1672" s="380"/>
      <c r="CY1672" s="380"/>
      <c r="DF1672" s="380"/>
      <c r="DM1672" s="380"/>
      <c r="DT1672" s="380"/>
      <c r="EA1672" s="380"/>
      <c r="EH1672" s="380"/>
      <c r="EO1672" s="380"/>
      <c r="EV1672" s="380"/>
      <c r="FC1672" s="380"/>
      <c r="FJ1672" s="380"/>
      <c r="FQ1672" s="380"/>
      <c r="FX1672" s="380"/>
      <c r="GE1672" s="380"/>
      <c r="HA1672" s="380"/>
      <c r="HH1672" s="380"/>
    </row>
    <row r="1673" spans="1:216" ht="19.5" customHeight="1">
      <c r="A1673" s="627"/>
      <c r="B1673" s="380">
        <v>10109</v>
      </c>
      <c r="C1673" s="403"/>
      <c r="D1673" s="429">
        <v>9</v>
      </c>
      <c r="E1673" s="407"/>
      <c r="F1673" s="32"/>
      <c r="G1673" s="33"/>
      <c r="H1673" s="409"/>
      <c r="I1673" s="403"/>
      <c r="J1673" s="629"/>
      <c r="S1673" s="380"/>
      <c r="Z1673" s="380"/>
      <c r="AG1673" s="380"/>
      <c r="AN1673" s="380"/>
      <c r="AU1673" s="380"/>
      <c r="BB1673" s="380"/>
      <c r="BI1673" s="380"/>
      <c r="BP1673" s="380"/>
      <c r="BW1673" s="380"/>
      <c r="CD1673" s="380"/>
      <c r="CK1673" s="380"/>
      <c r="CR1673" s="380"/>
      <c r="CY1673" s="380"/>
      <c r="DF1673" s="380"/>
      <c r="DM1673" s="380"/>
      <c r="DT1673" s="380"/>
      <c r="EA1673" s="380"/>
      <c r="EH1673" s="380"/>
      <c r="EO1673" s="380"/>
      <c r="EV1673" s="380"/>
      <c r="FC1673" s="380"/>
      <c r="FJ1673" s="380"/>
      <c r="FQ1673" s="380"/>
      <c r="FX1673" s="380"/>
      <c r="GE1673" s="380"/>
      <c r="HA1673" s="380"/>
      <c r="HH1673" s="380"/>
    </row>
    <row r="1674" spans="1:216" ht="19.5" customHeight="1">
      <c r="A1674" s="627"/>
      <c r="B1674" s="380">
        <v>10110</v>
      </c>
      <c r="C1674" s="403"/>
      <c r="D1674" s="429">
        <v>10</v>
      </c>
      <c r="E1674" s="407"/>
      <c r="F1674" s="32"/>
      <c r="G1674" s="33"/>
      <c r="H1674" s="409"/>
      <c r="I1674" s="403"/>
      <c r="J1674" s="629"/>
      <c r="S1674" s="380"/>
      <c r="Z1674" s="380"/>
      <c r="AG1674" s="380"/>
      <c r="AN1674" s="380"/>
      <c r="AU1674" s="380"/>
      <c r="BB1674" s="380"/>
      <c r="BI1674" s="380"/>
      <c r="BP1674" s="380"/>
      <c r="BW1674" s="380"/>
      <c r="CD1674" s="380"/>
      <c r="CK1674" s="380"/>
      <c r="CR1674" s="380"/>
      <c r="CY1674" s="380"/>
      <c r="DF1674" s="380"/>
      <c r="DM1674" s="380"/>
      <c r="DT1674" s="380"/>
      <c r="EA1674" s="380"/>
      <c r="EH1674" s="380"/>
      <c r="EO1674" s="380"/>
      <c r="EV1674" s="380"/>
      <c r="FC1674" s="380"/>
      <c r="FJ1674" s="380"/>
      <c r="FQ1674" s="380"/>
      <c r="FX1674" s="380"/>
      <c r="GE1674" s="380"/>
      <c r="HA1674" s="380"/>
      <c r="HH1674" s="380"/>
    </row>
    <row r="1675" spans="1:216" ht="19.5" customHeight="1">
      <c r="A1675" s="627"/>
      <c r="B1675" s="380">
        <v>10111</v>
      </c>
      <c r="C1675" s="403"/>
      <c r="D1675" s="429">
        <v>11</v>
      </c>
      <c r="E1675" s="407"/>
      <c r="F1675" s="32"/>
      <c r="G1675" s="33"/>
      <c r="H1675" s="409"/>
      <c r="I1675" s="403"/>
      <c r="J1675" s="629"/>
      <c r="S1675" s="380"/>
      <c r="Z1675" s="380"/>
      <c r="AG1675" s="380"/>
      <c r="AN1675" s="380"/>
      <c r="AU1675" s="380"/>
      <c r="BB1675" s="380"/>
      <c r="BI1675" s="380"/>
      <c r="BP1675" s="380"/>
      <c r="BW1675" s="380"/>
      <c r="CD1675" s="380"/>
      <c r="CK1675" s="380"/>
      <c r="CR1675" s="380"/>
      <c r="CY1675" s="380"/>
      <c r="DF1675" s="380"/>
      <c r="DM1675" s="380"/>
      <c r="DT1675" s="380"/>
      <c r="EA1675" s="380"/>
      <c r="EH1675" s="380"/>
      <c r="EO1675" s="380"/>
      <c r="EV1675" s="380"/>
      <c r="FC1675" s="380"/>
      <c r="FJ1675" s="380"/>
      <c r="FQ1675" s="380"/>
      <c r="FX1675" s="380"/>
      <c r="GE1675" s="380"/>
      <c r="HA1675" s="380"/>
      <c r="HH1675" s="380"/>
    </row>
    <row r="1676" spans="1:216" ht="19.5" customHeight="1">
      <c r="A1676" s="627"/>
      <c r="B1676" s="380">
        <v>10112</v>
      </c>
      <c r="C1676" s="403"/>
      <c r="D1676" s="429">
        <v>12</v>
      </c>
      <c r="E1676" s="407"/>
      <c r="F1676" s="32"/>
      <c r="G1676" s="33"/>
      <c r="H1676" s="409"/>
      <c r="I1676" s="403"/>
      <c r="J1676" s="629"/>
      <c r="S1676" s="380"/>
      <c r="Z1676" s="380"/>
      <c r="AG1676" s="380"/>
      <c r="AN1676" s="380"/>
      <c r="AU1676" s="380"/>
      <c r="BB1676" s="380"/>
      <c r="BI1676" s="380"/>
      <c r="BP1676" s="380"/>
      <c r="BW1676" s="380"/>
      <c r="CD1676" s="380"/>
      <c r="CK1676" s="380"/>
      <c r="CR1676" s="380"/>
      <c r="CY1676" s="380"/>
      <c r="DF1676" s="380"/>
      <c r="DM1676" s="380"/>
      <c r="DT1676" s="380"/>
      <c r="EA1676" s="380"/>
      <c r="EH1676" s="380"/>
      <c r="EO1676" s="380"/>
      <c r="EV1676" s="380"/>
      <c r="FC1676" s="380"/>
      <c r="FJ1676" s="380"/>
      <c r="FQ1676" s="380"/>
      <c r="FX1676" s="380"/>
      <c r="GE1676" s="380"/>
      <c r="HA1676" s="380"/>
      <c r="HH1676" s="380"/>
    </row>
    <row r="1677" spans="1:216" ht="19.5" customHeight="1">
      <c r="A1677" s="627"/>
      <c r="B1677" s="380">
        <v>10113</v>
      </c>
      <c r="C1677" s="403"/>
      <c r="D1677" s="429">
        <v>13</v>
      </c>
      <c r="E1677" s="407"/>
      <c r="F1677" s="32"/>
      <c r="G1677" s="33"/>
      <c r="H1677" s="409"/>
      <c r="I1677" s="403"/>
      <c r="J1677" s="629"/>
      <c r="S1677" s="380"/>
      <c r="Z1677" s="380"/>
      <c r="AG1677" s="380"/>
      <c r="AN1677" s="380"/>
      <c r="AU1677" s="380"/>
      <c r="BB1677" s="380"/>
      <c r="BI1677" s="380"/>
      <c r="BP1677" s="380"/>
      <c r="BW1677" s="380"/>
      <c r="CD1677" s="380"/>
      <c r="CK1677" s="380"/>
      <c r="CR1677" s="380"/>
      <c r="CY1677" s="380"/>
      <c r="DF1677" s="380"/>
      <c r="DM1677" s="380"/>
      <c r="DT1677" s="380"/>
      <c r="EA1677" s="380"/>
      <c r="EH1677" s="380"/>
      <c r="EO1677" s="380"/>
      <c r="EV1677" s="380"/>
      <c r="FC1677" s="380"/>
      <c r="FJ1677" s="380"/>
      <c r="FQ1677" s="380"/>
      <c r="FX1677" s="380"/>
      <c r="GE1677" s="380"/>
      <c r="HA1677" s="380"/>
      <c r="HH1677" s="380"/>
    </row>
    <row r="1678" spans="1:216" ht="19.5" customHeight="1">
      <c r="A1678" s="627"/>
      <c r="B1678" s="380">
        <v>10114</v>
      </c>
      <c r="C1678" s="403"/>
      <c r="D1678" s="429">
        <v>14</v>
      </c>
      <c r="E1678" s="407"/>
      <c r="F1678" s="32"/>
      <c r="G1678" s="33"/>
      <c r="H1678" s="409"/>
      <c r="I1678" s="403"/>
      <c r="J1678" s="629"/>
      <c r="S1678" s="380"/>
      <c r="Z1678" s="380"/>
      <c r="AG1678" s="380"/>
      <c r="AN1678" s="380"/>
      <c r="AU1678" s="380"/>
      <c r="BB1678" s="380"/>
      <c r="BI1678" s="380"/>
      <c r="BP1678" s="380"/>
      <c r="BW1678" s="380"/>
      <c r="CD1678" s="380"/>
      <c r="CK1678" s="380"/>
      <c r="CR1678" s="380"/>
      <c r="CY1678" s="380"/>
      <c r="DF1678" s="380"/>
      <c r="DM1678" s="380"/>
      <c r="DT1678" s="380"/>
      <c r="EA1678" s="380"/>
      <c r="EH1678" s="380"/>
      <c r="EO1678" s="380"/>
      <c r="EV1678" s="380"/>
      <c r="FC1678" s="380"/>
      <c r="FJ1678" s="380"/>
      <c r="FQ1678" s="380"/>
      <c r="FX1678" s="380"/>
      <c r="GE1678" s="380"/>
      <c r="HA1678" s="380"/>
      <c r="HH1678" s="380"/>
    </row>
    <row r="1679" spans="1:216" ht="19.5" customHeight="1" thickBot="1">
      <c r="A1679" s="627"/>
      <c r="B1679" s="380">
        <v>10115</v>
      </c>
      <c r="C1679" s="403"/>
      <c r="D1679" s="429">
        <v>15</v>
      </c>
      <c r="E1679" s="411"/>
      <c r="F1679" s="36"/>
      <c r="G1679" s="37"/>
      <c r="H1679" s="409"/>
      <c r="I1679" s="403"/>
      <c r="J1679" s="629"/>
      <c r="S1679" s="380"/>
      <c r="Z1679" s="380"/>
      <c r="AG1679" s="380"/>
      <c r="AN1679" s="380"/>
      <c r="AU1679" s="380"/>
      <c r="BB1679" s="380"/>
      <c r="BI1679" s="380"/>
      <c r="BP1679" s="380"/>
      <c r="BW1679" s="380"/>
      <c r="CD1679" s="380"/>
      <c r="CK1679" s="380"/>
      <c r="CR1679" s="380"/>
      <c r="CY1679" s="380"/>
      <c r="DF1679" s="380"/>
      <c r="DM1679" s="380"/>
      <c r="DT1679" s="380"/>
      <c r="EA1679" s="380"/>
      <c r="EH1679" s="380"/>
      <c r="EO1679" s="380"/>
      <c r="EV1679" s="380"/>
      <c r="FC1679" s="380"/>
      <c r="FJ1679" s="380"/>
      <c r="FQ1679" s="380"/>
      <c r="FX1679" s="380"/>
      <c r="GE1679" s="380"/>
      <c r="HA1679" s="380"/>
      <c r="HH1679" s="380"/>
    </row>
    <row r="1680" spans="1:216" ht="19.5" customHeight="1" thickBot="1">
      <c r="A1680" s="627"/>
      <c r="B1680" s="380">
        <v>10116</v>
      </c>
      <c r="C1680" s="403"/>
      <c r="D1680" s="429" t="s">
        <v>634</v>
      </c>
      <c r="E1680" s="421"/>
      <c r="F1680" s="419"/>
      <c r="G1680" s="420"/>
      <c r="H1680" s="409"/>
      <c r="I1680" s="403"/>
      <c r="J1680" s="629"/>
      <c r="S1680" s="380"/>
      <c r="Z1680" s="380"/>
      <c r="AG1680" s="380"/>
      <c r="AN1680" s="380"/>
      <c r="AU1680" s="380"/>
      <c r="BB1680" s="380"/>
      <c r="BI1680" s="380"/>
      <c r="BP1680" s="380"/>
      <c r="BW1680" s="380"/>
      <c r="CD1680" s="380"/>
      <c r="CK1680" s="380"/>
      <c r="CR1680" s="380"/>
      <c r="CY1680" s="380"/>
      <c r="DF1680" s="380"/>
      <c r="DM1680" s="380"/>
      <c r="DT1680" s="380"/>
      <c r="EA1680" s="380"/>
      <c r="EH1680" s="380"/>
      <c r="EO1680" s="380"/>
      <c r="EV1680" s="380"/>
      <c r="FC1680" s="380"/>
      <c r="FJ1680" s="380"/>
      <c r="FQ1680" s="380"/>
      <c r="FX1680" s="380"/>
      <c r="GE1680" s="380"/>
      <c r="HA1680" s="380"/>
      <c r="HH1680" s="380"/>
    </row>
    <row r="1681" spans="1:216" ht="19.5" customHeight="1">
      <c r="A1681" s="627"/>
      <c r="D1681" s="429" t="s">
        <v>864</v>
      </c>
      <c r="E1681" s="422"/>
      <c r="F1681" s="34"/>
      <c r="G1681" s="35"/>
      <c r="H1681" s="409"/>
      <c r="I1681" s="403"/>
      <c r="S1681" s="380"/>
      <c r="Z1681" s="380"/>
      <c r="AG1681" s="380"/>
      <c r="AN1681" s="380"/>
      <c r="AU1681" s="380"/>
      <c r="BB1681" s="380"/>
      <c r="BI1681" s="380"/>
      <c r="BP1681" s="380"/>
      <c r="BW1681" s="380"/>
      <c r="CD1681" s="380"/>
      <c r="CK1681" s="380"/>
      <c r="CR1681" s="380"/>
      <c r="CY1681" s="380"/>
      <c r="DF1681" s="380"/>
      <c r="DM1681" s="380"/>
      <c r="DT1681" s="380"/>
      <c r="EA1681" s="380"/>
      <c r="EH1681" s="380"/>
      <c r="EO1681" s="380"/>
      <c r="EV1681" s="380"/>
      <c r="FC1681" s="380"/>
      <c r="FJ1681" s="380"/>
      <c r="FQ1681" s="380"/>
      <c r="FX1681" s="380"/>
      <c r="GE1681" s="380"/>
      <c r="HA1681" s="380"/>
      <c r="HH1681" s="380"/>
    </row>
    <row r="1682" spans="1:216" ht="19.5" customHeight="1">
      <c r="A1682" s="627"/>
      <c r="D1682" s="429" t="s">
        <v>864</v>
      </c>
      <c r="E1682" s="423"/>
      <c r="F1682" s="32"/>
      <c r="G1682" s="33"/>
      <c r="H1682" s="409"/>
      <c r="I1682" s="403"/>
      <c r="S1682" s="380"/>
      <c r="Z1682" s="380"/>
      <c r="AG1682" s="380"/>
      <c r="AN1682" s="380"/>
      <c r="AU1682" s="380"/>
      <c r="BB1682" s="380"/>
      <c r="BI1682" s="380"/>
      <c r="BP1682" s="380"/>
      <c r="BW1682" s="380"/>
      <c r="CD1682" s="380"/>
      <c r="CK1682" s="380"/>
      <c r="CR1682" s="380"/>
      <c r="CY1682" s="380"/>
      <c r="DF1682" s="380"/>
      <c r="DM1682" s="380"/>
      <c r="DT1682" s="380"/>
      <c r="EA1682" s="380"/>
      <c r="EH1682" s="380"/>
      <c r="EO1682" s="380"/>
      <c r="EV1682" s="380"/>
      <c r="FC1682" s="380"/>
      <c r="FJ1682" s="380"/>
      <c r="FQ1682" s="380"/>
      <c r="FX1682" s="380"/>
      <c r="GE1682" s="380"/>
      <c r="HA1682" s="380"/>
      <c r="HH1682" s="380"/>
    </row>
    <row r="1683" spans="1:216" ht="19.5" customHeight="1">
      <c r="A1683" s="627"/>
      <c r="D1683" s="430"/>
      <c r="E1683" s="423"/>
      <c r="F1683" s="32"/>
      <c r="G1683" s="33"/>
      <c r="H1683" s="409"/>
      <c r="I1683" s="403"/>
      <c r="S1683" s="380"/>
      <c r="Z1683" s="380"/>
      <c r="AG1683" s="380"/>
      <c r="AN1683" s="380"/>
      <c r="AU1683" s="380"/>
      <c r="BB1683" s="380"/>
      <c r="BI1683" s="380"/>
      <c r="BP1683" s="380"/>
      <c r="BW1683" s="380"/>
      <c r="CD1683" s="380"/>
      <c r="CK1683" s="380"/>
      <c r="CR1683" s="380"/>
      <c r="CY1683" s="380"/>
      <c r="DF1683" s="380"/>
      <c r="DM1683" s="380"/>
      <c r="DT1683" s="380"/>
      <c r="EA1683" s="380"/>
      <c r="EH1683" s="380"/>
      <c r="EO1683" s="380"/>
      <c r="EV1683" s="380"/>
      <c r="FC1683" s="380"/>
      <c r="FJ1683" s="380"/>
      <c r="FQ1683" s="380"/>
      <c r="FX1683" s="380"/>
      <c r="GE1683" s="380"/>
      <c r="HA1683" s="380"/>
      <c r="HH1683" s="380"/>
    </row>
    <row r="1684" spans="1:216" ht="19.5" customHeight="1" thickBot="1">
      <c r="A1684" s="628"/>
      <c r="B1684" s="431"/>
      <c r="C1684" s="431"/>
      <c r="D1684" s="432"/>
      <c r="E1684" s="424"/>
      <c r="F1684" s="32"/>
      <c r="G1684" s="33"/>
      <c r="H1684" s="409"/>
      <c r="I1684" s="403"/>
      <c r="S1684" s="380"/>
      <c r="Z1684" s="380"/>
      <c r="AG1684" s="380"/>
      <c r="AN1684" s="380"/>
      <c r="AU1684" s="380"/>
      <c r="BB1684" s="380"/>
      <c r="BI1684" s="380"/>
      <c r="BP1684" s="380"/>
      <c r="BW1684" s="380"/>
      <c r="CD1684" s="380"/>
      <c r="CK1684" s="380"/>
      <c r="CR1684" s="380"/>
      <c r="CY1684" s="380"/>
      <c r="DF1684" s="380"/>
      <c r="DM1684" s="380"/>
      <c r="DT1684" s="380"/>
      <c r="EA1684" s="380"/>
      <c r="EH1684" s="380"/>
      <c r="EO1684" s="380"/>
      <c r="EV1684" s="380"/>
      <c r="FC1684" s="380"/>
      <c r="FJ1684" s="380"/>
      <c r="FQ1684" s="380"/>
      <c r="FX1684" s="380"/>
      <c r="GE1684" s="380"/>
      <c r="HA1684" s="380"/>
      <c r="HH1684" s="380"/>
    </row>
    <row r="1685" spans="1:216" ht="19.5" customHeight="1" thickBot="1">
      <c r="A1685" s="626">
        <v>102</v>
      </c>
      <c r="B1685" s="426">
        <v>10201</v>
      </c>
      <c r="C1685" s="427"/>
      <c r="D1685" s="428">
        <v>1</v>
      </c>
      <c r="E1685" s="404"/>
      <c r="F1685" s="34"/>
      <c r="G1685" s="35"/>
      <c r="H1685" s="405"/>
      <c r="I1685" s="406"/>
      <c r="J1685" s="629"/>
      <c r="S1685" s="380"/>
      <c r="Z1685" s="380"/>
      <c r="AG1685" s="380"/>
      <c r="AN1685" s="380"/>
      <c r="AU1685" s="380"/>
      <c r="BB1685" s="380"/>
      <c r="BI1685" s="380"/>
      <c r="BP1685" s="380"/>
      <c r="BW1685" s="380"/>
      <c r="CD1685" s="380"/>
      <c r="CK1685" s="380"/>
      <c r="CR1685" s="380"/>
      <c r="CY1685" s="380"/>
      <c r="DF1685" s="380"/>
      <c r="DM1685" s="380"/>
      <c r="DT1685" s="380"/>
      <c r="EA1685" s="380"/>
      <c r="EH1685" s="380"/>
      <c r="EO1685" s="380"/>
      <c r="EV1685" s="380"/>
      <c r="FC1685" s="380"/>
      <c r="FJ1685" s="380"/>
      <c r="FQ1685" s="380"/>
      <c r="FX1685" s="380"/>
      <c r="GE1685" s="380"/>
      <c r="HA1685" s="380"/>
      <c r="HH1685" s="380"/>
    </row>
    <row r="1686" spans="1:216" ht="19.5" customHeight="1">
      <c r="A1686" s="627"/>
      <c r="B1686" s="380">
        <v>10202</v>
      </c>
      <c r="C1686" s="403"/>
      <c r="D1686" s="429">
        <v>2</v>
      </c>
      <c r="E1686" s="407"/>
      <c r="F1686" s="32"/>
      <c r="G1686" s="33"/>
      <c r="H1686" s="408"/>
      <c r="I1686" s="403"/>
      <c r="J1686" s="629"/>
      <c r="S1686" s="380"/>
      <c r="Z1686" s="380"/>
      <c r="AG1686" s="380"/>
      <c r="AN1686" s="380"/>
      <c r="AU1686" s="380"/>
      <c r="BB1686" s="380"/>
      <c r="BI1686" s="380"/>
      <c r="BP1686" s="380"/>
      <c r="BW1686" s="380"/>
      <c r="CD1686" s="380"/>
      <c r="CK1686" s="380"/>
      <c r="CR1686" s="380"/>
      <c r="CY1686" s="380"/>
      <c r="DF1686" s="380"/>
      <c r="DM1686" s="380"/>
      <c r="DT1686" s="380"/>
      <c r="EA1686" s="380"/>
      <c r="EH1686" s="380"/>
      <c r="EO1686" s="380"/>
      <c r="EV1686" s="380"/>
      <c r="FC1686" s="380"/>
      <c r="FJ1686" s="380"/>
      <c r="FQ1686" s="380"/>
      <c r="FX1686" s="380"/>
      <c r="GE1686" s="380"/>
      <c r="HA1686" s="380"/>
      <c r="HH1686" s="380"/>
    </row>
    <row r="1687" spans="1:216" ht="19.5" customHeight="1">
      <c r="A1687" s="627"/>
      <c r="B1687" s="380">
        <v>10203</v>
      </c>
      <c r="C1687" s="403"/>
      <c r="D1687" s="429">
        <v>3</v>
      </c>
      <c r="E1687" s="407"/>
      <c r="F1687" s="32"/>
      <c r="G1687" s="33"/>
      <c r="H1687" s="409"/>
      <c r="I1687" s="403"/>
      <c r="J1687" s="629"/>
      <c r="S1687" s="380"/>
      <c r="Z1687" s="380"/>
      <c r="AG1687" s="380"/>
      <c r="AN1687" s="380"/>
      <c r="AU1687" s="380"/>
      <c r="BB1687" s="380"/>
      <c r="BI1687" s="380"/>
      <c r="BP1687" s="380"/>
      <c r="BW1687" s="380"/>
      <c r="CD1687" s="380"/>
      <c r="CK1687" s="380"/>
      <c r="CR1687" s="380"/>
      <c r="CY1687" s="380"/>
      <c r="DF1687" s="380"/>
      <c r="DM1687" s="380"/>
      <c r="DT1687" s="380"/>
      <c r="EA1687" s="380"/>
      <c r="EH1687" s="380"/>
      <c r="EO1687" s="380"/>
      <c r="EV1687" s="380"/>
      <c r="FC1687" s="380"/>
      <c r="FJ1687" s="380"/>
      <c r="FQ1687" s="380"/>
      <c r="FX1687" s="380"/>
      <c r="GE1687" s="380"/>
      <c r="HA1687" s="380"/>
      <c r="HH1687" s="380"/>
    </row>
    <row r="1688" spans="1:216" ht="19.5" customHeight="1">
      <c r="A1688" s="627"/>
      <c r="B1688" s="380">
        <v>10204</v>
      </c>
      <c r="C1688" s="403"/>
      <c r="D1688" s="429">
        <v>4</v>
      </c>
      <c r="E1688" s="410"/>
      <c r="F1688" s="32"/>
      <c r="G1688" s="33"/>
      <c r="H1688" s="409"/>
      <c r="I1688" s="403"/>
      <c r="J1688" s="629"/>
      <c r="S1688" s="380"/>
      <c r="Z1688" s="380"/>
      <c r="AG1688" s="380"/>
      <c r="AN1688" s="380"/>
      <c r="AU1688" s="380"/>
      <c r="BB1688" s="380"/>
      <c r="BI1688" s="380"/>
      <c r="BP1688" s="380"/>
      <c r="BW1688" s="380"/>
      <c r="CD1688" s="380"/>
      <c r="CK1688" s="380"/>
      <c r="CR1688" s="380"/>
      <c r="CY1688" s="380"/>
      <c r="DF1688" s="380"/>
      <c r="DM1688" s="380"/>
      <c r="DT1688" s="380"/>
      <c r="EA1688" s="380"/>
      <c r="EH1688" s="380"/>
      <c r="EO1688" s="380"/>
      <c r="EV1688" s="380"/>
      <c r="FC1688" s="380"/>
      <c r="FJ1688" s="380"/>
      <c r="FQ1688" s="380"/>
      <c r="FX1688" s="380"/>
      <c r="GE1688" s="380"/>
      <c r="HA1688" s="380"/>
      <c r="HH1688" s="380"/>
    </row>
    <row r="1689" spans="1:216" ht="19.5" customHeight="1">
      <c r="A1689" s="627"/>
      <c r="B1689" s="380">
        <v>10205</v>
      </c>
      <c r="C1689" s="403"/>
      <c r="D1689" s="429">
        <v>5</v>
      </c>
      <c r="E1689" s="407"/>
      <c r="F1689" s="36"/>
      <c r="G1689" s="37"/>
      <c r="H1689" s="409"/>
      <c r="I1689" s="403"/>
      <c r="J1689" s="629"/>
      <c r="S1689" s="380"/>
      <c r="Z1689" s="380"/>
      <c r="AG1689" s="380"/>
      <c r="AN1689" s="380"/>
      <c r="AU1689" s="380"/>
      <c r="BB1689" s="380"/>
      <c r="BI1689" s="380"/>
      <c r="BP1689" s="380"/>
      <c r="BW1689" s="380"/>
      <c r="CD1689" s="380"/>
      <c r="CK1689" s="380"/>
      <c r="CR1689" s="380"/>
      <c r="CY1689" s="380"/>
      <c r="DF1689" s="380"/>
      <c r="DM1689" s="380"/>
      <c r="DT1689" s="380"/>
      <c r="EA1689" s="380"/>
      <c r="EH1689" s="380"/>
      <c r="EO1689" s="380"/>
      <c r="EV1689" s="380"/>
      <c r="FC1689" s="380"/>
      <c r="FJ1689" s="380"/>
      <c r="FQ1689" s="380"/>
      <c r="FX1689" s="380"/>
      <c r="GE1689" s="380"/>
      <c r="HA1689" s="380"/>
      <c r="HH1689" s="380"/>
    </row>
    <row r="1690" spans="1:216" ht="19.5" customHeight="1">
      <c r="A1690" s="627"/>
      <c r="B1690" s="380">
        <v>10206</v>
      </c>
      <c r="C1690" s="403"/>
      <c r="D1690" s="429">
        <v>6</v>
      </c>
      <c r="E1690" s="407"/>
      <c r="F1690" s="32"/>
      <c r="G1690" s="33"/>
      <c r="H1690" s="409"/>
      <c r="I1690" s="403"/>
      <c r="J1690" s="629"/>
      <c r="S1690" s="380"/>
      <c r="Z1690" s="380"/>
      <c r="AG1690" s="380"/>
      <c r="AN1690" s="380"/>
      <c r="AU1690" s="380"/>
      <c r="BB1690" s="380"/>
      <c r="BI1690" s="380"/>
      <c r="BP1690" s="380"/>
      <c r="BW1690" s="380"/>
      <c r="CD1690" s="380"/>
      <c r="CK1690" s="380"/>
      <c r="CR1690" s="380"/>
      <c r="CY1690" s="380"/>
      <c r="DF1690" s="380"/>
      <c r="DM1690" s="380"/>
      <c r="DT1690" s="380"/>
      <c r="EA1690" s="380"/>
      <c r="EH1690" s="380"/>
      <c r="EO1690" s="380"/>
      <c r="EV1690" s="380"/>
      <c r="FC1690" s="380"/>
      <c r="FJ1690" s="380"/>
      <c r="FQ1690" s="380"/>
      <c r="FX1690" s="380"/>
      <c r="GE1690" s="380"/>
      <c r="HA1690" s="380"/>
      <c r="HH1690" s="380"/>
    </row>
    <row r="1691" spans="1:216" ht="19.5" customHeight="1">
      <c r="A1691" s="627"/>
      <c r="B1691" s="380">
        <v>10207</v>
      </c>
      <c r="C1691" s="403"/>
      <c r="D1691" s="429">
        <v>7</v>
      </c>
      <c r="E1691" s="410"/>
      <c r="F1691" s="32"/>
      <c r="G1691" s="33"/>
      <c r="H1691" s="409"/>
      <c r="I1691" s="403"/>
      <c r="J1691" s="629"/>
      <c r="S1691" s="380"/>
      <c r="Z1691" s="380"/>
      <c r="AG1691" s="380"/>
      <c r="AN1691" s="380"/>
      <c r="AU1691" s="380"/>
      <c r="BB1691" s="380"/>
      <c r="BI1691" s="380"/>
      <c r="BP1691" s="380"/>
      <c r="BW1691" s="380"/>
      <c r="CD1691" s="380"/>
      <c r="CK1691" s="380"/>
      <c r="CR1691" s="380"/>
      <c r="CY1691" s="380"/>
      <c r="DF1691" s="380"/>
      <c r="DM1691" s="380"/>
      <c r="DT1691" s="380"/>
      <c r="EA1691" s="380"/>
      <c r="EH1691" s="380"/>
      <c r="EO1691" s="380"/>
      <c r="EV1691" s="380"/>
      <c r="FC1691" s="380"/>
      <c r="FJ1691" s="380"/>
      <c r="FQ1691" s="380"/>
      <c r="FX1691" s="380"/>
      <c r="GE1691" s="380"/>
      <c r="HA1691" s="380"/>
      <c r="HH1691" s="380"/>
    </row>
    <row r="1692" spans="1:216" ht="19.5" customHeight="1">
      <c r="A1692" s="627"/>
      <c r="B1692" s="380">
        <v>10208</v>
      </c>
      <c r="C1692" s="403"/>
      <c r="D1692" s="429">
        <v>8</v>
      </c>
      <c r="E1692" s="407"/>
      <c r="F1692" s="32"/>
      <c r="G1692" s="33"/>
      <c r="H1692" s="409"/>
      <c r="I1692" s="403"/>
      <c r="J1692" s="629"/>
      <c r="S1692" s="380"/>
      <c r="Z1692" s="380"/>
      <c r="AG1692" s="380"/>
      <c r="AN1692" s="380"/>
      <c r="AU1692" s="380"/>
      <c r="BB1692" s="380"/>
      <c r="BI1692" s="380"/>
      <c r="BP1692" s="380"/>
      <c r="BW1692" s="380"/>
      <c r="CD1692" s="380"/>
      <c r="CK1692" s="380"/>
      <c r="CR1692" s="380"/>
      <c r="CY1692" s="380"/>
      <c r="DF1692" s="380"/>
      <c r="DM1692" s="380"/>
      <c r="DT1692" s="380"/>
      <c r="EA1692" s="380"/>
      <c r="EH1692" s="380"/>
      <c r="EO1692" s="380"/>
      <c r="EV1692" s="380"/>
      <c r="FC1692" s="380"/>
      <c r="FJ1692" s="380"/>
      <c r="FQ1692" s="380"/>
      <c r="FX1692" s="380"/>
      <c r="GE1692" s="380"/>
      <c r="HA1692" s="380"/>
      <c r="HH1692" s="380"/>
    </row>
    <row r="1693" spans="1:216" ht="19.5" customHeight="1">
      <c r="A1693" s="627"/>
      <c r="B1693" s="380">
        <v>10209</v>
      </c>
      <c r="C1693" s="403"/>
      <c r="D1693" s="429">
        <v>9</v>
      </c>
      <c r="E1693" s="407"/>
      <c r="F1693" s="32"/>
      <c r="G1693" s="33"/>
      <c r="H1693" s="409"/>
      <c r="I1693" s="403"/>
      <c r="J1693" s="629"/>
      <c r="S1693" s="380"/>
      <c r="Z1693" s="380"/>
      <c r="AG1693" s="380"/>
      <c r="AN1693" s="380"/>
      <c r="AU1693" s="380"/>
      <c r="BB1693" s="380"/>
      <c r="BI1693" s="380"/>
      <c r="BP1693" s="380"/>
      <c r="BW1693" s="380"/>
      <c r="CD1693" s="380"/>
      <c r="CK1693" s="380"/>
      <c r="CR1693" s="380"/>
      <c r="CY1693" s="380"/>
      <c r="DF1693" s="380"/>
      <c r="DM1693" s="380"/>
      <c r="DT1693" s="380"/>
      <c r="EA1693" s="380"/>
      <c r="EH1693" s="380"/>
      <c r="EO1693" s="380"/>
      <c r="EV1693" s="380"/>
      <c r="FC1693" s="380"/>
      <c r="FJ1693" s="380"/>
      <c r="FQ1693" s="380"/>
      <c r="FX1693" s="380"/>
      <c r="GE1693" s="380"/>
      <c r="HA1693" s="380"/>
      <c r="HH1693" s="380"/>
    </row>
    <row r="1694" spans="1:216" ht="19.5" customHeight="1">
      <c r="A1694" s="627"/>
      <c r="B1694" s="380">
        <v>10210</v>
      </c>
      <c r="C1694" s="403"/>
      <c r="D1694" s="429">
        <v>10</v>
      </c>
      <c r="E1694" s="407"/>
      <c r="F1694" s="32"/>
      <c r="G1694" s="33"/>
      <c r="H1694" s="409"/>
      <c r="I1694" s="403"/>
      <c r="J1694" s="629"/>
      <c r="S1694" s="380"/>
      <c r="Z1694" s="380"/>
      <c r="AG1694" s="380"/>
      <c r="AN1694" s="380"/>
      <c r="AU1694" s="380"/>
      <c r="BB1694" s="380"/>
      <c r="BI1694" s="380"/>
      <c r="BP1694" s="380"/>
      <c r="BW1694" s="380"/>
      <c r="CD1694" s="380"/>
      <c r="CK1694" s="380"/>
      <c r="CR1694" s="380"/>
      <c r="CY1694" s="380"/>
      <c r="DF1694" s="380"/>
      <c r="DM1694" s="380"/>
      <c r="DT1694" s="380"/>
      <c r="EA1694" s="380"/>
      <c r="EH1694" s="380"/>
      <c r="EO1694" s="380"/>
      <c r="EV1694" s="380"/>
      <c r="FC1694" s="380"/>
      <c r="FJ1694" s="380"/>
      <c r="FQ1694" s="380"/>
      <c r="FX1694" s="380"/>
      <c r="GE1694" s="380"/>
      <c r="HA1694" s="380"/>
      <c r="HH1694" s="380"/>
    </row>
    <row r="1695" spans="1:216" ht="19.5" customHeight="1">
      <c r="A1695" s="627"/>
      <c r="B1695" s="380">
        <v>10211</v>
      </c>
      <c r="C1695" s="403"/>
      <c r="D1695" s="429">
        <v>11</v>
      </c>
      <c r="E1695" s="407"/>
      <c r="F1695" s="32"/>
      <c r="G1695" s="33"/>
      <c r="H1695" s="409"/>
      <c r="I1695" s="403"/>
      <c r="J1695" s="629"/>
      <c r="S1695" s="380"/>
      <c r="Z1695" s="380"/>
      <c r="AG1695" s="380"/>
      <c r="AN1695" s="380"/>
      <c r="AU1695" s="380"/>
      <c r="BB1695" s="380"/>
      <c r="BI1695" s="380"/>
      <c r="BP1695" s="380"/>
      <c r="BW1695" s="380"/>
      <c r="CD1695" s="380"/>
      <c r="CK1695" s="380"/>
      <c r="CR1695" s="380"/>
      <c r="CY1695" s="380"/>
      <c r="DF1695" s="380"/>
      <c r="DM1695" s="380"/>
      <c r="DT1695" s="380"/>
      <c r="EA1695" s="380"/>
      <c r="EH1695" s="380"/>
      <c r="EO1695" s="380"/>
      <c r="EV1695" s="380"/>
      <c r="FC1695" s="380"/>
      <c r="FJ1695" s="380"/>
      <c r="FQ1695" s="380"/>
      <c r="FX1695" s="380"/>
      <c r="GE1695" s="380"/>
      <c r="HA1695" s="380"/>
      <c r="HH1695" s="380"/>
    </row>
    <row r="1696" spans="1:216" ht="19.5" customHeight="1">
      <c r="A1696" s="627"/>
      <c r="B1696" s="380">
        <v>10212</v>
      </c>
      <c r="C1696" s="403"/>
      <c r="D1696" s="429">
        <v>12</v>
      </c>
      <c r="E1696" s="407"/>
      <c r="F1696" s="32"/>
      <c r="G1696" s="33"/>
      <c r="H1696" s="409"/>
      <c r="I1696" s="403"/>
      <c r="J1696" s="629"/>
      <c r="S1696" s="380"/>
      <c r="Z1696" s="380"/>
      <c r="AG1696" s="380"/>
      <c r="AN1696" s="380"/>
      <c r="AU1696" s="380"/>
      <c r="BB1696" s="380"/>
      <c r="BI1696" s="380"/>
      <c r="BP1696" s="380"/>
      <c r="BW1696" s="380"/>
      <c r="CD1696" s="380"/>
      <c r="CK1696" s="380"/>
      <c r="CR1696" s="380"/>
      <c r="CY1696" s="380"/>
      <c r="DF1696" s="380"/>
      <c r="DM1696" s="380"/>
      <c r="DT1696" s="380"/>
      <c r="EA1696" s="380"/>
      <c r="EH1696" s="380"/>
      <c r="EO1696" s="380"/>
      <c r="EV1696" s="380"/>
      <c r="FC1696" s="380"/>
      <c r="FJ1696" s="380"/>
      <c r="FQ1696" s="380"/>
      <c r="FX1696" s="380"/>
      <c r="GE1696" s="380"/>
      <c r="HA1696" s="380"/>
      <c r="HH1696" s="380"/>
    </row>
    <row r="1697" spans="1:216" ht="19.5" customHeight="1">
      <c r="A1697" s="627"/>
      <c r="B1697" s="380">
        <v>10213</v>
      </c>
      <c r="C1697" s="403"/>
      <c r="D1697" s="429">
        <v>13</v>
      </c>
      <c r="E1697" s="407"/>
      <c r="F1697" s="32"/>
      <c r="G1697" s="33"/>
      <c r="H1697" s="409"/>
      <c r="I1697" s="403"/>
      <c r="J1697" s="629"/>
      <c r="S1697" s="380"/>
      <c r="Z1697" s="380"/>
      <c r="AG1697" s="380"/>
      <c r="AN1697" s="380"/>
      <c r="AU1697" s="380"/>
      <c r="BB1697" s="380"/>
      <c r="BI1697" s="380"/>
      <c r="BP1697" s="380"/>
      <c r="BW1697" s="380"/>
      <c r="CD1697" s="380"/>
      <c r="CK1697" s="380"/>
      <c r="CR1697" s="380"/>
      <c r="CY1697" s="380"/>
      <c r="DF1697" s="380"/>
      <c r="DM1697" s="380"/>
      <c r="DT1697" s="380"/>
      <c r="EA1697" s="380"/>
      <c r="EH1697" s="380"/>
      <c r="EO1697" s="380"/>
      <c r="EV1697" s="380"/>
      <c r="FC1697" s="380"/>
      <c r="FJ1697" s="380"/>
      <c r="FQ1697" s="380"/>
      <c r="FX1697" s="380"/>
      <c r="GE1697" s="380"/>
      <c r="HA1697" s="380"/>
      <c r="HH1697" s="380"/>
    </row>
    <row r="1698" spans="1:216" ht="19.5" customHeight="1">
      <c r="A1698" s="627"/>
      <c r="B1698" s="380">
        <v>10214</v>
      </c>
      <c r="C1698" s="403"/>
      <c r="D1698" s="429">
        <v>14</v>
      </c>
      <c r="E1698" s="407"/>
      <c r="F1698" s="32"/>
      <c r="G1698" s="33"/>
      <c r="H1698" s="409"/>
      <c r="I1698" s="403"/>
      <c r="J1698" s="629"/>
      <c r="S1698" s="380"/>
      <c r="Z1698" s="380"/>
      <c r="AG1698" s="380"/>
      <c r="AN1698" s="380"/>
      <c r="AU1698" s="380"/>
      <c r="BB1698" s="380"/>
      <c r="BI1698" s="380"/>
      <c r="BP1698" s="380"/>
      <c r="BW1698" s="380"/>
      <c r="CD1698" s="380"/>
      <c r="CK1698" s="380"/>
      <c r="CR1698" s="380"/>
      <c r="CY1698" s="380"/>
      <c r="DF1698" s="380"/>
      <c r="DM1698" s="380"/>
      <c r="DT1698" s="380"/>
      <c r="EA1698" s="380"/>
      <c r="EH1698" s="380"/>
      <c r="EO1698" s="380"/>
      <c r="EV1698" s="380"/>
      <c r="FC1698" s="380"/>
      <c r="FJ1698" s="380"/>
      <c r="FQ1698" s="380"/>
      <c r="FX1698" s="380"/>
      <c r="GE1698" s="380"/>
      <c r="HA1698" s="380"/>
      <c r="HH1698" s="380"/>
    </row>
    <row r="1699" spans="1:216" ht="19.5" customHeight="1" thickBot="1">
      <c r="A1699" s="627"/>
      <c r="B1699" s="380">
        <v>10215</v>
      </c>
      <c r="C1699" s="403"/>
      <c r="D1699" s="429">
        <v>15</v>
      </c>
      <c r="E1699" s="411"/>
      <c r="F1699" s="36"/>
      <c r="G1699" s="37"/>
      <c r="H1699" s="409"/>
      <c r="I1699" s="403"/>
      <c r="J1699" s="629"/>
      <c r="S1699" s="380"/>
      <c r="Z1699" s="380"/>
      <c r="AG1699" s="380"/>
      <c r="AN1699" s="380"/>
      <c r="AU1699" s="380"/>
      <c r="BB1699" s="380"/>
      <c r="BI1699" s="380"/>
      <c r="BP1699" s="380"/>
      <c r="BW1699" s="380"/>
      <c r="CD1699" s="380"/>
      <c r="CK1699" s="380"/>
      <c r="CR1699" s="380"/>
      <c r="CY1699" s="380"/>
      <c r="DF1699" s="380"/>
      <c r="DM1699" s="380"/>
      <c r="DT1699" s="380"/>
      <c r="EA1699" s="380"/>
      <c r="EH1699" s="380"/>
      <c r="EO1699" s="380"/>
      <c r="EV1699" s="380"/>
      <c r="FC1699" s="380"/>
      <c r="FJ1699" s="380"/>
      <c r="FQ1699" s="380"/>
      <c r="FX1699" s="380"/>
      <c r="GE1699" s="380"/>
      <c r="HA1699" s="380"/>
      <c r="HH1699" s="380"/>
    </row>
    <row r="1700" spans="1:216" ht="19.5" customHeight="1" thickBot="1">
      <c r="A1700" s="627"/>
      <c r="B1700" s="380">
        <v>10216</v>
      </c>
      <c r="C1700" s="403"/>
      <c r="D1700" s="429" t="s">
        <v>634</v>
      </c>
      <c r="E1700" s="421"/>
      <c r="F1700" s="419"/>
      <c r="G1700" s="420"/>
      <c r="H1700" s="409"/>
      <c r="I1700" s="403"/>
      <c r="J1700" s="629"/>
      <c r="S1700" s="380"/>
      <c r="Z1700" s="380"/>
      <c r="AG1700" s="380"/>
      <c r="AN1700" s="380"/>
      <c r="AU1700" s="380"/>
      <c r="BB1700" s="380"/>
      <c r="BI1700" s="380"/>
      <c r="BP1700" s="380"/>
      <c r="BW1700" s="380"/>
      <c r="CD1700" s="380"/>
      <c r="CK1700" s="380"/>
      <c r="CR1700" s="380"/>
      <c r="CY1700" s="380"/>
      <c r="DF1700" s="380"/>
      <c r="DM1700" s="380"/>
      <c r="DT1700" s="380"/>
      <c r="EA1700" s="380"/>
      <c r="EH1700" s="380"/>
      <c r="EO1700" s="380"/>
      <c r="EV1700" s="380"/>
      <c r="FC1700" s="380"/>
      <c r="FJ1700" s="380"/>
      <c r="FQ1700" s="380"/>
      <c r="FX1700" s="380"/>
      <c r="GE1700" s="380"/>
      <c r="HA1700" s="380"/>
      <c r="HH1700" s="380"/>
    </row>
    <row r="1701" spans="1:216" ht="19.5" customHeight="1">
      <c r="A1701" s="627"/>
      <c r="D1701" s="429" t="s">
        <v>864</v>
      </c>
      <c r="E1701" s="422"/>
      <c r="F1701" s="34"/>
      <c r="G1701" s="35"/>
      <c r="H1701" s="409"/>
      <c r="I1701" s="403"/>
      <c r="S1701" s="380"/>
      <c r="Z1701" s="380"/>
      <c r="AG1701" s="380"/>
      <c r="AN1701" s="380"/>
      <c r="AU1701" s="380"/>
      <c r="BB1701" s="380"/>
      <c r="BI1701" s="380"/>
      <c r="BP1701" s="380"/>
      <c r="BW1701" s="380"/>
      <c r="CD1701" s="380"/>
      <c r="CK1701" s="380"/>
      <c r="CR1701" s="380"/>
      <c r="CY1701" s="380"/>
      <c r="DF1701" s="380"/>
      <c r="DM1701" s="380"/>
      <c r="DT1701" s="380"/>
      <c r="EA1701" s="380"/>
      <c r="EH1701" s="380"/>
      <c r="EO1701" s="380"/>
      <c r="EV1701" s="380"/>
      <c r="FC1701" s="380"/>
      <c r="FJ1701" s="380"/>
      <c r="FQ1701" s="380"/>
      <c r="FX1701" s="380"/>
      <c r="GE1701" s="380"/>
      <c r="HA1701" s="380"/>
      <c r="HH1701" s="380"/>
    </row>
    <row r="1702" spans="1:216" ht="19.5" customHeight="1">
      <c r="A1702" s="627"/>
      <c r="D1702" s="429" t="s">
        <v>864</v>
      </c>
      <c r="E1702" s="423"/>
      <c r="F1702" s="32"/>
      <c r="G1702" s="33"/>
      <c r="H1702" s="409"/>
      <c r="I1702" s="403"/>
      <c r="S1702" s="380"/>
      <c r="Z1702" s="380"/>
      <c r="AG1702" s="380"/>
      <c r="AN1702" s="380"/>
      <c r="AU1702" s="380"/>
      <c r="BB1702" s="380"/>
      <c r="BI1702" s="380"/>
      <c r="BP1702" s="380"/>
      <c r="BW1702" s="380"/>
      <c r="CD1702" s="380"/>
      <c r="CK1702" s="380"/>
      <c r="CR1702" s="380"/>
      <c r="CY1702" s="380"/>
      <c r="DF1702" s="380"/>
      <c r="DM1702" s="380"/>
      <c r="DT1702" s="380"/>
      <c r="EA1702" s="380"/>
      <c r="EH1702" s="380"/>
      <c r="EO1702" s="380"/>
      <c r="EV1702" s="380"/>
      <c r="FC1702" s="380"/>
      <c r="FJ1702" s="380"/>
      <c r="FQ1702" s="380"/>
      <c r="FX1702" s="380"/>
      <c r="GE1702" s="380"/>
      <c r="HA1702" s="380"/>
      <c r="HH1702" s="380"/>
    </row>
    <row r="1703" spans="1:216" ht="19.5" customHeight="1">
      <c r="A1703" s="627"/>
      <c r="D1703" s="430"/>
      <c r="E1703" s="423"/>
      <c r="F1703" s="32"/>
      <c r="G1703" s="33"/>
      <c r="H1703" s="409"/>
      <c r="I1703" s="403"/>
      <c r="S1703" s="380"/>
      <c r="Z1703" s="380"/>
      <c r="AG1703" s="380"/>
      <c r="AN1703" s="380"/>
      <c r="AU1703" s="380"/>
      <c r="BB1703" s="380"/>
      <c r="BI1703" s="380"/>
      <c r="BP1703" s="380"/>
      <c r="BW1703" s="380"/>
      <c r="CD1703" s="380"/>
      <c r="CK1703" s="380"/>
      <c r="CR1703" s="380"/>
      <c r="CY1703" s="380"/>
      <c r="DF1703" s="380"/>
      <c r="DM1703" s="380"/>
      <c r="DT1703" s="380"/>
      <c r="EA1703" s="380"/>
      <c r="EH1703" s="380"/>
      <c r="EO1703" s="380"/>
      <c r="EV1703" s="380"/>
      <c r="FC1703" s="380"/>
      <c r="FJ1703" s="380"/>
      <c r="FQ1703" s="380"/>
      <c r="FX1703" s="380"/>
      <c r="GE1703" s="380"/>
      <c r="HA1703" s="380"/>
      <c r="HH1703" s="380"/>
    </row>
    <row r="1704" spans="1:216" ht="19.5" customHeight="1" thickBot="1">
      <c r="A1704" s="628"/>
      <c r="B1704" s="431"/>
      <c r="C1704" s="431"/>
      <c r="D1704" s="432"/>
      <c r="E1704" s="424"/>
      <c r="F1704" s="32"/>
      <c r="G1704" s="33"/>
      <c r="H1704" s="409"/>
      <c r="I1704" s="403"/>
      <c r="S1704" s="380"/>
      <c r="Z1704" s="380"/>
      <c r="AG1704" s="380"/>
      <c r="AN1704" s="380"/>
      <c r="AU1704" s="380"/>
      <c r="BB1704" s="380"/>
      <c r="BI1704" s="380"/>
      <c r="BP1704" s="380"/>
      <c r="BW1704" s="380"/>
      <c r="CD1704" s="380"/>
      <c r="CK1704" s="380"/>
      <c r="CR1704" s="380"/>
      <c r="CY1704" s="380"/>
      <c r="DF1704" s="380"/>
      <c r="DM1704" s="380"/>
      <c r="DT1704" s="380"/>
      <c r="EA1704" s="380"/>
      <c r="EH1704" s="380"/>
      <c r="EO1704" s="380"/>
      <c r="EV1704" s="380"/>
      <c r="FC1704" s="380"/>
      <c r="FJ1704" s="380"/>
      <c r="FQ1704" s="380"/>
      <c r="FX1704" s="380"/>
      <c r="GE1704" s="380"/>
      <c r="HA1704" s="380"/>
      <c r="HH1704" s="380"/>
    </row>
    <row r="1705" spans="1:216" ht="19.5" customHeight="1" thickBot="1">
      <c r="A1705" s="626">
        <v>103</v>
      </c>
      <c r="B1705" s="426">
        <v>10301</v>
      </c>
      <c r="C1705" s="427"/>
      <c r="D1705" s="428">
        <v>1</v>
      </c>
      <c r="E1705" s="404"/>
      <c r="F1705" s="34"/>
      <c r="G1705" s="35"/>
      <c r="H1705" s="405"/>
      <c r="I1705" s="406"/>
      <c r="J1705" s="629"/>
      <c r="S1705" s="380"/>
      <c r="Z1705" s="380"/>
      <c r="AG1705" s="380"/>
      <c r="AN1705" s="380"/>
      <c r="AU1705" s="380"/>
      <c r="BB1705" s="380"/>
      <c r="BI1705" s="380"/>
      <c r="BP1705" s="380"/>
      <c r="BW1705" s="380"/>
      <c r="CD1705" s="380"/>
      <c r="CK1705" s="380"/>
      <c r="CR1705" s="380"/>
      <c r="CY1705" s="380"/>
      <c r="DF1705" s="380"/>
      <c r="DM1705" s="380"/>
      <c r="DT1705" s="380"/>
      <c r="EA1705" s="380"/>
      <c r="EH1705" s="380"/>
      <c r="EO1705" s="380"/>
      <c r="EV1705" s="380"/>
      <c r="FC1705" s="380"/>
      <c r="FJ1705" s="380"/>
      <c r="FQ1705" s="380"/>
      <c r="FX1705" s="380"/>
      <c r="GE1705" s="380"/>
      <c r="HA1705" s="380"/>
      <c r="HH1705" s="380"/>
    </row>
    <row r="1706" spans="1:216" ht="19.5" customHeight="1">
      <c r="A1706" s="627"/>
      <c r="B1706" s="380">
        <v>10302</v>
      </c>
      <c r="C1706" s="403"/>
      <c r="D1706" s="429">
        <v>2</v>
      </c>
      <c r="E1706" s="407"/>
      <c r="F1706" s="32"/>
      <c r="G1706" s="33"/>
      <c r="H1706" s="408"/>
      <c r="I1706" s="403"/>
      <c r="J1706" s="629"/>
      <c r="S1706" s="380"/>
      <c r="Z1706" s="380"/>
      <c r="AG1706" s="380"/>
      <c r="AN1706" s="380"/>
      <c r="AU1706" s="380"/>
      <c r="BB1706" s="380"/>
      <c r="BI1706" s="380"/>
      <c r="BP1706" s="380"/>
      <c r="BW1706" s="380"/>
      <c r="CD1706" s="380"/>
      <c r="CK1706" s="380"/>
      <c r="CR1706" s="380"/>
      <c r="CY1706" s="380"/>
      <c r="DF1706" s="380"/>
      <c r="DM1706" s="380"/>
      <c r="DT1706" s="380"/>
      <c r="EA1706" s="380"/>
      <c r="EH1706" s="380"/>
      <c r="EO1706" s="380"/>
      <c r="EV1706" s="380"/>
      <c r="FC1706" s="380"/>
      <c r="FJ1706" s="380"/>
      <c r="FQ1706" s="380"/>
      <c r="FX1706" s="380"/>
      <c r="GE1706" s="380"/>
      <c r="HA1706" s="380"/>
      <c r="HH1706" s="380"/>
    </row>
    <row r="1707" spans="1:216" ht="19.5" customHeight="1">
      <c r="A1707" s="627"/>
      <c r="B1707" s="380">
        <v>10303</v>
      </c>
      <c r="C1707" s="403"/>
      <c r="D1707" s="429">
        <v>3</v>
      </c>
      <c r="E1707" s="407"/>
      <c r="F1707" s="32"/>
      <c r="G1707" s="33"/>
      <c r="H1707" s="409"/>
      <c r="I1707" s="403"/>
      <c r="J1707" s="629"/>
      <c r="S1707" s="380"/>
      <c r="Z1707" s="380"/>
      <c r="AG1707" s="380"/>
      <c r="AN1707" s="380"/>
      <c r="AU1707" s="380"/>
      <c r="BB1707" s="380"/>
      <c r="BI1707" s="380"/>
      <c r="BP1707" s="380"/>
      <c r="BW1707" s="380"/>
      <c r="CD1707" s="380"/>
      <c r="CK1707" s="380"/>
      <c r="CR1707" s="380"/>
      <c r="CY1707" s="380"/>
      <c r="DF1707" s="380"/>
      <c r="DM1707" s="380"/>
      <c r="DT1707" s="380"/>
      <c r="EA1707" s="380"/>
      <c r="EH1707" s="380"/>
      <c r="EO1707" s="380"/>
      <c r="EV1707" s="380"/>
      <c r="FC1707" s="380"/>
      <c r="FJ1707" s="380"/>
      <c r="FQ1707" s="380"/>
      <c r="FX1707" s="380"/>
      <c r="GE1707" s="380"/>
      <c r="HA1707" s="380"/>
      <c r="HH1707" s="380"/>
    </row>
    <row r="1708" spans="1:216" ht="19.5" customHeight="1">
      <c r="A1708" s="627"/>
      <c r="B1708" s="380">
        <v>10304</v>
      </c>
      <c r="C1708" s="403"/>
      <c r="D1708" s="429">
        <v>4</v>
      </c>
      <c r="E1708" s="410"/>
      <c r="F1708" s="32"/>
      <c r="G1708" s="33"/>
      <c r="H1708" s="409"/>
      <c r="I1708" s="403"/>
      <c r="J1708" s="629"/>
      <c r="S1708" s="380"/>
      <c r="Z1708" s="380"/>
      <c r="AG1708" s="380"/>
      <c r="AN1708" s="380"/>
      <c r="AU1708" s="380"/>
      <c r="BB1708" s="380"/>
      <c r="BI1708" s="380"/>
      <c r="BP1708" s="380"/>
      <c r="BW1708" s="380"/>
      <c r="CD1708" s="380"/>
      <c r="CK1708" s="380"/>
      <c r="CR1708" s="380"/>
      <c r="CY1708" s="380"/>
      <c r="DF1708" s="380"/>
      <c r="DM1708" s="380"/>
      <c r="DT1708" s="380"/>
      <c r="EA1708" s="380"/>
      <c r="EH1708" s="380"/>
      <c r="EO1708" s="380"/>
      <c r="EV1708" s="380"/>
      <c r="FC1708" s="380"/>
      <c r="FJ1708" s="380"/>
      <c r="FQ1708" s="380"/>
      <c r="FX1708" s="380"/>
      <c r="GE1708" s="380"/>
      <c r="HA1708" s="380"/>
      <c r="HH1708" s="380"/>
    </row>
    <row r="1709" spans="1:216" ht="19.5" customHeight="1">
      <c r="A1709" s="627"/>
      <c r="B1709" s="380">
        <v>10305</v>
      </c>
      <c r="C1709" s="403"/>
      <c r="D1709" s="429">
        <v>5</v>
      </c>
      <c r="E1709" s="407"/>
      <c r="F1709" s="36"/>
      <c r="G1709" s="37"/>
      <c r="H1709" s="409"/>
      <c r="I1709" s="403"/>
      <c r="J1709" s="629"/>
      <c r="S1709" s="380"/>
      <c r="Z1709" s="380"/>
      <c r="AG1709" s="380"/>
      <c r="AN1709" s="380"/>
      <c r="AU1709" s="380"/>
      <c r="BB1709" s="380"/>
      <c r="BI1709" s="380"/>
      <c r="BP1709" s="380"/>
      <c r="BW1709" s="380"/>
      <c r="CD1709" s="380"/>
      <c r="CK1709" s="380"/>
      <c r="CR1709" s="380"/>
      <c r="CY1709" s="380"/>
      <c r="DF1709" s="380"/>
      <c r="DM1709" s="380"/>
      <c r="DT1709" s="380"/>
      <c r="EA1709" s="380"/>
      <c r="EH1709" s="380"/>
      <c r="EO1709" s="380"/>
      <c r="EV1709" s="380"/>
      <c r="FC1709" s="380"/>
      <c r="FJ1709" s="380"/>
      <c r="FQ1709" s="380"/>
      <c r="FX1709" s="380"/>
      <c r="GE1709" s="380"/>
      <c r="HA1709" s="380"/>
      <c r="HH1709" s="380"/>
    </row>
    <row r="1710" spans="1:216" ht="19.5" customHeight="1">
      <c r="A1710" s="627"/>
      <c r="B1710" s="380">
        <v>10306</v>
      </c>
      <c r="C1710" s="403"/>
      <c r="D1710" s="429">
        <v>6</v>
      </c>
      <c r="E1710" s="407"/>
      <c r="F1710" s="32"/>
      <c r="G1710" s="33"/>
      <c r="H1710" s="409"/>
      <c r="I1710" s="403"/>
      <c r="J1710" s="629"/>
      <c r="S1710" s="380"/>
      <c r="Z1710" s="380"/>
      <c r="AG1710" s="380"/>
      <c r="AN1710" s="380"/>
      <c r="AU1710" s="380"/>
      <c r="BB1710" s="380"/>
      <c r="BI1710" s="380"/>
      <c r="BP1710" s="380"/>
      <c r="BW1710" s="380"/>
      <c r="CD1710" s="380"/>
      <c r="CK1710" s="380"/>
      <c r="CR1710" s="380"/>
      <c r="CY1710" s="380"/>
      <c r="DF1710" s="380"/>
      <c r="DM1710" s="380"/>
      <c r="DT1710" s="380"/>
      <c r="EA1710" s="380"/>
      <c r="EH1710" s="380"/>
      <c r="EO1710" s="380"/>
      <c r="EV1710" s="380"/>
      <c r="FC1710" s="380"/>
      <c r="FJ1710" s="380"/>
      <c r="FQ1710" s="380"/>
      <c r="FX1710" s="380"/>
      <c r="GE1710" s="380"/>
      <c r="HA1710" s="380"/>
      <c r="HH1710" s="380"/>
    </row>
    <row r="1711" spans="1:216" ht="19.5" customHeight="1">
      <c r="A1711" s="627"/>
      <c r="B1711" s="380">
        <v>10307</v>
      </c>
      <c r="C1711" s="403"/>
      <c r="D1711" s="429">
        <v>7</v>
      </c>
      <c r="E1711" s="410"/>
      <c r="F1711" s="32"/>
      <c r="G1711" s="33"/>
      <c r="H1711" s="409"/>
      <c r="I1711" s="403"/>
      <c r="J1711" s="629"/>
      <c r="S1711" s="380"/>
      <c r="Z1711" s="380"/>
      <c r="AG1711" s="380"/>
      <c r="AN1711" s="380"/>
      <c r="AU1711" s="380"/>
      <c r="BB1711" s="380"/>
      <c r="BI1711" s="380"/>
      <c r="BP1711" s="380"/>
      <c r="BW1711" s="380"/>
      <c r="CD1711" s="380"/>
      <c r="CK1711" s="380"/>
      <c r="CR1711" s="380"/>
      <c r="CY1711" s="380"/>
      <c r="DF1711" s="380"/>
      <c r="DM1711" s="380"/>
      <c r="DT1711" s="380"/>
      <c r="EA1711" s="380"/>
      <c r="EH1711" s="380"/>
      <c r="EO1711" s="380"/>
      <c r="EV1711" s="380"/>
      <c r="FC1711" s="380"/>
      <c r="FJ1711" s="380"/>
      <c r="FQ1711" s="380"/>
      <c r="FX1711" s="380"/>
      <c r="GE1711" s="380"/>
      <c r="HA1711" s="380"/>
      <c r="HH1711" s="380"/>
    </row>
    <row r="1712" spans="1:216" ht="19.5" customHeight="1">
      <c r="A1712" s="627"/>
      <c r="B1712" s="380">
        <v>10308</v>
      </c>
      <c r="C1712" s="403"/>
      <c r="D1712" s="429">
        <v>8</v>
      </c>
      <c r="E1712" s="407"/>
      <c r="F1712" s="32"/>
      <c r="G1712" s="33"/>
      <c r="H1712" s="409"/>
      <c r="I1712" s="403"/>
      <c r="J1712" s="629"/>
      <c r="S1712" s="380"/>
      <c r="Z1712" s="380"/>
      <c r="AG1712" s="380"/>
      <c r="AN1712" s="380"/>
      <c r="AU1712" s="380"/>
      <c r="BB1712" s="380"/>
      <c r="BI1712" s="380"/>
      <c r="BP1712" s="380"/>
      <c r="BW1712" s="380"/>
      <c r="CD1712" s="380"/>
      <c r="CK1712" s="380"/>
      <c r="CR1712" s="380"/>
      <c r="CY1712" s="380"/>
      <c r="DF1712" s="380"/>
      <c r="DM1712" s="380"/>
      <c r="DT1712" s="380"/>
      <c r="EA1712" s="380"/>
      <c r="EH1712" s="380"/>
      <c r="EO1712" s="380"/>
      <c r="EV1712" s="380"/>
      <c r="FC1712" s="380"/>
      <c r="FJ1712" s="380"/>
      <c r="FQ1712" s="380"/>
      <c r="FX1712" s="380"/>
      <c r="GE1712" s="380"/>
      <c r="HA1712" s="380"/>
      <c r="HH1712" s="380"/>
    </row>
    <row r="1713" spans="1:216" ht="19.5" customHeight="1">
      <c r="A1713" s="627"/>
      <c r="B1713" s="380">
        <v>10309</v>
      </c>
      <c r="C1713" s="403"/>
      <c r="D1713" s="429">
        <v>9</v>
      </c>
      <c r="E1713" s="407"/>
      <c r="F1713" s="32"/>
      <c r="G1713" s="33"/>
      <c r="H1713" s="409"/>
      <c r="I1713" s="403"/>
      <c r="J1713" s="629"/>
      <c r="S1713" s="380"/>
      <c r="Z1713" s="380"/>
      <c r="AG1713" s="380"/>
      <c r="AN1713" s="380"/>
      <c r="AU1713" s="380"/>
      <c r="BB1713" s="380"/>
      <c r="BI1713" s="380"/>
      <c r="BP1713" s="380"/>
      <c r="BW1713" s="380"/>
      <c r="CD1713" s="380"/>
      <c r="CK1713" s="380"/>
      <c r="CR1713" s="380"/>
      <c r="CY1713" s="380"/>
      <c r="DF1713" s="380"/>
      <c r="DM1713" s="380"/>
      <c r="DT1713" s="380"/>
      <c r="EA1713" s="380"/>
      <c r="EH1713" s="380"/>
      <c r="EO1713" s="380"/>
      <c r="EV1713" s="380"/>
      <c r="FC1713" s="380"/>
      <c r="FJ1713" s="380"/>
      <c r="FQ1713" s="380"/>
      <c r="FX1713" s="380"/>
      <c r="GE1713" s="380"/>
      <c r="HA1713" s="380"/>
      <c r="HH1713" s="380"/>
    </row>
    <row r="1714" spans="1:216" ht="19.5" customHeight="1">
      <c r="A1714" s="627"/>
      <c r="B1714" s="380">
        <v>10310</v>
      </c>
      <c r="C1714" s="403"/>
      <c r="D1714" s="429">
        <v>10</v>
      </c>
      <c r="E1714" s="407"/>
      <c r="F1714" s="32"/>
      <c r="G1714" s="33"/>
      <c r="H1714" s="409"/>
      <c r="I1714" s="403"/>
      <c r="J1714" s="629"/>
      <c r="S1714" s="380"/>
      <c r="Z1714" s="380"/>
      <c r="AG1714" s="380"/>
      <c r="AN1714" s="380"/>
      <c r="AU1714" s="380"/>
      <c r="BB1714" s="380"/>
      <c r="BI1714" s="380"/>
      <c r="BP1714" s="380"/>
      <c r="BW1714" s="380"/>
      <c r="CD1714" s="380"/>
      <c r="CK1714" s="380"/>
      <c r="CR1714" s="380"/>
      <c r="CY1714" s="380"/>
      <c r="DF1714" s="380"/>
      <c r="DM1714" s="380"/>
      <c r="DT1714" s="380"/>
      <c r="EA1714" s="380"/>
      <c r="EH1714" s="380"/>
      <c r="EO1714" s="380"/>
      <c r="EV1714" s="380"/>
      <c r="FC1714" s="380"/>
      <c r="FJ1714" s="380"/>
      <c r="FQ1714" s="380"/>
      <c r="FX1714" s="380"/>
      <c r="GE1714" s="380"/>
      <c r="HA1714" s="380"/>
      <c r="HH1714" s="380"/>
    </row>
    <row r="1715" spans="1:216" ht="19.5" customHeight="1">
      <c r="A1715" s="627"/>
      <c r="B1715" s="380">
        <v>10311</v>
      </c>
      <c r="C1715" s="403"/>
      <c r="D1715" s="429">
        <v>11</v>
      </c>
      <c r="E1715" s="407"/>
      <c r="F1715" s="32"/>
      <c r="G1715" s="33"/>
      <c r="H1715" s="409"/>
      <c r="I1715" s="403"/>
      <c r="J1715" s="629"/>
      <c r="S1715" s="380"/>
      <c r="Z1715" s="380"/>
      <c r="AG1715" s="380"/>
      <c r="AN1715" s="380"/>
      <c r="AU1715" s="380"/>
      <c r="BB1715" s="380"/>
      <c r="BI1715" s="380"/>
      <c r="BP1715" s="380"/>
      <c r="BW1715" s="380"/>
      <c r="CD1715" s="380"/>
      <c r="CK1715" s="380"/>
      <c r="CR1715" s="380"/>
      <c r="CY1715" s="380"/>
      <c r="DF1715" s="380"/>
      <c r="DM1715" s="380"/>
      <c r="DT1715" s="380"/>
      <c r="EA1715" s="380"/>
      <c r="EH1715" s="380"/>
      <c r="EO1715" s="380"/>
      <c r="EV1715" s="380"/>
      <c r="FC1715" s="380"/>
      <c r="FJ1715" s="380"/>
      <c r="FQ1715" s="380"/>
      <c r="FX1715" s="380"/>
      <c r="GE1715" s="380"/>
      <c r="HA1715" s="380"/>
      <c r="HH1715" s="380"/>
    </row>
    <row r="1716" spans="1:216" ht="19.5" customHeight="1">
      <c r="A1716" s="627"/>
      <c r="B1716" s="380">
        <v>10312</v>
      </c>
      <c r="C1716" s="403"/>
      <c r="D1716" s="429">
        <v>12</v>
      </c>
      <c r="E1716" s="407"/>
      <c r="F1716" s="32"/>
      <c r="G1716" s="33"/>
      <c r="H1716" s="409"/>
      <c r="I1716" s="403"/>
      <c r="J1716" s="629"/>
      <c r="S1716" s="380"/>
      <c r="Z1716" s="380"/>
      <c r="AG1716" s="380"/>
      <c r="AN1716" s="380"/>
      <c r="AU1716" s="380"/>
      <c r="BB1716" s="380"/>
      <c r="BI1716" s="380"/>
      <c r="BP1716" s="380"/>
      <c r="BW1716" s="380"/>
      <c r="CD1716" s="380"/>
      <c r="CK1716" s="380"/>
      <c r="CR1716" s="380"/>
      <c r="CY1716" s="380"/>
      <c r="DF1716" s="380"/>
      <c r="DM1716" s="380"/>
      <c r="DT1716" s="380"/>
      <c r="EA1716" s="380"/>
      <c r="EH1716" s="380"/>
      <c r="EO1716" s="380"/>
      <c r="EV1716" s="380"/>
      <c r="FC1716" s="380"/>
      <c r="FJ1716" s="380"/>
      <c r="FQ1716" s="380"/>
      <c r="FX1716" s="380"/>
      <c r="GE1716" s="380"/>
      <c r="HA1716" s="380"/>
      <c r="HH1716" s="380"/>
    </row>
    <row r="1717" spans="1:216" ht="19.5" customHeight="1">
      <c r="A1717" s="627"/>
      <c r="B1717" s="380">
        <v>10313</v>
      </c>
      <c r="C1717" s="403"/>
      <c r="D1717" s="429">
        <v>13</v>
      </c>
      <c r="E1717" s="407"/>
      <c r="F1717" s="32"/>
      <c r="G1717" s="33"/>
      <c r="H1717" s="409"/>
      <c r="I1717" s="403"/>
      <c r="J1717" s="629"/>
      <c r="S1717" s="380"/>
      <c r="Z1717" s="380"/>
      <c r="AG1717" s="380"/>
      <c r="AN1717" s="380"/>
      <c r="AU1717" s="380"/>
      <c r="BB1717" s="380"/>
      <c r="BI1717" s="380"/>
      <c r="BP1717" s="380"/>
      <c r="BW1717" s="380"/>
      <c r="CD1717" s="380"/>
      <c r="CK1717" s="380"/>
      <c r="CR1717" s="380"/>
      <c r="CY1717" s="380"/>
      <c r="DF1717" s="380"/>
      <c r="DM1717" s="380"/>
      <c r="DT1717" s="380"/>
      <c r="EA1717" s="380"/>
      <c r="EH1717" s="380"/>
      <c r="EO1717" s="380"/>
      <c r="EV1717" s="380"/>
      <c r="FC1717" s="380"/>
      <c r="FJ1717" s="380"/>
      <c r="FQ1717" s="380"/>
      <c r="FX1717" s="380"/>
      <c r="GE1717" s="380"/>
      <c r="HA1717" s="380"/>
      <c r="HH1717" s="380"/>
    </row>
    <row r="1718" spans="1:216" ht="19.5" customHeight="1">
      <c r="A1718" s="627"/>
      <c r="B1718" s="380">
        <v>10314</v>
      </c>
      <c r="C1718" s="403"/>
      <c r="D1718" s="429">
        <v>14</v>
      </c>
      <c r="E1718" s="407"/>
      <c r="F1718" s="32"/>
      <c r="G1718" s="33"/>
      <c r="H1718" s="409"/>
      <c r="I1718" s="403"/>
      <c r="J1718" s="629"/>
      <c r="S1718" s="380"/>
      <c r="Z1718" s="380"/>
      <c r="AG1718" s="380"/>
      <c r="AN1718" s="380"/>
      <c r="AU1718" s="380"/>
      <c r="BB1718" s="380"/>
      <c r="BI1718" s="380"/>
      <c r="BP1718" s="380"/>
      <c r="BW1718" s="380"/>
      <c r="CD1718" s="380"/>
      <c r="CK1718" s="380"/>
      <c r="CR1718" s="380"/>
      <c r="CY1718" s="380"/>
      <c r="DF1718" s="380"/>
      <c r="DM1718" s="380"/>
      <c r="DT1718" s="380"/>
      <c r="EA1718" s="380"/>
      <c r="EH1718" s="380"/>
      <c r="EO1718" s="380"/>
      <c r="EV1718" s="380"/>
      <c r="FC1718" s="380"/>
      <c r="FJ1718" s="380"/>
      <c r="FQ1718" s="380"/>
      <c r="FX1718" s="380"/>
      <c r="GE1718" s="380"/>
      <c r="HA1718" s="380"/>
      <c r="HH1718" s="380"/>
    </row>
    <row r="1719" spans="1:216" ht="19.5" customHeight="1" thickBot="1">
      <c r="A1719" s="627"/>
      <c r="B1719" s="380">
        <v>10315</v>
      </c>
      <c r="C1719" s="403"/>
      <c r="D1719" s="429">
        <v>15</v>
      </c>
      <c r="E1719" s="411"/>
      <c r="F1719" s="36"/>
      <c r="G1719" s="37"/>
      <c r="H1719" s="409"/>
      <c r="I1719" s="403"/>
      <c r="J1719" s="629"/>
      <c r="S1719" s="380"/>
      <c r="Z1719" s="380"/>
      <c r="AG1719" s="380"/>
      <c r="AN1719" s="380"/>
      <c r="AU1719" s="380"/>
      <c r="BB1719" s="380"/>
      <c r="BI1719" s="380"/>
      <c r="BP1719" s="380"/>
      <c r="BW1719" s="380"/>
      <c r="CD1719" s="380"/>
      <c r="CK1719" s="380"/>
      <c r="CR1719" s="380"/>
      <c r="CY1719" s="380"/>
      <c r="DF1719" s="380"/>
      <c r="DM1719" s="380"/>
      <c r="DT1719" s="380"/>
      <c r="EA1719" s="380"/>
      <c r="EH1719" s="380"/>
      <c r="EO1719" s="380"/>
      <c r="EV1719" s="380"/>
      <c r="FC1719" s="380"/>
      <c r="FJ1719" s="380"/>
      <c r="FQ1719" s="380"/>
      <c r="FX1719" s="380"/>
      <c r="GE1719" s="380"/>
      <c r="HA1719" s="380"/>
      <c r="HH1719" s="380"/>
    </row>
    <row r="1720" spans="1:216" ht="19.5" customHeight="1" thickBot="1">
      <c r="A1720" s="627"/>
      <c r="B1720" s="380">
        <v>10316</v>
      </c>
      <c r="C1720" s="403"/>
      <c r="D1720" s="429" t="s">
        <v>634</v>
      </c>
      <c r="E1720" s="421"/>
      <c r="F1720" s="419"/>
      <c r="G1720" s="420"/>
      <c r="H1720" s="409"/>
      <c r="I1720" s="403"/>
      <c r="J1720" s="629"/>
      <c r="S1720" s="380"/>
      <c r="Z1720" s="380"/>
      <c r="AG1720" s="380"/>
      <c r="AN1720" s="380"/>
      <c r="AU1720" s="380"/>
      <c r="BB1720" s="380"/>
      <c r="BI1720" s="380"/>
      <c r="BP1720" s="380"/>
      <c r="BW1720" s="380"/>
      <c r="CD1720" s="380"/>
      <c r="CK1720" s="380"/>
      <c r="CR1720" s="380"/>
      <c r="CY1720" s="380"/>
      <c r="DF1720" s="380"/>
      <c r="DM1720" s="380"/>
      <c r="DT1720" s="380"/>
      <c r="EA1720" s="380"/>
      <c r="EH1720" s="380"/>
      <c r="EO1720" s="380"/>
      <c r="EV1720" s="380"/>
      <c r="FC1720" s="380"/>
      <c r="FJ1720" s="380"/>
      <c r="FQ1720" s="380"/>
      <c r="FX1720" s="380"/>
      <c r="GE1720" s="380"/>
      <c r="HA1720" s="380"/>
      <c r="HH1720" s="380"/>
    </row>
    <row r="1721" spans="1:216" ht="19.5" customHeight="1">
      <c r="A1721" s="627"/>
      <c r="D1721" s="429" t="s">
        <v>864</v>
      </c>
      <c r="E1721" s="422"/>
      <c r="F1721" s="34"/>
      <c r="G1721" s="35"/>
      <c r="H1721" s="409"/>
      <c r="I1721" s="403"/>
      <c r="S1721" s="380"/>
      <c r="Z1721" s="380"/>
      <c r="AG1721" s="380"/>
      <c r="AN1721" s="380"/>
      <c r="AU1721" s="380"/>
      <c r="BB1721" s="380"/>
      <c r="BI1721" s="380"/>
      <c r="BP1721" s="380"/>
      <c r="BW1721" s="380"/>
      <c r="CD1721" s="380"/>
      <c r="CK1721" s="380"/>
      <c r="CR1721" s="380"/>
      <c r="CY1721" s="380"/>
      <c r="DF1721" s="380"/>
      <c r="DM1721" s="380"/>
      <c r="DT1721" s="380"/>
      <c r="EA1721" s="380"/>
      <c r="EH1721" s="380"/>
      <c r="EO1721" s="380"/>
      <c r="EV1721" s="380"/>
      <c r="FC1721" s="380"/>
      <c r="FJ1721" s="380"/>
      <c r="FQ1721" s="380"/>
      <c r="FX1721" s="380"/>
      <c r="GE1721" s="380"/>
      <c r="HA1721" s="380"/>
      <c r="HH1721" s="380"/>
    </row>
    <row r="1722" spans="1:216" ht="19.5" customHeight="1">
      <c r="A1722" s="627"/>
      <c r="D1722" s="429" t="s">
        <v>864</v>
      </c>
      <c r="E1722" s="423"/>
      <c r="F1722" s="32"/>
      <c r="G1722" s="33"/>
      <c r="H1722" s="409"/>
      <c r="I1722" s="403"/>
      <c r="S1722" s="380"/>
      <c r="Z1722" s="380"/>
      <c r="AG1722" s="380"/>
      <c r="AN1722" s="380"/>
      <c r="AU1722" s="380"/>
      <c r="BB1722" s="380"/>
      <c r="BI1722" s="380"/>
      <c r="BP1722" s="380"/>
      <c r="BW1722" s="380"/>
      <c r="CD1722" s="380"/>
      <c r="CK1722" s="380"/>
      <c r="CR1722" s="380"/>
      <c r="CY1722" s="380"/>
      <c r="DF1722" s="380"/>
      <c r="DM1722" s="380"/>
      <c r="DT1722" s="380"/>
      <c r="EA1722" s="380"/>
      <c r="EH1722" s="380"/>
      <c r="EO1722" s="380"/>
      <c r="EV1722" s="380"/>
      <c r="FC1722" s="380"/>
      <c r="FJ1722" s="380"/>
      <c r="FQ1722" s="380"/>
      <c r="FX1722" s="380"/>
      <c r="GE1722" s="380"/>
      <c r="HA1722" s="380"/>
      <c r="HH1722" s="380"/>
    </row>
    <row r="1723" spans="1:216" ht="19.5" customHeight="1">
      <c r="A1723" s="627"/>
      <c r="D1723" s="430"/>
      <c r="E1723" s="423"/>
      <c r="F1723" s="32"/>
      <c r="G1723" s="33"/>
      <c r="H1723" s="409"/>
      <c r="I1723" s="403"/>
      <c r="S1723" s="380"/>
      <c r="Z1723" s="380"/>
      <c r="AG1723" s="380"/>
      <c r="AN1723" s="380"/>
      <c r="AU1723" s="380"/>
      <c r="BB1723" s="380"/>
      <c r="BI1723" s="380"/>
      <c r="BP1723" s="380"/>
      <c r="BW1723" s="380"/>
      <c r="CD1723" s="380"/>
      <c r="CK1723" s="380"/>
      <c r="CR1723" s="380"/>
      <c r="CY1723" s="380"/>
      <c r="DF1723" s="380"/>
      <c r="DM1723" s="380"/>
      <c r="DT1723" s="380"/>
      <c r="EA1723" s="380"/>
      <c r="EH1723" s="380"/>
      <c r="EO1723" s="380"/>
      <c r="EV1723" s="380"/>
      <c r="FC1723" s="380"/>
      <c r="FJ1723" s="380"/>
      <c r="FQ1723" s="380"/>
      <c r="FX1723" s="380"/>
      <c r="GE1723" s="380"/>
      <c r="HA1723" s="380"/>
      <c r="HH1723" s="380"/>
    </row>
    <row r="1724" spans="1:216" ht="19.5" customHeight="1" thickBot="1">
      <c r="A1724" s="628"/>
      <c r="B1724" s="431"/>
      <c r="C1724" s="431"/>
      <c r="D1724" s="432"/>
      <c r="E1724" s="424"/>
      <c r="F1724" s="32"/>
      <c r="G1724" s="33"/>
      <c r="H1724" s="409"/>
      <c r="I1724" s="403"/>
      <c r="S1724" s="380"/>
      <c r="Z1724" s="380"/>
      <c r="AG1724" s="380"/>
      <c r="AN1724" s="380"/>
      <c r="AU1724" s="380"/>
      <c r="BB1724" s="380"/>
      <c r="BI1724" s="380"/>
      <c r="BP1724" s="380"/>
      <c r="BW1724" s="380"/>
      <c r="CD1724" s="380"/>
      <c r="CK1724" s="380"/>
      <c r="CR1724" s="380"/>
      <c r="CY1724" s="380"/>
      <c r="DF1724" s="380"/>
      <c r="DM1724" s="380"/>
      <c r="DT1724" s="380"/>
      <c r="EA1724" s="380"/>
      <c r="EH1724" s="380"/>
      <c r="EO1724" s="380"/>
      <c r="EV1724" s="380"/>
      <c r="FC1724" s="380"/>
      <c r="FJ1724" s="380"/>
      <c r="FQ1724" s="380"/>
      <c r="FX1724" s="380"/>
      <c r="GE1724" s="380"/>
      <c r="HA1724" s="380"/>
      <c r="HH1724" s="380"/>
    </row>
    <row r="1725" spans="1:216" ht="19.5" customHeight="1" thickBot="1">
      <c r="A1725" s="626">
        <v>104</v>
      </c>
      <c r="B1725" s="426">
        <v>10401</v>
      </c>
      <c r="C1725" s="427"/>
      <c r="D1725" s="428">
        <v>1</v>
      </c>
      <c r="E1725" s="404"/>
      <c r="F1725" s="34"/>
      <c r="G1725" s="35"/>
      <c r="H1725" s="405"/>
      <c r="I1725" s="406"/>
      <c r="J1725" s="629"/>
      <c r="S1725" s="380"/>
      <c r="Z1725" s="380"/>
      <c r="AG1725" s="380"/>
      <c r="AN1725" s="380"/>
      <c r="AU1725" s="380"/>
      <c r="BB1725" s="380"/>
      <c r="BI1725" s="380"/>
      <c r="BP1725" s="380"/>
      <c r="BW1725" s="380"/>
      <c r="CD1725" s="380"/>
      <c r="CK1725" s="380"/>
      <c r="CR1725" s="380"/>
      <c r="CY1725" s="380"/>
      <c r="DF1725" s="380"/>
      <c r="DM1725" s="380"/>
      <c r="DT1725" s="380"/>
      <c r="EA1725" s="380"/>
      <c r="EH1725" s="380"/>
      <c r="EO1725" s="380"/>
      <c r="EV1725" s="380"/>
      <c r="FC1725" s="380"/>
      <c r="FJ1725" s="380"/>
      <c r="FQ1725" s="380"/>
      <c r="FX1725" s="380"/>
      <c r="GE1725" s="380"/>
      <c r="HA1725" s="380"/>
      <c r="HH1725" s="380"/>
    </row>
    <row r="1726" spans="1:216" ht="19.5" customHeight="1">
      <c r="A1726" s="627"/>
      <c r="B1726" s="380">
        <v>10402</v>
      </c>
      <c r="C1726" s="403"/>
      <c r="D1726" s="429">
        <v>2</v>
      </c>
      <c r="E1726" s="407"/>
      <c r="F1726" s="32"/>
      <c r="G1726" s="33"/>
      <c r="H1726" s="408"/>
      <c r="I1726" s="403"/>
      <c r="J1726" s="629"/>
      <c r="S1726" s="380"/>
      <c r="Z1726" s="380"/>
      <c r="AG1726" s="380"/>
      <c r="AN1726" s="380"/>
      <c r="AU1726" s="380"/>
      <c r="BB1726" s="380"/>
      <c r="BI1726" s="380"/>
      <c r="BP1726" s="380"/>
      <c r="BW1726" s="380"/>
      <c r="CD1726" s="380"/>
      <c r="CK1726" s="380"/>
      <c r="CR1726" s="380"/>
      <c r="CY1726" s="380"/>
      <c r="DF1726" s="380"/>
      <c r="DM1726" s="380"/>
      <c r="DT1726" s="380"/>
      <c r="EA1726" s="380"/>
      <c r="EH1726" s="380"/>
      <c r="EO1726" s="380"/>
      <c r="EV1726" s="380"/>
      <c r="FC1726" s="380"/>
      <c r="FJ1726" s="380"/>
      <c r="FQ1726" s="380"/>
      <c r="FX1726" s="380"/>
      <c r="GE1726" s="380"/>
      <c r="HA1726" s="380"/>
      <c r="HH1726" s="380"/>
    </row>
    <row r="1727" spans="1:216" ht="19.5" customHeight="1">
      <c r="A1727" s="627"/>
      <c r="B1727" s="380">
        <v>10403</v>
      </c>
      <c r="C1727" s="403"/>
      <c r="D1727" s="429">
        <v>3</v>
      </c>
      <c r="E1727" s="407"/>
      <c r="F1727" s="32"/>
      <c r="G1727" s="33"/>
      <c r="H1727" s="409"/>
      <c r="I1727" s="403"/>
      <c r="J1727" s="629"/>
      <c r="S1727" s="380"/>
      <c r="Z1727" s="380"/>
      <c r="AG1727" s="380"/>
      <c r="AN1727" s="380"/>
      <c r="AU1727" s="380"/>
      <c r="BB1727" s="380"/>
      <c r="BI1727" s="380"/>
      <c r="BP1727" s="380"/>
      <c r="BW1727" s="380"/>
      <c r="CD1727" s="380"/>
      <c r="CK1727" s="380"/>
      <c r="CR1727" s="380"/>
      <c r="CY1727" s="380"/>
      <c r="DF1727" s="380"/>
      <c r="DM1727" s="380"/>
      <c r="DT1727" s="380"/>
      <c r="EA1727" s="380"/>
      <c r="EH1727" s="380"/>
      <c r="EO1727" s="380"/>
      <c r="EV1727" s="380"/>
      <c r="FC1727" s="380"/>
      <c r="FJ1727" s="380"/>
      <c r="FQ1727" s="380"/>
      <c r="FX1727" s="380"/>
      <c r="GE1727" s="380"/>
      <c r="HA1727" s="380"/>
      <c r="HH1727" s="380"/>
    </row>
    <row r="1728" spans="1:216" ht="19.5" customHeight="1">
      <c r="A1728" s="627"/>
      <c r="B1728" s="380">
        <v>10404</v>
      </c>
      <c r="C1728" s="403"/>
      <c r="D1728" s="429">
        <v>4</v>
      </c>
      <c r="E1728" s="410"/>
      <c r="F1728" s="32"/>
      <c r="G1728" s="33"/>
      <c r="H1728" s="409"/>
      <c r="I1728" s="403"/>
      <c r="J1728" s="629"/>
      <c r="S1728" s="380"/>
      <c r="Z1728" s="380"/>
      <c r="AG1728" s="380"/>
      <c r="AN1728" s="380"/>
      <c r="AU1728" s="380"/>
      <c r="BB1728" s="380"/>
      <c r="BI1728" s="380"/>
      <c r="BP1728" s="380"/>
      <c r="BW1728" s="380"/>
      <c r="CD1728" s="380"/>
      <c r="CK1728" s="380"/>
      <c r="CR1728" s="380"/>
      <c r="CY1728" s="380"/>
      <c r="DF1728" s="380"/>
      <c r="DM1728" s="380"/>
      <c r="DT1728" s="380"/>
      <c r="EA1728" s="380"/>
      <c r="EH1728" s="380"/>
      <c r="EO1728" s="380"/>
      <c r="EV1728" s="380"/>
      <c r="FC1728" s="380"/>
      <c r="FJ1728" s="380"/>
      <c r="FQ1728" s="380"/>
      <c r="FX1728" s="380"/>
      <c r="GE1728" s="380"/>
      <c r="HA1728" s="380"/>
      <c r="HH1728" s="380"/>
    </row>
    <row r="1729" spans="1:216" ht="19.5" customHeight="1">
      <c r="A1729" s="627"/>
      <c r="B1729" s="380">
        <v>10405</v>
      </c>
      <c r="C1729" s="403"/>
      <c r="D1729" s="429">
        <v>5</v>
      </c>
      <c r="E1729" s="407"/>
      <c r="F1729" s="36"/>
      <c r="G1729" s="37"/>
      <c r="H1729" s="409"/>
      <c r="I1729" s="403"/>
      <c r="J1729" s="629"/>
      <c r="S1729" s="380"/>
      <c r="Z1729" s="380"/>
      <c r="AG1729" s="380"/>
      <c r="AN1729" s="380"/>
      <c r="AU1729" s="380"/>
      <c r="BB1729" s="380"/>
      <c r="BI1729" s="380"/>
      <c r="BP1729" s="380"/>
      <c r="BW1729" s="380"/>
      <c r="CD1729" s="380"/>
      <c r="CK1729" s="380"/>
      <c r="CR1729" s="380"/>
      <c r="CY1729" s="380"/>
      <c r="DF1729" s="380"/>
      <c r="DM1729" s="380"/>
      <c r="DT1729" s="380"/>
      <c r="EA1729" s="380"/>
      <c r="EH1729" s="380"/>
      <c r="EO1729" s="380"/>
      <c r="EV1729" s="380"/>
      <c r="FC1729" s="380"/>
      <c r="FJ1729" s="380"/>
      <c r="FQ1729" s="380"/>
      <c r="FX1729" s="380"/>
      <c r="GE1729" s="380"/>
      <c r="HA1729" s="380"/>
      <c r="HH1729" s="380"/>
    </row>
    <row r="1730" spans="1:216" ht="19.5" customHeight="1">
      <c r="A1730" s="627"/>
      <c r="B1730" s="380">
        <v>10406</v>
      </c>
      <c r="C1730" s="403"/>
      <c r="D1730" s="429">
        <v>6</v>
      </c>
      <c r="E1730" s="407"/>
      <c r="F1730" s="32"/>
      <c r="G1730" s="33"/>
      <c r="H1730" s="409"/>
      <c r="I1730" s="403"/>
      <c r="J1730" s="629"/>
      <c r="S1730" s="380"/>
      <c r="Z1730" s="380"/>
      <c r="AG1730" s="380"/>
      <c r="AN1730" s="380"/>
      <c r="AU1730" s="380"/>
      <c r="BB1730" s="380"/>
      <c r="BI1730" s="380"/>
      <c r="BP1730" s="380"/>
      <c r="BW1730" s="380"/>
      <c r="CD1730" s="380"/>
      <c r="CK1730" s="380"/>
      <c r="CR1730" s="380"/>
      <c r="CY1730" s="380"/>
      <c r="DF1730" s="380"/>
      <c r="DM1730" s="380"/>
      <c r="DT1730" s="380"/>
      <c r="EA1730" s="380"/>
      <c r="EH1730" s="380"/>
      <c r="EO1730" s="380"/>
      <c r="EV1730" s="380"/>
      <c r="FC1730" s="380"/>
      <c r="FJ1730" s="380"/>
      <c r="FQ1730" s="380"/>
      <c r="FX1730" s="380"/>
      <c r="GE1730" s="380"/>
      <c r="HA1730" s="380"/>
      <c r="HH1730" s="380"/>
    </row>
    <row r="1731" spans="1:216" ht="19.5" customHeight="1">
      <c r="A1731" s="627"/>
      <c r="B1731" s="380">
        <v>10407</v>
      </c>
      <c r="C1731" s="403"/>
      <c r="D1731" s="429">
        <v>7</v>
      </c>
      <c r="E1731" s="410"/>
      <c r="F1731" s="32"/>
      <c r="G1731" s="33"/>
      <c r="H1731" s="409"/>
      <c r="I1731" s="403"/>
      <c r="J1731" s="629"/>
      <c r="S1731" s="380"/>
      <c r="Z1731" s="380"/>
      <c r="AG1731" s="380"/>
      <c r="AN1731" s="380"/>
      <c r="AU1731" s="380"/>
      <c r="BB1731" s="380"/>
      <c r="BI1731" s="380"/>
      <c r="BP1731" s="380"/>
      <c r="BW1731" s="380"/>
      <c r="CD1731" s="380"/>
      <c r="CK1731" s="380"/>
      <c r="CR1731" s="380"/>
      <c r="CY1731" s="380"/>
      <c r="DF1731" s="380"/>
      <c r="DM1731" s="380"/>
      <c r="DT1731" s="380"/>
      <c r="EA1731" s="380"/>
      <c r="EH1731" s="380"/>
      <c r="EO1731" s="380"/>
      <c r="EV1731" s="380"/>
      <c r="FC1731" s="380"/>
      <c r="FJ1731" s="380"/>
      <c r="FQ1731" s="380"/>
      <c r="FX1731" s="380"/>
      <c r="GE1731" s="380"/>
      <c r="HA1731" s="380"/>
      <c r="HH1731" s="380"/>
    </row>
    <row r="1732" spans="1:216" ht="19.5" customHeight="1">
      <c r="A1732" s="627"/>
      <c r="B1732" s="380">
        <v>10408</v>
      </c>
      <c r="C1732" s="403"/>
      <c r="D1732" s="429">
        <v>8</v>
      </c>
      <c r="E1732" s="407"/>
      <c r="F1732" s="32"/>
      <c r="G1732" s="33"/>
      <c r="H1732" s="409"/>
      <c r="I1732" s="403"/>
      <c r="J1732" s="629"/>
      <c r="S1732" s="380"/>
      <c r="Z1732" s="380"/>
      <c r="AG1732" s="380"/>
      <c r="AN1732" s="380"/>
      <c r="AU1732" s="380"/>
      <c r="BB1732" s="380"/>
      <c r="BI1732" s="380"/>
      <c r="BP1732" s="380"/>
      <c r="BW1732" s="380"/>
      <c r="CD1732" s="380"/>
      <c r="CK1732" s="380"/>
      <c r="CR1732" s="380"/>
      <c r="CY1732" s="380"/>
      <c r="DF1732" s="380"/>
      <c r="DM1732" s="380"/>
      <c r="DT1732" s="380"/>
      <c r="EA1732" s="380"/>
      <c r="EH1732" s="380"/>
      <c r="EO1732" s="380"/>
      <c r="EV1732" s="380"/>
      <c r="FC1732" s="380"/>
      <c r="FJ1732" s="380"/>
      <c r="FQ1732" s="380"/>
      <c r="FX1732" s="380"/>
      <c r="GE1732" s="380"/>
      <c r="HA1732" s="380"/>
      <c r="HH1732" s="380"/>
    </row>
    <row r="1733" spans="1:216" ht="19.5" customHeight="1">
      <c r="A1733" s="627"/>
      <c r="B1733" s="380">
        <v>10409</v>
      </c>
      <c r="C1733" s="403"/>
      <c r="D1733" s="429">
        <v>9</v>
      </c>
      <c r="E1733" s="407"/>
      <c r="F1733" s="32"/>
      <c r="G1733" s="33"/>
      <c r="H1733" s="409"/>
      <c r="I1733" s="403"/>
      <c r="J1733" s="629"/>
      <c r="S1733" s="380"/>
      <c r="Z1733" s="380"/>
      <c r="AG1733" s="380"/>
      <c r="AN1733" s="380"/>
      <c r="AU1733" s="380"/>
      <c r="BB1733" s="380"/>
      <c r="BI1733" s="380"/>
      <c r="BP1733" s="380"/>
      <c r="BW1733" s="380"/>
      <c r="CD1733" s="380"/>
      <c r="CK1733" s="380"/>
      <c r="CR1733" s="380"/>
      <c r="CY1733" s="380"/>
      <c r="DF1733" s="380"/>
      <c r="DM1733" s="380"/>
      <c r="DT1733" s="380"/>
      <c r="EA1733" s="380"/>
      <c r="EH1733" s="380"/>
      <c r="EO1733" s="380"/>
      <c r="EV1733" s="380"/>
      <c r="FC1733" s="380"/>
      <c r="FJ1733" s="380"/>
      <c r="FQ1733" s="380"/>
      <c r="FX1733" s="380"/>
      <c r="GE1733" s="380"/>
      <c r="HA1733" s="380"/>
      <c r="HH1733" s="380"/>
    </row>
    <row r="1734" spans="1:216" ht="19.5" customHeight="1">
      <c r="A1734" s="627"/>
      <c r="B1734" s="380">
        <v>10410</v>
      </c>
      <c r="C1734" s="403"/>
      <c r="D1734" s="429">
        <v>10</v>
      </c>
      <c r="E1734" s="407"/>
      <c r="F1734" s="32"/>
      <c r="G1734" s="33"/>
      <c r="H1734" s="409"/>
      <c r="I1734" s="403"/>
      <c r="J1734" s="629"/>
      <c r="S1734" s="380"/>
      <c r="Z1734" s="380"/>
      <c r="AG1734" s="380"/>
      <c r="AN1734" s="380"/>
      <c r="AU1734" s="380"/>
      <c r="BB1734" s="380"/>
      <c r="BI1734" s="380"/>
      <c r="BP1734" s="380"/>
      <c r="BW1734" s="380"/>
      <c r="CD1734" s="380"/>
      <c r="CK1734" s="380"/>
      <c r="CR1734" s="380"/>
      <c r="CY1734" s="380"/>
      <c r="DF1734" s="380"/>
      <c r="DM1734" s="380"/>
      <c r="DT1734" s="380"/>
      <c r="EA1734" s="380"/>
      <c r="EH1734" s="380"/>
      <c r="EO1734" s="380"/>
      <c r="EV1734" s="380"/>
      <c r="FC1734" s="380"/>
      <c r="FJ1734" s="380"/>
      <c r="FQ1734" s="380"/>
      <c r="FX1734" s="380"/>
      <c r="GE1734" s="380"/>
      <c r="HA1734" s="380"/>
      <c r="HH1734" s="380"/>
    </row>
    <row r="1735" spans="1:216" ht="19.5" customHeight="1">
      <c r="A1735" s="627"/>
      <c r="B1735" s="380">
        <v>10411</v>
      </c>
      <c r="C1735" s="403"/>
      <c r="D1735" s="429">
        <v>11</v>
      </c>
      <c r="E1735" s="407"/>
      <c r="F1735" s="32"/>
      <c r="G1735" s="33"/>
      <c r="H1735" s="409"/>
      <c r="I1735" s="403"/>
      <c r="J1735" s="629"/>
      <c r="S1735" s="380"/>
      <c r="Z1735" s="380"/>
      <c r="AG1735" s="380"/>
      <c r="AN1735" s="380"/>
      <c r="AU1735" s="380"/>
      <c r="BB1735" s="380"/>
      <c r="BI1735" s="380"/>
      <c r="BP1735" s="380"/>
      <c r="BW1735" s="380"/>
      <c r="CD1735" s="380"/>
      <c r="CK1735" s="380"/>
      <c r="CR1735" s="380"/>
      <c r="CY1735" s="380"/>
      <c r="DF1735" s="380"/>
      <c r="DM1735" s="380"/>
      <c r="DT1735" s="380"/>
      <c r="EA1735" s="380"/>
      <c r="EH1735" s="380"/>
      <c r="EO1735" s="380"/>
      <c r="EV1735" s="380"/>
      <c r="FC1735" s="380"/>
      <c r="FJ1735" s="380"/>
      <c r="FQ1735" s="380"/>
      <c r="FX1735" s="380"/>
      <c r="GE1735" s="380"/>
      <c r="HA1735" s="380"/>
      <c r="HH1735" s="380"/>
    </row>
    <row r="1736" spans="1:216" ht="19.5" customHeight="1">
      <c r="A1736" s="627"/>
      <c r="B1736" s="380">
        <v>10412</v>
      </c>
      <c r="C1736" s="403"/>
      <c r="D1736" s="429">
        <v>12</v>
      </c>
      <c r="E1736" s="407"/>
      <c r="F1736" s="32"/>
      <c r="G1736" s="33"/>
      <c r="H1736" s="409"/>
      <c r="I1736" s="403"/>
      <c r="J1736" s="629"/>
      <c r="S1736" s="380"/>
      <c r="Z1736" s="380"/>
      <c r="AG1736" s="380"/>
      <c r="AN1736" s="380"/>
      <c r="AU1736" s="380"/>
      <c r="BB1736" s="380"/>
      <c r="BI1736" s="380"/>
      <c r="BP1736" s="380"/>
      <c r="BW1736" s="380"/>
      <c r="CD1736" s="380"/>
      <c r="CK1736" s="380"/>
      <c r="CR1736" s="380"/>
      <c r="CY1736" s="380"/>
      <c r="DF1736" s="380"/>
      <c r="DM1736" s="380"/>
      <c r="DT1736" s="380"/>
      <c r="EA1736" s="380"/>
      <c r="EH1736" s="380"/>
      <c r="EO1736" s="380"/>
      <c r="EV1736" s="380"/>
      <c r="FC1736" s="380"/>
      <c r="FJ1736" s="380"/>
      <c r="FQ1736" s="380"/>
      <c r="FX1736" s="380"/>
      <c r="GE1736" s="380"/>
      <c r="HA1736" s="380"/>
      <c r="HH1736" s="380"/>
    </row>
    <row r="1737" spans="1:216" ht="19.5" customHeight="1">
      <c r="A1737" s="627"/>
      <c r="B1737" s="380">
        <v>10413</v>
      </c>
      <c r="C1737" s="403"/>
      <c r="D1737" s="429">
        <v>13</v>
      </c>
      <c r="E1737" s="407"/>
      <c r="F1737" s="32"/>
      <c r="G1737" s="33"/>
      <c r="H1737" s="409"/>
      <c r="I1737" s="403"/>
      <c r="J1737" s="629"/>
      <c r="S1737" s="380"/>
      <c r="Z1737" s="380"/>
      <c r="AG1737" s="380"/>
      <c r="AN1737" s="380"/>
      <c r="AU1737" s="380"/>
      <c r="BB1737" s="380"/>
      <c r="BI1737" s="380"/>
      <c r="BP1737" s="380"/>
      <c r="BW1737" s="380"/>
      <c r="CD1737" s="380"/>
      <c r="CK1737" s="380"/>
      <c r="CR1737" s="380"/>
      <c r="CY1737" s="380"/>
      <c r="DF1737" s="380"/>
      <c r="DM1737" s="380"/>
      <c r="DT1737" s="380"/>
      <c r="EA1737" s="380"/>
      <c r="EH1737" s="380"/>
      <c r="EO1737" s="380"/>
      <c r="EV1737" s="380"/>
      <c r="FC1737" s="380"/>
      <c r="FJ1737" s="380"/>
      <c r="FQ1737" s="380"/>
      <c r="FX1737" s="380"/>
      <c r="GE1737" s="380"/>
      <c r="HA1737" s="380"/>
      <c r="HH1737" s="380"/>
    </row>
    <row r="1738" spans="1:216" ht="19.5" customHeight="1">
      <c r="A1738" s="627"/>
      <c r="B1738" s="380">
        <v>10414</v>
      </c>
      <c r="C1738" s="403"/>
      <c r="D1738" s="429">
        <v>14</v>
      </c>
      <c r="E1738" s="407"/>
      <c r="F1738" s="32"/>
      <c r="G1738" s="33"/>
      <c r="H1738" s="409"/>
      <c r="I1738" s="403"/>
      <c r="J1738" s="629"/>
      <c r="S1738" s="380"/>
      <c r="Z1738" s="380"/>
      <c r="AG1738" s="380"/>
      <c r="AN1738" s="380"/>
      <c r="AU1738" s="380"/>
      <c r="BB1738" s="380"/>
      <c r="BI1738" s="380"/>
      <c r="BP1738" s="380"/>
      <c r="BW1738" s="380"/>
      <c r="CD1738" s="380"/>
      <c r="CK1738" s="380"/>
      <c r="CR1738" s="380"/>
      <c r="CY1738" s="380"/>
      <c r="DF1738" s="380"/>
      <c r="DM1738" s="380"/>
      <c r="DT1738" s="380"/>
      <c r="EA1738" s="380"/>
      <c r="EH1738" s="380"/>
      <c r="EO1738" s="380"/>
      <c r="EV1738" s="380"/>
      <c r="FC1738" s="380"/>
      <c r="FJ1738" s="380"/>
      <c r="FQ1738" s="380"/>
      <c r="FX1738" s="380"/>
      <c r="GE1738" s="380"/>
      <c r="HA1738" s="380"/>
      <c r="HH1738" s="380"/>
    </row>
    <row r="1739" spans="1:216" ht="19.5" customHeight="1" thickBot="1">
      <c r="A1739" s="627"/>
      <c r="B1739" s="380">
        <v>10415</v>
      </c>
      <c r="C1739" s="403"/>
      <c r="D1739" s="429">
        <v>15</v>
      </c>
      <c r="E1739" s="411"/>
      <c r="F1739" s="36"/>
      <c r="G1739" s="37"/>
      <c r="H1739" s="409"/>
      <c r="I1739" s="403"/>
      <c r="J1739" s="629"/>
      <c r="S1739" s="380"/>
      <c r="Z1739" s="380"/>
      <c r="AG1739" s="380"/>
      <c r="AN1739" s="380"/>
      <c r="AU1739" s="380"/>
      <c r="BB1739" s="380"/>
      <c r="BI1739" s="380"/>
      <c r="BP1739" s="380"/>
      <c r="BW1739" s="380"/>
      <c r="CD1739" s="380"/>
      <c r="CK1739" s="380"/>
      <c r="CR1739" s="380"/>
      <c r="CY1739" s="380"/>
      <c r="DF1739" s="380"/>
      <c r="DM1739" s="380"/>
      <c r="DT1739" s="380"/>
      <c r="EA1739" s="380"/>
      <c r="EH1739" s="380"/>
      <c r="EO1739" s="380"/>
      <c r="EV1739" s="380"/>
      <c r="FC1739" s="380"/>
      <c r="FJ1739" s="380"/>
      <c r="FQ1739" s="380"/>
      <c r="FX1739" s="380"/>
      <c r="GE1739" s="380"/>
      <c r="HA1739" s="380"/>
      <c r="HH1739" s="380"/>
    </row>
    <row r="1740" spans="1:216" ht="19.5" customHeight="1" thickBot="1">
      <c r="A1740" s="627"/>
      <c r="B1740" s="380">
        <v>10416</v>
      </c>
      <c r="C1740" s="403"/>
      <c r="D1740" s="429" t="s">
        <v>634</v>
      </c>
      <c r="E1740" s="421"/>
      <c r="F1740" s="419"/>
      <c r="G1740" s="420"/>
      <c r="H1740" s="409"/>
      <c r="I1740" s="403"/>
      <c r="J1740" s="629"/>
      <c r="S1740" s="380"/>
      <c r="Z1740" s="380"/>
      <c r="AG1740" s="380"/>
      <c r="AN1740" s="380"/>
      <c r="AU1740" s="380"/>
      <c r="BB1740" s="380"/>
      <c r="BI1740" s="380"/>
      <c r="BP1740" s="380"/>
      <c r="BW1740" s="380"/>
      <c r="CD1740" s="380"/>
      <c r="CK1740" s="380"/>
      <c r="CR1740" s="380"/>
      <c r="CY1740" s="380"/>
      <c r="DF1740" s="380"/>
      <c r="DM1740" s="380"/>
      <c r="DT1740" s="380"/>
      <c r="EA1740" s="380"/>
      <c r="EH1740" s="380"/>
      <c r="EO1740" s="380"/>
      <c r="EV1740" s="380"/>
      <c r="FC1740" s="380"/>
      <c r="FJ1740" s="380"/>
      <c r="FQ1740" s="380"/>
      <c r="FX1740" s="380"/>
      <c r="GE1740" s="380"/>
      <c r="HA1740" s="380"/>
      <c r="HH1740" s="380"/>
    </row>
    <row r="1741" spans="1:216" ht="19.5" customHeight="1">
      <c r="A1741" s="627"/>
      <c r="D1741" s="429" t="s">
        <v>864</v>
      </c>
      <c r="E1741" s="422"/>
      <c r="F1741" s="34"/>
      <c r="G1741" s="35"/>
      <c r="H1741" s="409"/>
      <c r="I1741" s="403"/>
      <c r="S1741" s="380"/>
      <c r="Z1741" s="380"/>
      <c r="AG1741" s="380"/>
      <c r="AN1741" s="380"/>
      <c r="AU1741" s="380"/>
      <c r="BB1741" s="380"/>
      <c r="BI1741" s="380"/>
      <c r="BP1741" s="380"/>
      <c r="BW1741" s="380"/>
      <c r="CD1741" s="380"/>
      <c r="CK1741" s="380"/>
      <c r="CR1741" s="380"/>
      <c r="CY1741" s="380"/>
      <c r="DF1741" s="380"/>
      <c r="DM1741" s="380"/>
      <c r="DT1741" s="380"/>
      <c r="EA1741" s="380"/>
      <c r="EH1741" s="380"/>
      <c r="EO1741" s="380"/>
      <c r="EV1741" s="380"/>
      <c r="FC1741" s="380"/>
      <c r="FJ1741" s="380"/>
      <c r="FQ1741" s="380"/>
      <c r="FX1741" s="380"/>
      <c r="GE1741" s="380"/>
      <c r="HA1741" s="380"/>
      <c r="HH1741" s="380"/>
    </row>
    <row r="1742" spans="1:216" ht="19.5" customHeight="1">
      <c r="A1742" s="627"/>
      <c r="D1742" s="429" t="s">
        <v>864</v>
      </c>
      <c r="E1742" s="423"/>
      <c r="F1742" s="32"/>
      <c r="G1742" s="33"/>
      <c r="H1742" s="409"/>
      <c r="I1742" s="403"/>
      <c r="S1742" s="380"/>
      <c r="Z1742" s="380"/>
      <c r="AG1742" s="380"/>
      <c r="AN1742" s="380"/>
      <c r="AU1742" s="380"/>
      <c r="BB1742" s="380"/>
      <c r="BI1742" s="380"/>
      <c r="BP1742" s="380"/>
      <c r="BW1742" s="380"/>
      <c r="CD1742" s="380"/>
      <c r="CK1742" s="380"/>
      <c r="CR1742" s="380"/>
      <c r="CY1742" s="380"/>
      <c r="DF1742" s="380"/>
      <c r="DM1742" s="380"/>
      <c r="DT1742" s="380"/>
      <c r="EA1742" s="380"/>
      <c r="EH1742" s="380"/>
      <c r="EO1742" s="380"/>
      <c r="EV1742" s="380"/>
      <c r="FC1742" s="380"/>
      <c r="FJ1742" s="380"/>
      <c r="FQ1742" s="380"/>
      <c r="FX1742" s="380"/>
      <c r="GE1742" s="380"/>
      <c r="HA1742" s="380"/>
      <c r="HH1742" s="380"/>
    </row>
    <row r="1743" spans="1:216" ht="19.5" customHeight="1">
      <c r="A1743" s="627"/>
      <c r="D1743" s="430"/>
      <c r="E1743" s="423"/>
      <c r="F1743" s="32"/>
      <c r="G1743" s="33"/>
      <c r="H1743" s="409"/>
      <c r="I1743" s="403"/>
      <c r="S1743" s="380"/>
      <c r="Z1743" s="380"/>
      <c r="AG1743" s="380"/>
      <c r="AN1743" s="380"/>
      <c r="AU1743" s="380"/>
      <c r="BB1743" s="380"/>
      <c r="BI1743" s="380"/>
      <c r="BP1743" s="380"/>
      <c r="BW1743" s="380"/>
      <c r="CD1743" s="380"/>
      <c r="CK1743" s="380"/>
      <c r="CR1743" s="380"/>
      <c r="CY1743" s="380"/>
      <c r="DF1743" s="380"/>
      <c r="DM1743" s="380"/>
      <c r="DT1743" s="380"/>
      <c r="EA1743" s="380"/>
      <c r="EH1743" s="380"/>
      <c r="EO1743" s="380"/>
      <c r="EV1743" s="380"/>
      <c r="FC1743" s="380"/>
      <c r="FJ1743" s="380"/>
      <c r="FQ1743" s="380"/>
      <c r="FX1743" s="380"/>
      <c r="GE1743" s="380"/>
      <c r="HA1743" s="380"/>
      <c r="HH1743" s="380"/>
    </row>
    <row r="1744" spans="1:216" ht="19.5" customHeight="1" thickBot="1">
      <c r="A1744" s="628"/>
      <c r="B1744" s="431"/>
      <c r="C1744" s="431"/>
      <c r="D1744" s="432"/>
      <c r="E1744" s="424"/>
      <c r="F1744" s="32"/>
      <c r="G1744" s="33"/>
      <c r="H1744" s="409"/>
      <c r="I1744" s="403"/>
      <c r="S1744" s="380"/>
      <c r="Z1744" s="380"/>
      <c r="AG1744" s="380"/>
      <c r="AN1744" s="380"/>
      <c r="AU1744" s="380"/>
      <c r="BB1744" s="380"/>
      <c r="BI1744" s="380"/>
      <c r="BP1744" s="380"/>
      <c r="BW1744" s="380"/>
      <c r="CD1744" s="380"/>
      <c r="CK1744" s="380"/>
      <c r="CR1744" s="380"/>
      <c r="CY1744" s="380"/>
      <c r="DF1744" s="380"/>
      <c r="DM1744" s="380"/>
      <c r="DT1744" s="380"/>
      <c r="EA1744" s="380"/>
      <c r="EH1744" s="380"/>
      <c r="EO1744" s="380"/>
      <c r="EV1744" s="380"/>
      <c r="FC1744" s="380"/>
      <c r="FJ1744" s="380"/>
      <c r="FQ1744" s="380"/>
      <c r="FX1744" s="380"/>
      <c r="GE1744" s="380"/>
      <c r="HA1744" s="380"/>
      <c r="HH1744" s="380"/>
    </row>
    <row r="1745" spans="1:216" ht="19.5" customHeight="1" thickBot="1">
      <c r="A1745" s="626">
        <v>105</v>
      </c>
      <c r="B1745" s="426">
        <v>10501</v>
      </c>
      <c r="C1745" s="427"/>
      <c r="D1745" s="428">
        <v>1</v>
      </c>
      <c r="E1745" s="404"/>
      <c r="F1745" s="34"/>
      <c r="G1745" s="35"/>
      <c r="H1745" s="405"/>
      <c r="I1745" s="406"/>
      <c r="J1745" s="629"/>
      <c r="S1745" s="380"/>
      <c r="Z1745" s="380"/>
      <c r="AG1745" s="380"/>
      <c r="AN1745" s="380"/>
      <c r="AU1745" s="380"/>
      <c r="BB1745" s="380"/>
      <c r="BI1745" s="380"/>
      <c r="BP1745" s="380"/>
      <c r="BW1745" s="380"/>
      <c r="CD1745" s="380"/>
      <c r="CK1745" s="380"/>
      <c r="CR1745" s="380"/>
      <c r="CY1745" s="380"/>
      <c r="DF1745" s="380"/>
      <c r="DM1745" s="380"/>
      <c r="DT1745" s="380"/>
      <c r="EA1745" s="380"/>
      <c r="EH1745" s="380"/>
      <c r="EO1745" s="380"/>
      <c r="EV1745" s="380"/>
      <c r="FC1745" s="380"/>
      <c r="FJ1745" s="380"/>
      <c r="FQ1745" s="380"/>
      <c r="FX1745" s="380"/>
      <c r="GE1745" s="380"/>
      <c r="HA1745" s="380"/>
      <c r="HH1745" s="380"/>
    </row>
    <row r="1746" spans="1:216" ht="19.5" customHeight="1">
      <c r="A1746" s="627"/>
      <c r="B1746" s="380">
        <v>10502</v>
      </c>
      <c r="C1746" s="403"/>
      <c r="D1746" s="429">
        <v>2</v>
      </c>
      <c r="E1746" s="407"/>
      <c r="F1746" s="32"/>
      <c r="G1746" s="33"/>
      <c r="H1746" s="408"/>
      <c r="I1746" s="403"/>
      <c r="J1746" s="629"/>
      <c r="S1746" s="380"/>
      <c r="Z1746" s="380"/>
      <c r="AG1746" s="380"/>
      <c r="AN1746" s="380"/>
      <c r="AU1746" s="380"/>
      <c r="BB1746" s="380"/>
      <c r="BI1746" s="380"/>
      <c r="BP1746" s="380"/>
      <c r="BW1746" s="380"/>
      <c r="CD1746" s="380"/>
      <c r="CK1746" s="380"/>
      <c r="CR1746" s="380"/>
      <c r="CY1746" s="380"/>
      <c r="DF1746" s="380"/>
      <c r="DM1746" s="380"/>
      <c r="DT1746" s="380"/>
      <c r="EA1746" s="380"/>
      <c r="EH1746" s="380"/>
      <c r="EO1746" s="380"/>
      <c r="EV1746" s="380"/>
      <c r="FC1746" s="380"/>
      <c r="FJ1746" s="380"/>
      <c r="FQ1746" s="380"/>
      <c r="FX1746" s="380"/>
      <c r="GE1746" s="380"/>
      <c r="HA1746" s="380"/>
      <c r="HH1746" s="380"/>
    </row>
    <row r="1747" spans="1:216" ht="19.5" customHeight="1">
      <c r="A1747" s="627"/>
      <c r="B1747" s="380">
        <v>10503</v>
      </c>
      <c r="C1747" s="403"/>
      <c r="D1747" s="429">
        <v>3</v>
      </c>
      <c r="E1747" s="407"/>
      <c r="F1747" s="32"/>
      <c r="G1747" s="33"/>
      <c r="H1747" s="409"/>
      <c r="I1747" s="403"/>
      <c r="J1747" s="629"/>
      <c r="S1747" s="380"/>
      <c r="Z1747" s="380"/>
      <c r="AG1747" s="380"/>
      <c r="AN1747" s="380"/>
      <c r="AU1747" s="380"/>
      <c r="BB1747" s="380"/>
      <c r="BI1747" s="380"/>
      <c r="BP1747" s="380"/>
      <c r="BW1747" s="380"/>
      <c r="CD1747" s="380"/>
      <c r="CK1747" s="380"/>
      <c r="CR1747" s="380"/>
      <c r="CY1747" s="380"/>
      <c r="DF1747" s="380"/>
      <c r="DM1747" s="380"/>
      <c r="DT1747" s="380"/>
      <c r="EA1747" s="380"/>
      <c r="EH1747" s="380"/>
      <c r="EO1747" s="380"/>
      <c r="EV1747" s="380"/>
      <c r="FC1747" s="380"/>
      <c r="FJ1747" s="380"/>
      <c r="FQ1747" s="380"/>
      <c r="FX1747" s="380"/>
      <c r="GE1747" s="380"/>
      <c r="HA1747" s="380"/>
      <c r="HH1747" s="380"/>
    </row>
    <row r="1748" spans="1:216" ht="19.5" customHeight="1">
      <c r="A1748" s="627"/>
      <c r="B1748" s="380">
        <v>10504</v>
      </c>
      <c r="C1748" s="403"/>
      <c r="D1748" s="429">
        <v>4</v>
      </c>
      <c r="E1748" s="410"/>
      <c r="F1748" s="32"/>
      <c r="G1748" s="33"/>
      <c r="H1748" s="409"/>
      <c r="I1748" s="403"/>
      <c r="J1748" s="629"/>
      <c r="S1748" s="380"/>
      <c r="Z1748" s="380"/>
      <c r="AG1748" s="380"/>
      <c r="AN1748" s="380"/>
      <c r="AU1748" s="380"/>
      <c r="BB1748" s="380"/>
      <c r="BI1748" s="380"/>
      <c r="BP1748" s="380"/>
      <c r="BW1748" s="380"/>
      <c r="CD1748" s="380"/>
      <c r="CK1748" s="380"/>
      <c r="CR1748" s="380"/>
      <c r="CY1748" s="380"/>
      <c r="DF1748" s="380"/>
      <c r="DM1748" s="380"/>
      <c r="DT1748" s="380"/>
      <c r="EA1748" s="380"/>
      <c r="EH1748" s="380"/>
      <c r="EO1748" s="380"/>
      <c r="EV1748" s="380"/>
      <c r="FC1748" s="380"/>
      <c r="FJ1748" s="380"/>
      <c r="FQ1748" s="380"/>
      <c r="FX1748" s="380"/>
      <c r="GE1748" s="380"/>
      <c r="HA1748" s="380"/>
      <c r="HH1748" s="380"/>
    </row>
    <row r="1749" spans="1:216" ht="19.5" customHeight="1">
      <c r="A1749" s="627"/>
      <c r="B1749" s="380">
        <v>10505</v>
      </c>
      <c r="C1749" s="403"/>
      <c r="D1749" s="429">
        <v>5</v>
      </c>
      <c r="E1749" s="407"/>
      <c r="F1749" s="36"/>
      <c r="G1749" s="37"/>
      <c r="H1749" s="409"/>
      <c r="I1749" s="403"/>
      <c r="J1749" s="629"/>
      <c r="S1749" s="380"/>
      <c r="Z1749" s="380"/>
      <c r="AG1749" s="380"/>
      <c r="AN1749" s="380"/>
      <c r="AU1749" s="380"/>
      <c r="BB1749" s="380"/>
      <c r="BI1749" s="380"/>
      <c r="BP1749" s="380"/>
      <c r="BW1749" s="380"/>
      <c r="CD1749" s="380"/>
      <c r="CK1749" s="380"/>
      <c r="CR1749" s="380"/>
      <c r="CY1749" s="380"/>
      <c r="DF1749" s="380"/>
      <c r="DM1749" s="380"/>
      <c r="DT1749" s="380"/>
      <c r="EA1749" s="380"/>
      <c r="EH1749" s="380"/>
      <c r="EO1749" s="380"/>
      <c r="EV1749" s="380"/>
      <c r="FC1749" s="380"/>
      <c r="FJ1749" s="380"/>
      <c r="FQ1749" s="380"/>
      <c r="FX1749" s="380"/>
      <c r="GE1749" s="380"/>
      <c r="HA1749" s="380"/>
      <c r="HH1749" s="380"/>
    </row>
    <row r="1750" spans="1:216" ht="19.5" customHeight="1">
      <c r="A1750" s="627"/>
      <c r="B1750" s="380">
        <v>10506</v>
      </c>
      <c r="C1750" s="403"/>
      <c r="D1750" s="429">
        <v>6</v>
      </c>
      <c r="E1750" s="407"/>
      <c r="F1750" s="32"/>
      <c r="G1750" s="33"/>
      <c r="H1750" s="409"/>
      <c r="I1750" s="403"/>
      <c r="J1750" s="629"/>
      <c r="S1750" s="380"/>
      <c r="Z1750" s="380"/>
      <c r="AG1750" s="380"/>
      <c r="AN1750" s="380"/>
      <c r="AU1750" s="380"/>
      <c r="BB1750" s="380"/>
      <c r="BI1750" s="380"/>
      <c r="BP1750" s="380"/>
      <c r="BW1750" s="380"/>
      <c r="CD1750" s="380"/>
      <c r="CK1750" s="380"/>
      <c r="CR1750" s="380"/>
      <c r="CY1750" s="380"/>
      <c r="DF1750" s="380"/>
      <c r="DM1750" s="380"/>
      <c r="DT1750" s="380"/>
      <c r="EA1750" s="380"/>
      <c r="EH1750" s="380"/>
      <c r="EO1750" s="380"/>
      <c r="EV1750" s="380"/>
      <c r="FC1750" s="380"/>
      <c r="FJ1750" s="380"/>
      <c r="FQ1750" s="380"/>
      <c r="FX1750" s="380"/>
      <c r="GE1750" s="380"/>
      <c r="HA1750" s="380"/>
      <c r="HH1750" s="380"/>
    </row>
    <row r="1751" spans="1:216" ht="19.5" customHeight="1">
      <c r="A1751" s="627"/>
      <c r="B1751" s="380">
        <v>10507</v>
      </c>
      <c r="C1751" s="403"/>
      <c r="D1751" s="429">
        <v>7</v>
      </c>
      <c r="E1751" s="410"/>
      <c r="F1751" s="32"/>
      <c r="G1751" s="33"/>
      <c r="H1751" s="409"/>
      <c r="I1751" s="403"/>
      <c r="J1751" s="629"/>
      <c r="S1751" s="380"/>
      <c r="Z1751" s="380"/>
      <c r="AG1751" s="380"/>
      <c r="AN1751" s="380"/>
      <c r="AU1751" s="380"/>
      <c r="BB1751" s="380"/>
      <c r="BI1751" s="380"/>
      <c r="BP1751" s="380"/>
      <c r="BW1751" s="380"/>
      <c r="CD1751" s="380"/>
      <c r="CK1751" s="380"/>
      <c r="CR1751" s="380"/>
      <c r="CY1751" s="380"/>
      <c r="DF1751" s="380"/>
      <c r="DM1751" s="380"/>
      <c r="DT1751" s="380"/>
      <c r="EA1751" s="380"/>
      <c r="EH1751" s="380"/>
      <c r="EO1751" s="380"/>
      <c r="EV1751" s="380"/>
      <c r="FC1751" s="380"/>
      <c r="FJ1751" s="380"/>
      <c r="FQ1751" s="380"/>
      <c r="FX1751" s="380"/>
      <c r="GE1751" s="380"/>
      <c r="HA1751" s="380"/>
      <c r="HH1751" s="380"/>
    </row>
    <row r="1752" spans="1:216" ht="19.5" customHeight="1">
      <c r="A1752" s="627"/>
      <c r="B1752" s="380">
        <v>10508</v>
      </c>
      <c r="C1752" s="403"/>
      <c r="D1752" s="429">
        <v>8</v>
      </c>
      <c r="E1752" s="407"/>
      <c r="F1752" s="32"/>
      <c r="G1752" s="33"/>
      <c r="H1752" s="409"/>
      <c r="I1752" s="403"/>
      <c r="J1752" s="629"/>
      <c r="S1752" s="380"/>
      <c r="Z1752" s="380"/>
      <c r="AG1752" s="380"/>
      <c r="AN1752" s="380"/>
      <c r="AU1752" s="380"/>
      <c r="BB1752" s="380"/>
      <c r="BI1752" s="380"/>
      <c r="BP1752" s="380"/>
      <c r="BW1752" s="380"/>
      <c r="CD1752" s="380"/>
      <c r="CK1752" s="380"/>
      <c r="CR1752" s="380"/>
      <c r="CY1752" s="380"/>
      <c r="DF1752" s="380"/>
      <c r="DM1752" s="380"/>
      <c r="DT1752" s="380"/>
      <c r="EA1752" s="380"/>
      <c r="EH1752" s="380"/>
      <c r="EO1752" s="380"/>
      <c r="EV1752" s="380"/>
      <c r="FC1752" s="380"/>
      <c r="FJ1752" s="380"/>
      <c r="FQ1752" s="380"/>
      <c r="FX1752" s="380"/>
      <c r="GE1752" s="380"/>
      <c r="HA1752" s="380"/>
      <c r="HH1752" s="380"/>
    </row>
    <row r="1753" spans="1:216" ht="19.5" customHeight="1">
      <c r="A1753" s="627"/>
      <c r="B1753" s="380">
        <v>10509</v>
      </c>
      <c r="C1753" s="403"/>
      <c r="D1753" s="429">
        <v>9</v>
      </c>
      <c r="E1753" s="407"/>
      <c r="F1753" s="32"/>
      <c r="G1753" s="33"/>
      <c r="H1753" s="409"/>
      <c r="I1753" s="403"/>
      <c r="J1753" s="629"/>
      <c r="S1753" s="380"/>
      <c r="Z1753" s="380"/>
      <c r="AG1753" s="380"/>
      <c r="AN1753" s="380"/>
      <c r="AU1753" s="380"/>
      <c r="BB1753" s="380"/>
      <c r="BI1753" s="380"/>
      <c r="BP1753" s="380"/>
      <c r="BW1753" s="380"/>
      <c r="CD1753" s="380"/>
      <c r="CK1753" s="380"/>
      <c r="CR1753" s="380"/>
      <c r="CY1753" s="380"/>
      <c r="DF1753" s="380"/>
      <c r="DM1753" s="380"/>
      <c r="DT1753" s="380"/>
      <c r="EA1753" s="380"/>
      <c r="EH1753" s="380"/>
      <c r="EO1753" s="380"/>
      <c r="EV1753" s="380"/>
      <c r="FC1753" s="380"/>
      <c r="FJ1753" s="380"/>
      <c r="FQ1753" s="380"/>
      <c r="FX1753" s="380"/>
      <c r="GE1753" s="380"/>
      <c r="HA1753" s="380"/>
      <c r="HH1753" s="380"/>
    </row>
    <row r="1754" spans="1:216" ht="19.5" customHeight="1">
      <c r="A1754" s="627"/>
      <c r="B1754" s="380">
        <v>10510</v>
      </c>
      <c r="C1754" s="403"/>
      <c r="D1754" s="429">
        <v>10</v>
      </c>
      <c r="E1754" s="407"/>
      <c r="F1754" s="32"/>
      <c r="G1754" s="33"/>
      <c r="H1754" s="409"/>
      <c r="I1754" s="403"/>
      <c r="J1754" s="629"/>
      <c r="S1754" s="380"/>
      <c r="Z1754" s="380"/>
      <c r="AG1754" s="380"/>
      <c r="AN1754" s="380"/>
      <c r="AU1754" s="380"/>
      <c r="BB1754" s="380"/>
      <c r="BI1754" s="380"/>
      <c r="BP1754" s="380"/>
      <c r="BW1754" s="380"/>
      <c r="CD1754" s="380"/>
      <c r="CK1754" s="380"/>
      <c r="CR1754" s="380"/>
      <c r="CY1754" s="380"/>
      <c r="DF1754" s="380"/>
      <c r="DM1754" s="380"/>
      <c r="DT1754" s="380"/>
      <c r="EA1754" s="380"/>
      <c r="EH1754" s="380"/>
      <c r="EO1754" s="380"/>
      <c r="EV1754" s="380"/>
      <c r="FC1754" s="380"/>
      <c r="FJ1754" s="380"/>
      <c r="FQ1754" s="380"/>
      <c r="FX1754" s="380"/>
      <c r="GE1754" s="380"/>
      <c r="HA1754" s="380"/>
      <c r="HH1754" s="380"/>
    </row>
    <row r="1755" spans="1:216" ht="19.5" customHeight="1">
      <c r="A1755" s="627"/>
      <c r="B1755" s="380">
        <v>10511</v>
      </c>
      <c r="C1755" s="403"/>
      <c r="D1755" s="429">
        <v>11</v>
      </c>
      <c r="E1755" s="407"/>
      <c r="F1755" s="32"/>
      <c r="G1755" s="33"/>
      <c r="H1755" s="409"/>
      <c r="I1755" s="403"/>
      <c r="J1755" s="629"/>
      <c r="S1755" s="380"/>
      <c r="Z1755" s="380"/>
      <c r="AG1755" s="380"/>
      <c r="AN1755" s="380"/>
      <c r="AU1755" s="380"/>
      <c r="BB1755" s="380"/>
      <c r="BI1755" s="380"/>
      <c r="BP1755" s="380"/>
      <c r="BW1755" s="380"/>
      <c r="CD1755" s="380"/>
      <c r="CK1755" s="380"/>
      <c r="CR1755" s="380"/>
      <c r="CY1755" s="380"/>
      <c r="DF1755" s="380"/>
      <c r="DM1755" s="380"/>
      <c r="DT1755" s="380"/>
      <c r="EA1755" s="380"/>
      <c r="EH1755" s="380"/>
      <c r="EO1755" s="380"/>
      <c r="EV1755" s="380"/>
      <c r="FC1755" s="380"/>
      <c r="FJ1755" s="380"/>
      <c r="FQ1755" s="380"/>
      <c r="FX1755" s="380"/>
      <c r="GE1755" s="380"/>
      <c r="HA1755" s="380"/>
      <c r="HH1755" s="380"/>
    </row>
    <row r="1756" spans="1:216" ht="19.5" customHeight="1">
      <c r="A1756" s="627"/>
      <c r="B1756" s="380">
        <v>10512</v>
      </c>
      <c r="C1756" s="403"/>
      <c r="D1756" s="429">
        <v>12</v>
      </c>
      <c r="E1756" s="407"/>
      <c r="F1756" s="32"/>
      <c r="G1756" s="33"/>
      <c r="H1756" s="409"/>
      <c r="I1756" s="403"/>
      <c r="J1756" s="629"/>
      <c r="S1756" s="380"/>
      <c r="Z1756" s="380"/>
      <c r="AG1756" s="380"/>
      <c r="AN1756" s="380"/>
      <c r="AU1756" s="380"/>
      <c r="BB1756" s="380"/>
      <c r="BI1756" s="380"/>
      <c r="BP1756" s="380"/>
      <c r="BW1756" s="380"/>
      <c r="CD1756" s="380"/>
      <c r="CK1756" s="380"/>
      <c r="CR1756" s="380"/>
      <c r="CY1756" s="380"/>
      <c r="DF1756" s="380"/>
      <c r="DM1756" s="380"/>
      <c r="DT1756" s="380"/>
      <c r="EA1756" s="380"/>
      <c r="EH1756" s="380"/>
      <c r="EO1756" s="380"/>
      <c r="EV1756" s="380"/>
      <c r="FC1756" s="380"/>
      <c r="FJ1756" s="380"/>
      <c r="FQ1756" s="380"/>
      <c r="FX1756" s="380"/>
      <c r="GE1756" s="380"/>
      <c r="HA1756" s="380"/>
      <c r="HH1756" s="380"/>
    </row>
    <row r="1757" spans="1:216" ht="19.5" customHeight="1">
      <c r="A1757" s="627"/>
      <c r="B1757" s="380">
        <v>10513</v>
      </c>
      <c r="C1757" s="403"/>
      <c r="D1757" s="429">
        <v>13</v>
      </c>
      <c r="E1757" s="407"/>
      <c r="F1757" s="32"/>
      <c r="G1757" s="33"/>
      <c r="H1757" s="409"/>
      <c r="I1757" s="403"/>
      <c r="J1757" s="629"/>
      <c r="S1757" s="380"/>
      <c r="Z1757" s="380"/>
      <c r="AG1757" s="380"/>
      <c r="AN1757" s="380"/>
      <c r="AU1757" s="380"/>
      <c r="BB1757" s="380"/>
      <c r="BI1757" s="380"/>
      <c r="BP1757" s="380"/>
      <c r="BW1757" s="380"/>
      <c r="CD1757" s="380"/>
      <c r="CK1757" s="380"/>
      <c r="CR1757" s="380"/>
      <c r="CY1757" s="380"/>
      <c r="DF1757" s="380"/>
      <c r="DM1757" s="380"/>
      <c r="DT1757" s="380"/>
      <c r="EA1757" s="380"/>
      <c r="EH1757" s="380"/>
      <c r="EO1757" s="380"/>
      <c r="EV1757" s="380"/>
      <c r="FC1757" s="380"/>
      <c r="FJ1757" s="380"/>
      <c r="FQ1757" s="380"/>
      <c r="FX1757" s="380"/>
      <c r="GE1757" s="380"/>
      <c r="HA1757" s="380"/>
      <c r="HH1757" s="380"/>
    </row>
    <row r="1758" spans="1:216" ht="19.5" customHeight="1">
      <c r="A1758" s="627"/>
      <c r="B1758" s="380">
        <v>10514</v>
      </c>
      <c r="C1758" s="403"/>
      <c r="D1758" s="429">
        <v>14</v>
      </c>
      <c r="E1758" s="407"/>
      <c r="F1758" s="32"/>
      <c r="G1758" s="33"/>
      <c r="H1758" s="409"/>
      <c r="I1758" s="403"/>
      <c r="J1758" s="629"/>
      <c r="S1758" s="380"/>
      <c r="Z1758" s="380"/>
      <c r="AG1758" s="380"/>
      <c r="AN1758" s="380"/>
      <c r="AU1758" s="380"/>
      <c r="BB1758" s="380"/>
      <c r="BI1758" s="380"/>
      <c r="BP1758" s="380"/>
      <c r="BW1758" s="380"/>
      <c r="CD1758" s="380"/>
      <c r="CK1758" s="380"/>
      <c r="CR1758" s="380"/>
      <c r="CY1758" s="380"/>
      <c r="DF1758" s="380"/>
      <c r="DM1758" s="380"/>
      <c r="DT1758" s="380"/>
      <c r="EA1758" s="380"/>
      <c r="EH1758" s="380"/>
      <c r="EO1758" s="380"/>
      <c r="EV1758" s="380"/>
      <c r="FC1758" s="380"/>
      <c r="FJ1758" s="380"/>
      <c r="FQ1758" s="380"/>
      <c r="FX1758" s="380"/>
      <c r="GE1758" s="380"/>
      <c r="HA1758" s="380"/>
      <c r="HH1758" s="380"/>
    </row>
    <row r="1759" spans="1:216" ht="19.5" customHeight="1" thickBot="1">
      <c r="A1759" s="627"/>
      <c r="B1759" s="380">
        <v>10515</v>
      </c>
      <c r="C1759" s="403"/>
      <c r="D1759" s="429">
        <v>15</v>
      </c>
      <c r="E1759" s="411"/>
      <c r="F1759" s="36"/>
      <c r="G1759" s="37"/>
      <c r="H1759" s="409"/>
      <c r="I1759" s="403"/>
      <c r="J1759" s="629"/>
      <c r="S1759" s="380"/>
      <c r="Z1759" s="380"/>
      <c r="AG1759" s="380"/>
      <c r="AN1759" s="380"/>
      <c r="AU1759" s="380"/>
      <c r="BB1759" s="380"/>
      <c r="BI1759" s="380"/>
      <c r="BP1759" s="380"/>
      <c r="BW1759" s="380"/>
      <c r="CD1759" s="380"/>
      <c r="CK1759" s="380"/>
      <c r="CR1759" s="380"/>
      <c r="CY1759" s="380"/>
      <c r="DF1759" s="380"/>
      <c r="DM1759" s="380"/>
      <c r="DT1759" s="380"/>
      <c r="EA1759" s="380"/>
      <c r="EH1759" s="380"/>
      <c r="EO1759" s="380"/>
      <c r="EV1759" s="380"/>
      <c r="FC1759" s="380"/>
      <c r="FJ1759" s="380"/>
      <c r="FQ1759" s="380"/>
      <c r="FX1759" s="380"/>
      <c r="GE1759" s="380"/>
      <c r="HA1759" s="380"/>
      <c r="HH1759" s="380"/>
    </row>
    <row r="1760" spans="1:216" ht="19.5" customHeight="1" thickBot="1">
      <c r="A1760" s="627"/>
      <c r="B1760" s="380">
        <v>10516</v>
      </c>
      <c r="C1760" s="403"/>
      <c r="D1760" s="429" t="s">
        <v>634</v>
      </c>
      <c r="E1760" s="421"/>
      <c r="F1760" s="419"/>
      <c r="G1760" s="420"/>
      <c r="H1760" s="409"/>
      <c r="I1760" s="403"/>
      <c r="J1760" s="629"/>
      <c r="S1760" s="380"/>
      <c r="Z1760" s="380"/>
      <c r="AG1760" s="380"/>
      <c r="AN1760" s="380"/>
      <c r="AU1760" s="380"/>
      <c r="BB1760" s="380"/>
      <c r="BI1760" s="380"/>
      <c r="BP1760" s="380"/>
      <c r="BW1760" s="380"/>
      <c r="CD1760" s="380"/>
      <c r="CK1760" s="380"/>
      <c r="CR1760" s="380"/>
      <c r="CY1760" s="380"/>
      <c r="DF1760" s="380"/>
      <c r="DM1760" s="380"/>
      <c r="DT1760" s="380"/>
      <c r="EA1760" s="380"/>
      <c r="EH1760" s="380"/>
      <c r="EO1760" s="380"/>
      <c r="EV1760" s="380"/>
      <c r="FC1760" s="380"/>
      <c r="FJ1760" s="380"/>
      <c r="FQ1760" s="380"/>
      <c r="FX1760" s="380"/>
      <c r="GE1760" s="380"/>
      <c r="HA1760" s="380"/>
      <c r="HH1760" s="380"/>
    </row>
    <row r="1761" spans="1:216" ht="19.5" customHeight="1">
      <c r="A1761" s="627"/>
      <c r="D1761" s="429" t="s">
        <v>864</v>
      </c>
      <c r="E1761" s="422"/>
      <c r="F1761" s="34"/>
      <c r="G1761" s="35"/>
      <c r="H1761" s="409"/>
      <c r="I1761" s="403"/>
      <c r="S1761" s="380"/>
      <c r="Z1761" s="380"/>
      <c r="AG1761" s="380"/>
      <c r="AN1761" s="380"/>
      <c r="AU1761" s="380"/>
      <c r="BB1761" s="380"/>
      <c r="BI1761" s="380"/>
      <c r="BP1761" s="380"/>
      <c r="BW1761" s="380"/>
      <c r="CD1761" s="380"/>
      <c r="CK1761" s="380"/>
      <c r="CR1761" s="380"/>
      <c r="CY1761" s="380"/>
      <c r="DF1761" s="380"/>
      <c r="DM1761" s="380"/>
      <c r="DT1761" s="380"/>
      <c r="EA1761" s="380"/>
      <c r="EH1761" s="380"/>
      <c r="EO1761" s="380"/>
      <c r="EV1761" s="380"/>
      <c r="FC1761" s="380"/>
      <c r="FJ1761" s="380"/>
      <c r="FQ1761" s="380"/>
      <c r="FX1761" s="380"/>
      <c r="GE1761" s="380"/>
      <c r="HA1761" s="380"/>
      <c r="HH1761" s="380"/>
    </row>
    <row r="1762" spans="1:216" ht="19.5" customHeight="1">
      <c r="A1762" s="627"/>
      <c r="D1762" s="429" t="s">
        <v>864</v>
      </c>
      <c r="E1762" s="423"/>
      <c r="F1762" s="32"/>
      <c r="G1762" s="33"/>
      <c r="H1762" s="409"/>
      <c r="I1762" s="403"/>
      <c r="S1762" s="380"/>
      <c r="Z1762" s="380"/>
      <c r="AG1762" s="380"/>
      <c r="AN1762" s="380"/>
      <c r="AU1762" s="380"/>
      <c r="BB1762" s="380"/>
      <c r="BI1762" s="380"/>
      <c r="BP1762" s="380"/>
      <c r="BW1762" s="380"/>
      <c r="CD1762" s="380"/>
      <c r="CK1762" s="380"/>
      <c r="CR1762" s="380"/>
      <c r="CY1762" s="380"/>
      <c r="DF1762" s="380"/>
      <c r="DM1762" s="380"/>
      <c r="DT1762" s="380"/>
      <c r="EA1762" s="380"/>
      <c r="EH1762" s="380"/>
      <c r="EO1762" s="380"/>
      <c r="EV1762" s="380"/>
      <c r="FC1762" s="380"/>
      <c r="FJ1762" s="380"/>
      <c r="FQ1762" s="380"/>
      <c r="FX1762" s="380"/>
      <c r="GE1762" s="380"/>
      <c r="HA1762" s="380"/>
      <c r="HH1762" s="380"/>
    </row>
    <row r="1763" spans="1:216" ht="19.5" customHeight="1">
      <c r="A1763" s="627"/>
      <c r="D1763" s="430"/>
      <c r="E1763" s="423"/>
      <c r="F1763" s="32"/>
      <c r="G1763" s="33"/>
      <c r="H1763" s="409"/>
      <c r="I1763" s="403"/>
      <c r="S1763" s="380"/>
      <c r="Z1763" s="380"/>
      <c r="AG1763" s="380"/>
      <c r="AN1763" s="380"/>
      <c r="AU1763" s="380"/>
      <c r="BB1763" s="380"/>
      <c r="BI1763" s="380"/>
      <c r="BP1763" s="380"/>
      <c r="BW1763" s="380"/>
      <c r="CD1763" s="380"/>
      <c r="CK1763" s="380"/>
      <c r="CR1763" s="380"/>
      <c r="CY1763" s="380"/>
      <c r="DF1763" s="380"/>
      <c r="DM1763" s="380"/>
      <c r="DT1763" s="380"/>
      <c r="EA1763" s="380"/>
      <c r="EH1763" s="380"/>
      <c r="EO1763" s="380"/>
      <c r="EV1763" s="380"/>
      <c r="FC1763" s="380"/>
      <c r="FJ1763" s="380"/>
      <c r="FQ1763" s="380"/>
      <c r="FX1763" s="380"/>
      <c r="GE1763" s="380"/>
      <c r="HA1763" s="380"/>
      <c r="HH1763" s="380"/>
    </row>
    <row r="1764" spans="1:216" ht="19.5" customHeight="1" thickBot="1">
      <c r="A1764" s="628"/>
      <c r="B1764" s="431"/>
      <c r="C1764" s="431"/>
      <c r="D1764" s="432"/>
      <c r="E1764" s="424"/>
      <c r="F1764" s="32"/>
      <c r="G1764" s="33"/>
      <c r="H1764" s="409"/>
      <c r="I1764" s="403"/>
      <c r="S1764" s="380"/>
      <c r="Z1764" s="380"/>
      <c r="AG1764" s="380"/>
      <c r="AN1764" s="380"/>
      <c r="AU1764" s="380"/>
      <c r="BB1764" s="380"/>
      <c r="BI1764" s="380"/>
      <c r="BP1764" s="380"/>
      <c r="BW1764" s="380"/>
      <c r="CD1764" s="380"/>
      <c r="CK1764" s="380"/>
      <c r="CR1764" s="380"/>
      <c r="CY1764" s="380"/>
      <c r="DF1764" s="380"/>
      <c r="DM1764" s="380"/>
      <c r="DT1764" s="380"/>
      <c r="EA1764" s="380"/>
      <c r="EH1764" s="380"/>
      <c r="EO1764" s="380"/>
      <c r="EV1764" s="380"/>
      <c r="FC1764" s="380"/>
      <c r="FJ1764" s="380"/>
      <c r="FQ1764" s="380"/>
      <c r="FX1764" s="380"/>
      <c r="GE1764" s="380"/>
      <c r="HA1764" s="380"/>
      <c r="HH1764" s="380"/>
    </row>
    <row r="1765" spans="1:216" ht="19.5" customHeight="1" thickBot="1">
      <c r="A1765" s="626">
        <v>106</v>
      </c>
      <c r="B1765" s="426">
        <v>10601</v>
      </c>
      <c r="C1765" s="427"/>
      <c r="D1765" s="428">
        <v>1</v>
      </c>
      <c r="E1765" s="404"/>
      <c r="F1765" s="34"/>
      <c r="G1765" s="35"/>
      <c r="H1765" s="405"/>
      <c r="I1765" s="406"/>
      <c r="J1765" s="629"/>
      <c r="S1765" s="380"/>
      <c r="Z1765" s="380"/>
      <c r="AG1765" s="380"/>
      <c r="AN1765" s="380"/>
      <c r="AU1765" s="380"/>
      <c r="BB1765" s="380"/>
      <c r="BI1765" s="380"/>
      <c r="BP1765" s="380"/>
      <c r="BW1765" s="380"/>
      <c r="CD1765" s="380"/>
      <c r="CK1765" s="380"/>
      <c r="CR1765" s="380"/>
      <c r="CY1765" s="380"/>
      <c r="DF1765" s="380"/>
      <c r="DM1765" s="380"/>
      <c r="DT1765" s="380"/>
      <c r="EA1765" s="380"/>
      <c r="EH1765" s="380"/>
      <c r="EO1765" s="380"/>
      <c r="EV1765" s="380"/>
      <c r="FC1765" s="380"/>
      <c r="FJ1765" s="380"/>
      <c r="FQ1765" s="380"/>
      <c r="FX1765" s="380"/>
      <c r="GE1765" s="380"/>
      <c r="HA1765" s="380"/>
      <c r="HH1765" s="380"/>
    </row>
    <row r="1766" spans="1:216" ht="19.5" customHeight="1">
      <c r="A1766" s="627"/>
      <c r="B1766" s="380">
        <v>10602</v>
      </c>
      <c r="C1766" s="403"/>
      <c r="D1766" s="429">
        <v>2</v>
      </c>
      <c r="E1766" s="407"/>
      <c r="F1766" s="32"/>
      <c r="G1766" s="33"/>
      <c r="H1766" s="408"/>
      <c r="I1766" s="403"/>
      <c r="J1766" s="629"/>
      <c r="S1766" s="380"/>
      <c r="Z1766" s="380"/>
      <c r="AG1766" s="380"/>
      <c r="AN1766" s="380"/>
      <c r="AU1766" s="380"/>
      <c r="BB1766" s="380"/>
      <c r="BI1766" s="380"/>
      <c r="BP1766" s="380"/>
      <c r="BW1766" s="380"/>
      <c r="CD1766" s="380"/>
      <c r="CK1766" s="380"/>
      <c r="CR1766" s="380"/>
      <c r="CY1766" s="380"/>
      <c r="DF1766" s="380"/>
      <c r="DM1766" s="380"/>
      <c r="DT1766" s="380"/>
      <c r="EA1766" s="380"/>
      <c r="EH1766" s="380"/>
      <c r="EO1766" s="380"/>
      <c r="EV1766" s="380"/>
      <c r="FC1766" s="380"/>
      <c r="FJ1766" s="380"/>
      <c r="FQ1766" s="380"/>
      <c r="FX1766" s="380"/>
      <c r="GE1766" s="380"/>
      <c r="HA1766" s="380"/>
      <c r="HH1766" s="380"/>
    </row>
    <row r="1767" spans="1:216" ht="19.5" customHeight="1">
      <c r="A1767" s="627"/>
      <c r="B1767" s="380">
        <v>10603</v>
      </c>
      <c r="C1767" s="403"/>
      <c r="D1767" s="429">
        <v>3</v>
      </c>
      <c r="E1767" s="407"/>
      <c r="F1767" s="32"/>
      <c r="G1767" s="33"/>
      <c r="H1767" s="409"/>
      <c r="I1767" s="403"/>
      <c r="J1767" s="629"/>
      <c r="S1767" s="380"/>
      <c r="Z1767" s="380"/>
      <c r="AG1767" s="380"/>
      <c r="AN1767" s="380"/>
      <c r="AU1767" s="380"/>
      <c r="BB1767" s="380"/>
      <c r="BI1767" s="380"/>
      <c r="BP1767" s="380"/>
      <c r="BW1767" s="380"/>
      <c r="CD1767" s="380"/>
      <c r="CK1767" s="380"/>
      <c r="CR1767" s="380"/>
      <c r="CY1767" s="380"/>
      <c r="DF1767" s="380"/>
      <c r="DM1767" s="380"/>
      <c r="DT1767" s="380"/>
      <c r="EA1767" s="380"/>
      <c r="EH1767" s="380"/>
      <c r="EO1767" s="380"/>
      <c r="EV1767" s="380"/>
      <c r="FC1767" s="380"/>
      <c r="FJ1767" s="380"/>
      <c r="FQ1767" s="380"/>
      <c r="FX1767" s="380"/>
      <c r="GE1767" s="380"/>
      <c r="HA1767" s="380"/>
      <c r="HH1767" s="380"/>
    </row>
    <row r="1768" spans="1:216" ht="19.5" customHeight="1">
      <c r="A1768" s="627"/>
      <c r="B1768" s="380">
        <v>10604</v>
      </c>
      <c r="C1768" s="403"/>
      <c r="D1768" s="429">
        <v>4</v>
      </c>
      <c r="E1768" s="410"/>
      <c r="F1768" s="32"/>
      <c r="G1768" s="33"/>
      <c r="H1768" s="409"/>
      <c r="I1768" s="403"/>
      <c r="J1768" s="629"/>
      <c r="S1768" s="380"/>
      <c r="Z1768" s="380"/>
      <c r="AG1768" s="380"/>
      <c r="AN1768" s="380"/>
      <c r="AU1768" s="380"/>
      <c r="BB1768" s="380"/>
      <c r="BI1768" s="380"/>
      <c r="BP1768" s="380"/>
      <c r="BW1768" s="380"/>
      <c r="CD1768" s="380"/>
      <c r="CK1768" s="380"/>
      <c r="CR1768" s="380"/>
      <c r="CY1768" s="380"/>
      <c r="DF1768" s="380"/>
      <c r="DM1768" s="380"/>
      <c r="DT1768" s="380"/>
      <c r="EA1768" s="380"/>
      <c r="EH1768" s="380"/>
      <c r="EO1768" s="380"/>
      <c r="EV1768" s="380"/>
      <c r="FC1768" s="380"/>
      <c r="FJ1768" s="380"/>
      <c r="FQ1768" s="380"/>
      <c r="FX1768" s="380"/>
      <c r="GE1768" s="380"/>
      <c r="HA1768" s="380"/>
      <c r="HH1768" s="380"/>
    </row>
    <row r="1769" spans="1:216" ht="19.5" customHeight="1">
      <c r="A1769" s="627"/>
      <c r="B1769" s="380">
        <v>10605</v>
      </c>
      <c r="C1769" s="403"/>
      <c r="D1769" s="429">
        <v>5</v>
      </c>
      <c r="E1769" s="407"/>
      <c r="F1769" s="36"/>
      <c r="G1769" s="37"/>
      <c r="H1769" s="409"/>
      <c r="I1769" s="403"/>
      <c r="J1769" s="629"/>
      <c r="S1769" s="380"/>
      <c r="Z1769" s="380"/>
      <c r="AG1769" s="380"/>
      <c r="AN1769" s="380"/>
      <c r="AU1769" s="380"/>
      <c r="BB1769" s="380"/>
      <c r="BI1769" s="380"/>
      <c r="BP1769" s="380"/>
      <c r="BW1769" s="380"/>
      <c r="CD1769" s="380"/>
      <c r="CK1769" s="380"/>
      <c r="CR1769" s="380"/>
      <c r="CY1769" s="380"/>
      <c r="DF1769" s="380"/>
      <c r="DM1769" s="380"/>
      <c r="DT1769" s="380"/>
      <c r="EA1769" s="380"/>
      <c r="EH1769" s="380"/>
      <c r="EO1769" s="380"/>
      <c r="EV1769" s="380"/>
      <c r="FC1769" s="380"/>
      <c r="FJ1769" s="380"/>
      <c r="FQ1769" s="380"/>
      <c r="FX1769" s="380"/>
      <c r="GE1769" s="380"/>
      <c r="HA1769" s="380"/>
      <c r="HH1769" s="380"/>
    </row>
    <row r="1770" spans="1:216" ht="19.5" customHeight="1">
      <c r="A1770" s="627"/>
      <c r="B1770" s="380">
        <v>10606</v>
      </c>
      <c r="C1770" s="403"/>
      <c r="D1770" s="429">
        <v>6</v>
      </c>
      <c r="E1770" s="407"/>
      <c r="F1770" s="32"/>
      <c r="G1770" s="33"/>
      <c r="H1770" s="409"/>
      <c r="I1770" s="403"/>
      <c r="J1770" s="629"/>
      <c r="S1770" s="380"/>
      <c r="Z1770" s="380"/>
      <c r="AG1770" s="380"/>
      <c r="AN1770" s="380"/>
      <c r="AU1770" s="380"/>
      <c r="BB1770" s="380"/>
      <c r="BI1770" s="380"/>
      <c r="BP1770" s="380"/>
      <c r="BW1770" s="380"/>
      <c r="CD1770" s="380"/>
      <c r="CK1770" s="380"/>
      <c r="CR1770" s="380"/>
      <c r="CY1770" s="380"/>
      <c r="DF1770" s="380"/>
      <c r="DM1770" s="380"/>
      <c r="DT1770" s="380"/>
      <c r="EA1770" s="380"/>
      <c r="EH1770" s="380"/>
      <c r="EO1770" s="380"/>
      <c r="EV1770" s="380"/>
      <c r="FC1770" s="380"/>
      <c r="FJ1770" s="380"/>
      <c r="FQ1770" s="380"/>
      <c r="FX1770" s="380"/>
      <c r="GE1770" s="380"/>
      <c r="HA1770" s="380"/>
      <c r="HH1770" s="380"/>
    </row>
    <row r="1771" spans="1:216" ht="19.5" customHeight="1">
      <c r="A1771" s="627"/>
      <c r="B1771" s="380">
        <v>10607</v>
      </c>
      <c r="C1771" s="403"/>
      <c r="D1771" s="429">
        <v>7</v>
      </c>
      <c r="E1771" s="410"/>
      <c r="F1771" s="32"/>
      <c r="G1771" s="33"/>
      <c r="H1771" s="409"/>
      <c r="I1771" s="403"/>
      <c r="J1771" s="629"/>
      <c r="S1771" s="380"/>
      <c r="Z1771" s="380"/>
      <c r="AG1771" s="380"/>
      <c r="AN1771" s="380"/>
      <c r="AU1771" s="380"/>
      <c r="BB1771" s="380"/>
      <c r="BI1771" s="380"/>
      <c r="BP1771" s="380"/>
      <c r="BW1771" s="380"/>
      <c r="CD1771" s="380"/>
      <c r="CK1771" s="380"/>
      <c r="CR1771" s="380"/>
      <c r="CY1771" s="380"/>
      <c r="DF1771" s="380"/>
      <c r="DM1771" s="380"/>
      <c r="DT1771" s="380"/>
      <c r="EA1771" s="380"/>
      <c r="EH1771" s="380"/>
      <c r="EO1771" s="380"/>
      <c r="EV1771" s="380"/>
      <c r="FC1771" s="380"/>
      <c r="FJ1771" s="380"/>
      <c r="FQ1771" s="380"/>
      <c r="FX1771" s="380"/>
      <c r="GE1771" s="380"/>
      <c r="HA1771" s="380"/>
      <c r="HH1771" s="380"/>
    </row>
    <row r="1772" spans="1:216" ht="19.5" customHeight="1">
      <c r="A1772" s="627"/>
      <c r="B1772" s="380">
        <v>10608</v>
      </c>
      <c r="C1772" s="403"/>
      <c r="D1772" s="429">
        <v>8</v>
      </c>
      <c r="E1772" s="407"/>
      <c r="F1772" s="32"/>
      <c r="G1772" s="33"/>
      <c r="H1772" s="409"/>
      <c r="I1772" s="403"/>
      <c r="J1772" s="629"/>
      <c r="S1772" s="380"/>
      <c r="Z1772" s="380"/>
      <c r="AG1772" s="380"/>
      <c r="AN1772" s="380"/>
      <c r="AU1772" s="380"/>
      <c r="BB1772" s="380"/>
      <c r="BI1772" s="380"/>
      <c r="BP1772" s="380"/>
      <c r="BW1772" s="380"/>
      <c r="CD1772" s="380"/>
      <c r="CK1772" s="380"/>
      <c r="CR1772" s="380"/>
      <c r="CY1772" s="380"/>
      <c r="DF1772" s="380"/>
      <c r="DM1772" s="380"/>
      <c r="DT1772" s="380"/>
      <c r="EA1772" s="380"/>
      <c r="EH1772" s="380"/>
      <c r="EO1772" s="380"/>
      <c r="EV1772" s="380"/>
      <c r="FC1772" s="380"/>
      <c r="FJ1772" s="380"/>
      <c r="FQ1772" s="380"/>
      <c r="FX1772" s="380"/>
      <c r="GE1772" s="380"/>
      <c r="HA1772" s="380"/>
      <c r="HH1772" s="380"/>
    </row>
    <row r="1773" spans="1:216" ht="19.5" customHeight="1">
      <c r="A1773" s="627"/>
      <c r="B1773" s="380">
        <v>10609</v>
      </c>
      <c r="C1773" s="403"/>
      <c r="D1773" s="429">
        <v>9</v>
      </c>
      <c r="E1773" s="407"/>
      <c r="F1773" s="32"/>
      <c r="G1773" s="33"/>
      <c r="H1773" s="409"/>
      <c r="I1773" s="403"/>
      <c r="J1773" s="629"/>
      <c r="S1773" s="380"/>
      <c r="Z1773" s="380"/>
      <c r="AG1773" s="380"/>
      <c r="AN1773" s="380"/>
      <c r="AU1773" s="380"/>
      <c r="BB1773" s="380"/>
      <c r="BI1773" s="380"/>
      <c r="BP1773" s="380"/>
      <c r="BW1773" s="380"/>
      <c r="CD1773" s="380"/>
      <c r="CK1773" s="380"/>
      <c r="CR1773" s="380"/>
      <c r="CY1773" s="380"/>
      <c r="DF1773" s="380"/>
      <c r="DM1773" s="380"/>
      <c r="DT1773" s="380"/>
      <c r="EA1773" s="380"/>
      <c r="EH1773" s="380"/>
      <c r="EO1773" s="380"/>
      <c r="EV1773" s="380"/>
      <c r="FC1773" s="380"/>
      <c r="FJ1773" s="380"/>
      <c r="FQ1773" s="380"/>
      <c r="FX1773" s="380"/>
      <c r="GE1773" s="380"/>
      <c r="HA1773" s="380"/>
      <c r="HH1773" s="380"/>
    </row>
    <row r="1774" spans="1:216" ht="19.5" customHeight="1">
      <c r="A1774" s="627"/>
      <c r="B1774" s="380">
        <v>10610</v>
      </c>
      <c r="C1774" s="403"/>
      <c r="D1774" s="429">
        <v>10</v>
      </c>
      <c r="E1774" s="407"/>
      <c r="F1774" s="32"/>
      <c r="G1774" s="33"/>
      <c r="H1774" s="409"/>
      <c r="I1774" s="403"/>
      <c r="J1774" s="629"/>
      <c r="S1774" s="380"/>
      <c r="Z1774" s="380"/>
      <c r="AG1774" s="380"/>
      <c r="AN1774" s="380"/>
      <c r="AU1774" s="380"/>
      <c r="BB1774" s="380"/>
      <c r="BI1774" s="380"/>
      <c r="BP1774" s="380"/>
      <c r="BW1774" s="380"/>
      <c r="CD1774" s="380"/>
      <c r="CK1774" s="380"/>
      <c r="CR1774" s="380"/>
      <c r="CY1774" s="380"/>
      <c r="DF1774" s="380"/>
      <c r="DM1774" s="380"/>
      <c r="DT1774" s="380"/>
      <c r="EA1774" s="380"/>
      <c r="EH1774" s="380"/>
      <c r="EO1774" s="380"/>
      <c r="EV1774" s="380"/>
      <c r="FC1774" s="380"/>
      <c r="FJ1774" s="380"/>
      <c r="FQ1774" s="380"/>
      <c r="FX1774" s="380"/>
      <c r="GE1774" s="380"/>
      <c r="HA1774" s="380"/>
      <c r="HH1774" s="380"/>
    </row>
    <row r="1775" spans="1:216" ht="19.5" customHeight="1">
      <c r="A1775" s="627"/>
      <c r="B1775" s="380">
        <v>10611</v>
      </c>
      <c r="C1775" s="403"/>
      <c r="D1775" s="429">
        <v>11</v>
      </c>
      <c r="E1775" s="407"/>
      <c r="F1775" s="32"/>
      <c r="G1775" s="33"/>
      <c r="H1775" s="409"/>
      <c r="I1775" s="403"/>
      <c r="J1775" s="629"/>
      <c r="S1775" s="380"/>
      <c r="Z1775" s="380"/>
      <c r="AG1775" s="380"/>
      <c r="AN1775" s="380"/>
      <c r="AU1775" s="380"/>
      <c r="BB1775" s="380"/>
      <c r="BI1775" s="380"/>
      <c r="BP1775" s="380"/>
      <c r="BW1775" s="380"/>
      <c r="CD1775" s="380"/>
      <c r="CK1775" s="380"/>
      <c r="CR1775" s="380"/>
      <c r="CY1775" s="380"/>
      <c r="DF1775" s="380"/>
      <c r="DM1775" s="380"/>
      <c r="DT1775" s="380"/>
      <c r="EA1775" s="380"/>
      <c r="EH1775" s="380"/>
      <c r="EO1775" s="380"/>
      <c r="EV1775" s="380"/>
      <c r="FC1775" s="380"/>
      <c r="FJ1775" s="380"/>
      <c r="FQ1775" s="380"/>
      <c r="FX1775" s="380"/>
      <c r="GE1775" s="380"/>
      <c r="HA1775" s="380"/>
      <c r="HH1775" s="380"/>
    </row>
    <row r="1776" spans="1:216" ht="19.5" customHeight="1">
      <c r="A1776" s="627"/>
      <c r="B1776" s="380">
        <v>10612</v>
      </c>
      <c r="C1776" s="403"/>
      <c r="D1776" s="429">
        <v>12</v>
      </c>
      <c r="E1776" s="407"/>
      <c r="F1776" s="32"/>
      <c r="G1776" s="33"/>
      <c r="H1776" s="409"/>
      <c r="I1776" s="403"/>
      <c r="J1776" s="629"/>
      <c r="S1776" s="380"/>
      <c r="Z1776" s="380"/>
      <c r="AG1776" s="380"/>
      <c r="AN1776" s="380"/>
      <c r="AU1776" s="380"/>
      <c r="BB1776" s="380"/>
      <c r="BI1776" s="380"/>
      <c r="BP1776" s="380"/>
      <c r="BW1776" s="380"/>
      <c r="CD1776" s="380"/>
      <c r="CK1776" s="380"/>
      <c r="CR1776" s="380"/>
      <c r="CY1776" s="380"/>
      <c r="DF1776" s="380"/>
      <c r="DM1776" s="380"/>
      <c r="DT1776" s="380"/>
      <c r="EA1776" s="380"/>
      <c r="EH1776" s="380"/>
      <c r="EO1776" s="380"/>
      <c r="EV1776" s="380"/>
      <c r="FC1776" s="380"/>
      <c r="FJ1776" s="380"/>
      <c r="FQ1776" s="380"/>
      <c r="FX1776" s="380"/>
      <c r="GE1776" s="380"/>
      <c r="HA1776" s="380"/>
      <c r="HH1776" s="380"/>
    </row>
    <row r="1777" spans="1:216" ht="19.5" customHeight="1">
      <c r="A1777" s="627"/>
      <c r="B1777" s="380">
        <v>10613</v>
      </c>
      <c r="C1777" s="403"/>
      <c r="D1777" s="429">
        <v>13</v>
      </c>
      <c r="E1777" s="407"/>
      <c r="F1777" s="32"/>
      <c r="G1777" s="33"/>
      <c r="H1777" s="409"/>
      <c r="I1777" s="403"/>
      <c r="J1777" s="629"/>
      <c r="S1777" s="380"/>
      <c r="Z1777" s="380"/>
      <c r="AG1777" s="380"/>
      <c r="AN1777" s="380"/>
      <c r="AU1777" s="380"/>
      <c r="BB1777" s="380"/>
      <c r="BI1777" s="380"/>
      <c r="BP1777" s="380"/>
      <c r="BW1777" s="380"/>
      <c r="CD1777" s="380"/>
      <c r="CK1777" s="380"/>
      <c r="CR1777" s="380"/>
      <c r="CY1777" s="380"/>
      <c r="DF1777" s="380"/>
      <c r="DM1777" s="380"/>
      <c r="DT1777" s="380"/>
      <c r="EA1777" s="380"/>
      <c r="EH1777" s="380"/>
      <c r="EO1777" s="380"/>
      <c r="EV1777" s="380"/>
      <c r="FC1777" s="380"/>
      <c r="FJ1777" s="380"/>
      <c r="FQ1777" s="380"/>
      <c r="FX1777" s="380"/>
      <c r="GE1777" s="380"/>
      <c r="HA1777" s="380"/>
      <c r="HH1777" s="380"/>
    </row>
    <row r="1778" spans="1:216" ht="19.5" customHeight="1">
      <c r="A1778" s="627"/>
      <c r="B1778" s="380">
        <v>10614</v>
      </c>
      <c r="C1778" s="403"/>
      <c r="D1778" s="429">
        <v>14</v>
      </c>
      <c r="E1778" s="407"/>
      <c r="F1778" s="32"/>
      <c r="G1778" s="33"/>
      <c r="H1778" s="409"/>
      <c r="I1778" s="403"/>
      <c r="J1778" s="629"/>
      <c r="S1778" s="380"/>
      <c r="Z1778" s="380"/>
      <c r="AG1778" s="380"/>
      <c r="AN1778" s="380"/>
      <c r="AU1778" s="380"/>
      <c r="BB1778" s="380"/>
      <c r="BI1778" s="380"/>
      <c r="BP1778" s="380"/>
      <c r="BW1778" s="380"/>
      <c r="CD1778" s="380"/>
      <c r="CK1778" s="380"/>
      <c r="CR1778" s="380"/>
      <c r="CY1778" s="380"/>
      <c r="DF1778" s="380"/>
      <c r="DM1778" s="380"/>
      <c r="DT1778" s="380"/>
      <c r="EA1778" s="380"/>
      <c r="EH1778" s="380"/>
      <c r="EO1778" s="380"/>
      <c r="EV1778" s="380"/>
      <c r="FC1778" s="380"/>
      <c r="FJ1778" s="380"/>
      <c r="FQ1778" s="380"/>
      <c r="FX1778" s="380"/>
      <c r="GE1778" s="380"/>
      <c r="HA1778" s="380"/>
      <c r="HH1778" s="380"/>
    </row>
    <row r="1779" spans="1:216" ht="19.5" customHeight="1" thickBot="1">
      <c r="A1779" s="627"/>
      <c r="B1779" s="380">
        <v>10615</v>
      </c>
      <c r="C1779" s="403"/>
      <c r="D1779" s="429">
        <v>15</v>
      </c>
      <c r="E1779" s="411"/>
      <c r="F1779" s="36"/>
      <c r="G1779" s="37"/>
      <c r="H1779" s="409"/>
      <c r="I1779" s="403"/>
      <c r="J1779" s="629"/>
      <c r="S1779" s="380"/>
      <c r="Z1779" s="380"/>
      <c r="AG1779" s="380"/>
      <c r="AN1779" s="380"/>
      <c r="AU1779" s="380"/>
      <c r="BB1779" s="380"/>
      <c r="BI1779" s="380"/>
      <c r="BP1779" s="380"/>
      <c r="BW1779" s="380"/>
      <c r="CD1779" s="380"/>
      <c r="CK1779" s="380"/>
      <c r="CR1779" s="380"/>
      <c r="CY1779" s="380"/>
      <c r="DF1779" s="380"/>
      <c r="DM1779" s="380"/>
      <c r="DT1779" s="380"/>
      <c r="EA1779" s="380"/>
      <c r="EH1779" s="380"/>
      <c r="EO1779" s="380"/>
      <c r="EV1779" s="380"/>
      <c r="FC1779" s="380"/>
      <c r="FJ1779" s="380"/>
      <c r="FQ1779" s="380"/>
      <c r="FX1779" s="380"/>
      <c r="GE1779" s="380"/>
      <c r="HA1779" s="380"/>
      <c r="HH1779" s="380"/>
    </row>
    <row r="1780" spans="1:216" ht="19.5" customHeight="1" thickBot="1">
      <c r="A1780" s="627"/>
      <c r="B1780" s="380">
        <v>10616</v>
      </c>
      <c r="C1780" s="403"/>
      <c r="D1780" s="429" t="s">
        <v>634</v>
      </c>
      <c r="E1780" s="421"/>
      <c r="F1780" s="419"/>
      <c r="G1780" s="420"/>
      <c r="H1780" s="409"/>
      <c r="I1780" s="403"/>
      <c r="J1780" s="629"/>
      <c r="S1780" s="380"/>
      <c r="Z1780" s="380"/>
      <c r="AG1780" s="380"/>
      <c r="AN1780" s="380"/>
      <c r="AU1780" s="380"/>
      <c r="BB1780" s="380"/>
      <c r="BI1780" s="380"/>
      <c r="BP1780" s="380"/>
      <c r="BW1780" s="380"/>
      <c r="CD1780" s="380"/>
      <c r="CK1780" s="380"/>
      <c r="CR1780" s="380"/>
      <c r="CY1780" s="380"/>
      <c r="DF1780" s="380"/>
      <c r="DM1780" s="380"/>
      <c r="DT1780" s="380"/>
      <c r="EA1780" s="380"/>
      <c r="EH1780" s="380"/>
      <c r="EO1780" s="380"/>
      <c r="EV1780" s="380"/>
      <c r="FC1780" s="380"/>
      <c r="FJ1780" s="380"/>
      <c r="FQ1780" s="380"/>
      <c r="FX1780" s="380"/>
      <c r="GE1780" s="380"/>
      <c r="HA1780" s="380"/>
      <c r="HH1780" s="380"/>
    </row>
    <row r="1781" spans="1:216" ht="19.5" customHeight="1">
      <c r="A1781" s="627"/>
      <c r="B1781" s="380">
        <v>10617</v>
      </c>
      <c r="D1781" s="429" t="s">
        <v>864</v>
      </c>
      <c r="E1781" s="422"/>
      <c r="F1781" s="34"/>
      <c r="G1781" s="35"/>
      <c r="H1781" s="409"/>
      <c r="I1781" s="403"/>
      <c r="S1781" s="380"/>
      <c r="Z1781" s="380"/>
      <c r="AG1781" s="380"/>
      <c r="AN1781" s="380"/>
      <c r="AU1781" s="380"/>
      <c r="BB1781" s="380"/>
      <c r="BI1781" s="380"/>
      <c r="BP1781" s="380"/>
      <c r="BW1781" s="380"/>
      <c r="CD1781" s="380"/>
      <c r="CK1781" s="380"/>
      <c r="CR1781" s="380"/>
      <c r="CY1781" s="380"/>
      <c r="DF1781" s="380"/>
      <c r="DM1781" s="380"/>
      <c r="DT1781" s="380"/>
      <c r="EA1781" s="380"/>
      <c r="EH1781" s="380"/>
      <c r="EO1781" s="380"/>
      <c r="EV1781" s="380"/>
      <c r="FC1781" s="380"/>
      <c r="FJ1781" s="380"/>
      <c r="FQ1781" s="380"/>
      <c r="FX1781" s="380"/>
      <c r="GE1781" s="380"/>
      <c r="HA1781" s="380"/>
      <c r="HH1781" s="380"/>
    </row>
    <row r="1782" spans="1:216" ht="19.5" customHeight="1">
      <c r="A1782" s="627"/>
      <c r="B1782" s="380">
        <v>10618</v>
      </c>
      <c r="D1782" s="429" t="s">
        <v>864</v>
      </c>
      <c r="E1782" s="423"/>
      <c r="F1782" s="32"/>
      <c r="G1782" s="33"/>
      <c r="H1782" s="409"/>
      <c r="I1782" s="403"/>
      <c r="S1782" s="380"/>
      <c r="Z1782" s="380"/>
      <c r="AG1782" s="380"/>
      <c r="AN1782" s="380"/>
      <c r="AU1782" s="380"/>
      <c r="BB1782" s="380"/>
      <c r="BI1782" s="380"/>
      <c r="BP1782" s="380"/>
      <c r="BW1782" s="380"/>
      <c r="CD1782" s="380"/>
      <c r="CK1782" s="380"/>
      <c r="CR1782" s="380"/>
      <c r="CY1782" s="380"/>
      <c r="DF1782" s="380"/>
      <c r="DM1782" s="380"/>
      <c r="DT1782" s="380"/>
      <c r="EA1782" s="380"/>
      <c r="EH1782" s="380"/>
      <c r="EO1782" s="380"/>
      <c r="EV1782" s="380"/>
      <c r="FC1782" s="380"/>
      <c r="FJ1782" s="380"/>
      <c r="FQ1782" s="380"/>
      <c r="FX1782" s="380"/>
      <c r="GE1782" s="380"/>
      <c r="HA1782" s="380"/>
      <c r="HH1782" s="380"/>
    </row>
    <row r="1783" spans="1:216" ht="19.5" customHeight="1">
      <c r="A1783" s="627"/>
      <c r="B1783" s="380">
        <v>10619</v>
      </c>
      <c r="D1783" s="430"/>
      <c r="E1783" s="423"/>
      <c r="F1783" s="32"/>
      <c r="G1783" s="33"/>
      <c r="H1783" s="409"/>
      <c r="I1783" s="403"/>
      <c r="S1783" s="380"/>
      <c r="Z1783" s="380"/>
      <c r="AG1783" s="380"/>
      <c r="AN1783" s="380"/>
      <c r="AU1783" s="380"/>
      <c r="BB1783" s="380"/>
      <c r="BI1783" s="380"/>
      <c r="BP1783" s="380"/>
      <c r="BW1783" s="380"/>
      <c r="CD1783" s="380"/>
      <c r="CK1783" s="380"/>
      <c r="CR1783" s="380"/>
      <c r="CY1783" s="380"/>
      <c r="DF1783" s="380"/>
      <c r="DM1783" s="380"/>
      <c r="DT1783" s="380"/>
      <c r="EA1783" s="380"/>
      <c r="EH1783" s="380"/>
      <c r="EO1783" s="380"/>
      <c r="EV1783" s="380"/>
      <c r="FC1783" s="380"/>
      <c r="FJ1783" s="380"/>
      <c r="FQ1783" s="380"/>
      <c r="FX1783" s="380"/>
      <c r="GE1783" s="380"/>
      <c r="HA1783" s="380"/>
      <c r="HH1783" s="380"/>
    </row>
    <row r="1784" spans="1:216" ht="19.5" customHeight="1" thickBot="1">
      <c r="A1784" s="628"/>
      <c r="B1784" s="431">
        <v>10620</v>
      </c>
      <c r="C1784" s="431"/>
      <c r="D1784" s="432"/>
      <c r="E1784" s="424"/>
      <c r="F1784" s="32"/>
      <c r="G1784" s="33"/>
      <c r="H1784" s="409"/>
      <c r="I1784" s="403"/>
      <c r="S1784" s="380"/>
      <c r="Z1784" s="380"/>
      <c r="AG1784" s="380"/>
      <c r="AN1784" s="380"/>
      <c r="AU1784" s="380"/>
      <c r="BB1784" s="380"/>
      <c r="BI1784" s="380"/>
      <c r="BP1784" s="380"/>
      <c r="BW1784" s="380"/>
      <c r="CD1784" s="380"/>
      <c r="CK1784" s="380"/>
      <c r="CR1784" s="380"/>
      <c r="CY1784" s="380"/>
      <c r="DF1784" s="380"/>
      <c r="DM1784" s="380"/>
      <c r="DT1784" s="380"/>
      <c r="EA1784" s="380"/>
      <c r="EH1784" s="380"/>
      <c r="EO1784" s="380"/>
      <c r="EV1784" s="380"/>
      <c r="FC1784" s="380"/>
      <c r="FJ1784" s="380"/>
      <c r="FQ1784" s="380"/>
      <c r="FX1784" s="380"/>
      <c r="GE1784" s="380"/>
      <c r="HA1784" s="380"/>
      <c r="HH1784" s="380"/>
    </row>
    <row r="1785" spans="1:216" ht="19.5" customHeight="1" thickBot="1">
      <c r="A1785" s="626">
        <v>107</v>
      </c>
      <c r="B1785" s="426">
        <v>10701</v>
      </c>
      <c r="C1785" s="427"/>
      <c r="D1785" s="428">
        <v>1</v>
      </c>
      <c r="E1785" s="404"/>
      <c r="F1785" s="34"/>
      <c r="G1785" s="35"/>
      <c r="H1785" s="405"/>
      <c r="I1785" s="406"/>
      <c r="J1785" s="629"/>
      <c r="S1785" s="380"/>
      <c r="Z1785" s="380"/>
      <c r="AG1785" s="380"/>
      <c r="AN1785" s="380"/>
      <c r="AU1785" s="380"/>
      <c r="BB1785" s="380"/>
      <c r="BI1785" s="380"/>
      <c r="BP1785" s="380"/>
      <c r="BW1785" s="380"/>
      <c r="CD1785" s="380"/>
      <c r="CK1785" s="380"/>
      <c r="CR1785" s="380"/>
      <c r="CY1785" s="380"/>
      <c r="DF1785" s="380"/>
      <c r="DM1785" s="380"/>
      <c r="DT1785" s="380"/>
      <c r="EA1785" s="380"/>
      <c r="EH1785" s="380"/>
      <c r="EO1785" s="380"/>
      <c r="EV1785" s="380"/>
      <c r="FC1785" s="380"/>
      <c r="FJ1785" s="380"/>
      <c r="FQ1785" s="380"/>
      <c r="FX1785" s="380"/>
      <c r="GE1785" s="380"/>
      <c r="HA1785" s="380"/>
      <c r="HH1785" s="380"/>
    </row>
    <row r="1786" spans="1:216" ht="19.5" customHeight="1">
      <c r="A1786" s="627"/>
      <c r="B1786" s="380">
        <v>10702</v>
      </c>
      <c r="C1786" s="403"/>
      <c r="D1786" s="429">
        <v>2</v>
      </c>
      <c r="E1786" s="407"/>
      <c r="F1786" s="32"/>
      <c r="G1786" s="33"/>
      <c r="H1786" s="408"/>
      <c r="I1786" s="403"/>
      <c r="J1786" s="629"/>
      <c r="S1786" s="380"/>
      <c r="Z1786" s="380"/>
      <c r="AG1786" s="380"/>
      <c r="AN1786" s="380"/>
      <c r="AU1786" s="380"/>
      <c r="BB1786" s="380"/>
      <c r="BI1786" s="380"/>
      <c r="BP1786" s="380"/>
      <c r="BW1786" s="380"/>
      <c r="CD1786" s="380"/>
      <c r="CK1786" s="380"/>
      <c r="CR1786" s="380"/>
      <c r="CY1786" s="380"/>
      <c r="DF1786" s="380"/>
      <c r="DM1786" s="380"/>
      <c r="DT1786" s="380"/>
      <c r="EA1786" s="380"/>
      <c r="EH1786" s="380"/>
      <c r="EO1786" s="380"/>
      <c r="EV1786" s="380"/>
      <c r="FC1786" s="380"/>
      <c r="FJ1786" s="380"/>
      <c r="FQ1786" s="380"/>
      <c r="FX1786" s="380"/>
      <c r="GE1786" s="380"/>
      <c r="HA1786" s="380"/>
      <c r="HH1786" s="380"/>
    </row>
    <row r="1787" spans="1:216" ht="19.5" customHeight="1">
      <c r="A1787" s="627"/>
      <c r="B1787" s="380">
        <v>10703</v>
      </c>
      <c r="C1787" s="403"/>
      <c r="D1787" s="429">
        <v>3</v>
      </c>
      <c r="E1787" s="407"/>
      <c r="F1787" s="32"/>
      <c r="G1787" s="33"/>
      <c r="H1787" s="409"/>
      <c r="I1787" s="403"/>
      <c r="J1787" s="629"/>
      <c r="S1787" s="380"/>
      <c r="Z1787" s="380"/>
      <c r="AG1787" s="380"/>
      <c r="AN1787" s="380"/>
      <c r="AU1787" s="380"/>
      <c r="BB1787" s="380"/>
      <c r="BI1787" s="380"/>
      <c r="BP1787" s="380"/>
      <c r="BW1787" s="380"/>
      <c r="CD1787" s="380"/>
      <c r="CK1787" s="380"/>
      <c r="CR1787" s="380"/>
      <c r="CY1787" s="380"/>
      <c r="DF1787" s="380"/>
      <c r="DM1787" s="380"/>
      <c r="DT1787" s="380"/>
      <c r="EA1787" s="380"/>
      <c r="EH1787" s="380"/>
      <c r="EO1787" s="380"/>
      <c r="EV1787" s="380"/>
      <c r="FC1787" s="380"/>
      <c r="FJ1787" s="380"/>
      <c r="FQ1787" s="380"/>
      <c r="FX1787" s="380"/>
      <c r="GE1787" s="380"/>
      <c r="HA1787" s="380"/>
      <c r="HH1787" s="380"/>
    </row>
    <row r="1788" spans="1:216" ht="19.5" customHeight="1">
      <c r="A1788" s="627"/>
      <c r="B1788" s="380">
        <v>10704</v>
      </c>
      <c r="C1788" s="403"/>
      <c r="D1788" s="429">
        <v>4</v>
      </c>
      <c r="E1788" s="410"/>
      <c r="F1788" s="32"/>
      <c r="G1788" s="33"/>
      <c r="H1788" s="409"/>
      <c r="I1788" s="403"/>
      <c r="J1788" s="629"/>
      <c r="S1788" s="380"/>
      <c r="Z1788" s="380"/>
      <c r="AG1788" s="380"/>
      <c r="AN1788" s="380"/>
      <c r="AU1788" s="380"/>
      <c r="BB1788" s="380"/>
      <c r="BI1788" s="380"/>
      <c r="BP1788" s="380"/>
      <c r="BW1788" s="380"/>
      <c r="CD1788" s="380"/>
      <c r="CK1788" s="380"/>
      <c r="CR1788" s="380"/>
      <c r="CY1788" s="380"/>
      <c r="DF1788" s="380"/>
      <c r="DM1788" s="380"/>
      <c r="DT1788" s="380"/>
      <c r="EA1788" s="380"/>
      <c r="EH1788" s="380"/>
      <c r="EO1788" s="380"/>
      <c r="EV1788" s="380"/>
      <c r="FC1788" s="380"/>
      <c r="FJ1788" s="380"/>
      <c r="FQ1788" s="380"/>
      <c r="FX1788" s="380"/>
      <c r="GE1788" s="380"/>
      <c r="HA1788" s="380"/>
      <c r="HH1788" s="380"/>
    </row>
    <row r="1789" spans="1:216" ht="19.5" customHeight="1">
      <c r="A1789" s="627"/>
      <c r="B1789" s="380">
        <v>10705</v>
      </c>
      <c r="C1789" s="403"/>
      <c r="D1789" s="429">
        <v>5</v>
      </c>
      <c r="E1789" s="407"/>
      <c r="F1789" s="36"/>
      <c r="G1789" s="37"/>
      <c r="H1789" s="409"/>
      <c r="I1789" s="403"/>
      <c r="J1789" s="629"/>
      <c r="S1789" s="380"/>
      <c r="Z1789" s="380"/>
      <c r="AG1789" s="380"/>
      <c r="AN1789" s="380"/>
      <c r="AU1789" s="380"/>
      <c r="BB1789" s="380"/>
      <c r="BI1789" s="380"/>
      <c r="BP1789" s="380"/>
      <c r="BW1789" s="380"/>
      <c r="CD1789" s="380"/>
      <c r="CK1789" s="380"/>
      <c r="CR1789" s="380"/>
      <c r="CY1789" s="380"/>
      <c r="DF1789" s="380"/>
      <c r="DM1789" s="380"/>
      <c r="DT1789" s="380"/>
      <c r="EA1789" s="380"/>
      <c r="EH1789" s="380"/>
      <c r="EO1789" s="380"/>
      <c r="EV1789" s="380"/>
      <c r="FC1789" s="380"/>
      <c r="FJ1789" s="380"/>
      <c r="FQ1789" s="380"/>
      <c r="FX1789" s="380"/>
      <c r="GE1789" s="380"/>
      <c r="HA1789" s="380"/>
      <c r="HH1789" s="380"/>
    </row>
    <row r="1790" spans="1:216" ht="19.5" customHeight="1">
      <c r="A1790" s="627"/>
      <c r="B1790" s="380">
        <v>10706</v>
      </c>
      <c r="C1790" s="403"/>
      <c r="D1790" s="429">
        <v>6</v>
      </c>
      <c r="E1790" s="407"/>
      <c r="F1790" s="32"/>
      <c r="G1790" s="33"/>
      <c r="H1790" s="409"/>
      <c r="I1790" s="403"/>
      <c r="J1790" s="629"/>
      <c r="S1790" s="380"/>
      <c r="Z1790" s="380"/>
      <c r="AG1790" s="380"/>
      <c r="AN1790" s="380"/>
      <c r="AU1790" s="380"/>
      <c r="BB1790" s="380"/>
      <c r="BI1790" s="380"/>
      <c r="BP1790" s="380"/>
      <c r="BW1790" s="380"/>
      <c r="CD1790" s="380"/>
      <c r="CK1790" s="380"/>
      <c r="CR1790" s="380"/>
      <c r="CY1790" s="380"/>
      <c r="DF1790" s="380"/>
      <c r="DM1790" s="380"/>
      <c r="DT1790" s="380"/>
      <c r="EA1790" s="380"/>
      <c r="EH1790" s="380"/>
      <c r="EO1790" s="380"/>
      <c r="EV1790" s="380"/>
      <c r="FC1790" s="380"/>
      <c r="FJ1790" s="380"/>
      <c r="FQ1790" s="380"/>
      <c r="FX1790" s="380"/>
      <c r="GE1790" s="380"/>
      <c r="HA1790" s="380"/>
      <c r="HH1790" s="380"/>
    </row>
    <row r="1791" spans="1:216" ht="19.5" customHeight="1">
      <c r="A1791" s="627"/>
      <c r="B1791" s="380">
        <v>10707</v>
      </c>
      <c r="C1791" s="403"/>
      <c r="D1791" s="429">
        <v>7</v>
      </c>
      <c r="E1791" s="410"/>
      <c r="F1791" s="32"/>
      <c r="G1791" s="33"/>
      <c r="H1791" s="409"/>
      <c r="I1791" s="403"/>
      <c r="J1791" s="629"/>
      <c r="S1791" s="380"/>
      <c r="Z1791" s="380"/>
      <c r="AG1791" s="380"/>
      <c r="AN1791" s="380"/>
      <c r="AU1791" s="380"/>
      <c r="BB1791" s="380"/>
      <c r="BI1791" s="380"/>
      <c r="BP1791" s="380"/>
      <c r="BW1791" s="380"/>
      <c r="CD1791" s="380"/>
      <c r="CK1791" s="380"/>
      <c r="CR1791" s="380"/>
      <c r="CY1791" s="380"/>
      <c r="DF1791" s="380"/>
      <c r="DM1791" s="380"/>
      <c r="DT1791" s="380"/>
      <c r="EA1791" s="380"/>
      <c r="EH1791" s="380"/>
      <c r="EO1791" s="380"/>
      <c r="EV1791" s="380"/>
      <c r="FC1791" s="380"/>
      <c r="FJ1791" s="380"/>
      <c r="FQ1791" s="380"/>
      <c r="FX1791" s="380"/>
      <c r="GE1791" s="380"/>
      <c r="HA1791" s="380"/>
      <c r="HH1791" s="380"/>
    </row>
    <row r="1792" spans="1:216" ht="19.5" customHeight="1">
      <c r="A1792" s="627"/>
      <c r="B1792" s="380">
        <v>10708</v>
      </c>
      <c r="C1792" s="403"/>
      <c r="D1792" s="429">
        <v>8</v>
      </c>
      <c r="E1792" s="407"/>
      <c r="F1792" s="32"/>
      <c r="G1792" s="33"/>
      <c r="H1792" s="409"/>
      <c r="I1792" s="403"/>
      <c r="J1792" s="629"/>
      <c r="S1792" s="380"/>
      <c r="Z1792" s="380"/>
      <c r="AG1792" s="380"/>
      <c r="AN1792" s="380"/>
      <c r="AU1792" s="380"/>
      <c r="BB1792" s="380"/>
      <c r="BI1792" s="380"/>
      <c r="BP1792" s="380"/>
      <c r="BW1792" s="380"/>
      <c r="CD1792" s="380"/>
      <c r="CK1792" s="380"/>
      <c r="CR1792" s="380"/>
      <c r="CY1792" s="380"/>
      <c r="DF1792" s="380"/>
      <c r="DM1792" s="380"/>
      <c r="DT1792" s="380"/>
      <c r="EA1792" s="380"/>
      <c r="EH1792" s="380"/>
      <c r="EO1792" s="380"/>
      <c r="EV1792" s="380"/>
      <c r="FC1792" s="380"/>
      <c r="FJ1792" s="380"/>
      <c r="FQ1792" s="380"/>
      <c r="FX1792" s="380"/>
      <c r="GE1792" s="380"/>
      <c r="HA1792" s="380"/>
      <c r="HH1792" s="380"/>
    </row>
    <row r="1793" spans="1:216" ht="19.5" customHeight="1">
      <c r="A1793" s="627"/>
      <c r="B1793" s="380">
        <v>10709</v>
      </c>
      <c r="C1793" s="403"/>
      <c r="D1793" s="429">
        <v>9</v>
      </c>
      <c r="E1793" s="407"/>
      <c r="F1793" s="32"/>
      <c r="G1793" s="33"/>
      <c r="H1793" s="409"/>
      <c r="I1793" s="403"/>
      <c r="J1793" s="629"/>
      <c r="S1793" s="380"/>
      <c r="Z1793" s="380"/>
      <c r="AG1793" s="380"/>
      <c r="AN1793" s="380"/>
      <c r="AU1793" s="380"/>
      <c r="BB1793" s="380"/>
      <c r="BI1793" s="380"/>
      <c r="BP1793" s="380"/>
      <c r="BW1793" s="380"/>
      <c r="CD1793" s="380"/>
      <c r="CK1793" s="380"/>
      <c r="CR1793" s="380"/>
      <c r="CY1793" s="380"/>
      <c r="DF1793" s="380"/>
      <c r="DM1793" s="380"/>
      <c r="DT1793" s="380"/>
      <c r="EA1793" s="380"/>
      <c r="EH1793" s="380"/>
      <c r="EO1793" s="380"/>
      <c r="EV1793" s="380"/>
      <c r="FC1793" s="380"/>
      <c r="FJ1793" s="380"/>
      <c r="FQ1793" s="380"/>
      <c r="FX1793" s="380"/>
      <c r="GE1793" s="380"/>
      <c r="HA1793" s="380"/>
      <c r="HH1793" s="380"/>
    </row>
    <row r="1794" spans="1:216" ht="19.5" customHeight="1">
      <c r="A1794" s="627"/>
      <c r="B1794" s="380">
        <v>10710</v>
      </c>
      <c r="C1794" s="403"/>
      <c r="D1794" s="429">
        <v>10</v>
      </c>
      <c r="E1794" s="407"/>
      <c r="F1794" s="32"/>
      <c r="G1794" s="33"/>
      <c r="H1794" s="409"/>
      <c r="I1794" s="403"/>
      <c r="J1794" s="629"/>
      <c r="S1794" s="380"/>
      <c r="Z1794" s="380"/>
      <c r="AG1794" s="380"/>
      <c r="AN1794" s="380"/>
      <c r="AU1794" s="380"/>
      <c r="BB1794" s="380"/>
      <c r="BI1794" s="380"/>
      <c r="BP1794" s="380"/>
      <c r="BW1794" s="380"/>
      <c r="CD1794" s="380"/>
      <c r="CK1794" s="380"/>
      <c r="CR1794" s="380"/>
      <c r="CY1794" s="380"/>
      <c r="DF1794" s="380"/>
      <c r="DM1794" s="380"/>
      <c r="DT1794" s="380"/>
      <c r="EA1794" s="380"/>
      <c r="EH1794" s="380"/>
      <c r="EO1794" s="380"/>
      <c r="EV1794" s="380"/>
      <c r="FC1794" s="380"/>
      <c r="FJ1794" s="380"/>
      <c r="FQ1794" s="380"/>
      <c r="FX1794" s="380"/>
      <c r="GE1794" s="380"/>
      <c r="HA1794" s="380"/>
      <c r="HH1794" s="380"/>
    </row>
    <row r="1795" spans="1:216" ht="19.5" customHeight="1">
      <c r="A1795" s="627"/>
      <c r="B1795" s="380">
        <v>10711</v>
      </c>
      <c r="C1795" s="403"/>
      <c r="D1795" s="429">
        <v>11</v>
      </c>
      <c r="E1795" s="407"/>
      <c r="F1795" s="32"/>
      <c r="G1795" s="33"/>
      <c r="H1795" s="409"/>
      <c r="I1795" s="403"/>
      <c r="J1795" s="629"/>
      <c r="S1795" s="380"/>
      <c r="Z1795" s="380"/>
      <c r="AG1795" s="380"/>
      <c r="AN1795" s="380"/>
      <c r="AU1795" s="380"/>
      <c r="BB1795" s="380"/>
      <c r="BI1795" s="380"/>
      <c r="BP1795" s="380"/>
      <c r="BW1795" s="380"/>
      <c r="CD1795" s="380"/>
      <c r="CK1795" s="380"/>
      <c r="CR1795" s="380"/>
      <c r="CY1795" s="380"/>
      <c r="DF1795" s="380"/>
      <c r="DM1795" s="380"/>
      <c r="DT1795" s="380"/>
      <c r="EA1795" s="380"/>
      <c r="EH1795" s="380"/>
      <c r="EO1795" s="380"/>
      <c r="EV1795" s="380"/>
      <c r="FC1795" s="380"/>
      <c r="FJ1795" s="380"/>
      <c r="FQ1795" s="380"/>
      <c r="FX1795" s="380"/>
      <c r="GE1795" s="380"/>
      <c r="HA1795" s="380"/>
      <c r="HH1795" s="380"/>
    </row>
    <row r="1796" spans="1:216" ht="19.5" customHeight="1">
      <c r="A1796" s="627"/>
      <c r="B1796" s="380">
        <v>10712</v>
      </c>
      <c r="C1796" s="403"/>
      <c r="D1796" s="429">
        <v>12</v>
      </c>
      <c r="E1796" s="407"/>
      <c r="F1796" s="32"/>
      <c r="G1796" s="33"/>
      <c r="H1796" s="409"/>
      <c r="I1796" s="403"/>
      <c r="J1796" s="629"/>
      <c r="S1796" s="380"/>
      <c r="Z1796" s="380"/>
      <c r="AG1796" s="380"/>
      <c r="AN1796" s="380"/>
      <c r="AU1796" s="380"/>
      <c r="BB1796" s="380"/>
      <c r="BI1796" s="380"/>
      <c r="BP1796" s="380"/>
      <c r="BW1796" s="380"/>
      <c r="CD1796" s="380"/>
      <c r="CK1796" s="380"/>
      <c r="CR1796" s="380"/>
      <c r="CY1796" s="380"/>
      <c r="DF1796" s="380"/>
      <c r="DM1796" s="380"/>
      <c r="DT1796" s="380"/>
      <c r="EA1796" s="380"/>
      <c r="EH1796" s="380"/>
      <c r="EO1796" s="380"/>
      <c r="EV1796" s="380"/>
      <c r="FC1796" s="380"/>
      <c r="FJ1796" s="380"/>
      <c r="FQ1796" s="380"/>
      <c r="FX1796" s="380"/>
      <c r="GE1796" s="380"/>
      <c r="HA1796" s="380"/>
      <c r="HH1796" s="380"/>
    </row>
    <row r="1797" spans="1:216" ht="19.5" customHeight="1">
      <c r="A1797" s="627"/>
      <c r="B1797" s="380">
        <v>10713</v>
      </c>
      <c r="C1797" s="403"/>
      <c r="D1797" s="429">
        <v>13</v>
      </c>
      <c r="E1797" s="407"/>
      <c r="F1797" s="32"/>
      <c r="G1797" s="33"/>
      <c r="H1797" s="409"/>
      <c r="I1797" s="403"/>
      <c r="J1797" s="629"/>
      <c r="S1797" s="380"/>
      <c r="Z1797" s="380"/>
      <c r="AG1797" s="380"/>
      <c r="AN1797" s="380"/>
      <c r="AU1797" s="380"/>
      <c r="BB1797" s="380"/>
      <c r="BI1797" s="380"/>
      <c r="BP1797" s="380"/>
      <c r="BW1797" s="380"/>
      <c r="CD1797" s="380"/>
      <c r="CK1797" s="380"/>
      <c r="CR1797" s="380"/>
      <c r="CY1797" s="380"/>
      <c r="DF1797" s="380"/>
      <c r="DM1797" s="380"/>
      <c r="DT1797" s="380"/>
      <c r="EA1797" s="380"/>
      <c r="EH1797" s="380"/>
      <c r="EO1797" s="380"/>
      <c r="EV1797" s="380"/>
      <c r="FC1797" s="380"/>
      <c r="FJ1797" s="380"/>
      <c r="FQ1797" s="380"/>
      <c r="FX1797" s="380"/>
      <c r="GE1797" s="380"/>
      <c r="HA1797" s="380"/>
      <c r="HH1797" s="380"/>
    </row>
    <row r="1798" spans="1:216" ht="19.5" customHeight="1">
      <c r="A1798" s="627"/>
      <c r="B1798" s="380">
        <v>10714</v>
      </c>
      <c r="C1798" s="403"/>
      <c r="D1798" s="429">
        <v>14</v>
      </c>
      <c r="E1798" s="407"/>
      <c r="F1798" s="32"/>
      <c r="G1798" s="33"/>
      <c r="H1798" s="409"/>
      <c r="I1798" s="403"/>
      <c r="J1798" s="629"/>
      <c r="S1798" s="380"/>
      <c r="Z1798" s="380"/>
      <c r="AG1798" s="380"/>
      <c r="AN1798" s="380"/>
      <c r="AU1798" s="380"/>
      <c r="BB1798" s="380"/>
      <c r="BI1798" s="380"/>
      <c r="BP1798" s="380"/>
      <c r="BW1798" s="380"/>
      <c r="CD1798" s="380"/>
      <c r="CK1798" s="380"/>
      <c r="CR1798" s="380"/>
      <c r="CY1798" s="380"/>
      <c r="DF1798" s="380"/>
      <c r="DM1798" s="380"/>
      <c r="DT1798" s="380"/>
      <c r="EA1798" s="380"/>
      <c r="EH1798" s="380"/>
      <c r="EO1798" s="380"/>
      <c r="EV1798" s="380"/>
      <c r="FC1798" s="380"/>
      <c r="FJ1798" s="380"/>
      <c r="FQ1798" s="380"/>
      <c r="FX1798" s="380"/>
      <c r="GE1798" s="380"/>
      <c r="HA1798" s="380"/>
      <c r="HH1798" s="380"/>
    </row>
    <row r="1799" spans="1:216" ht="19.5" customHeight="1" thickBot="1">
      <c r="A1799" s="627"/>
      <c r="B1799" s="380">
        <v>10715</v>
      </c>
      <c r="C1799" s="403"/>
      <c r="D1799" s="429">
        <v>15</v>
      </c>
      <c r="E1799" s="411"/>
      <c r="F1799" s="36"/>
      <c r="G1799" s="37"/>
      <c r="H1799" s="409"/>
      <c r="I1799" s="403"/>
      <c r="J1799" s="629"/>
      <c r="S1799" s="380"/>
      <c r="Z1799" s="380"/>
      <c r="AG1799" s="380"/>
      <c r="AN1799" s="380"/>
      <c r="AU1799" s="380"/>
      <c r="BB1799" s="380"/>
      <c r="BI1799" s="380"/>
      <c r="BP1799" s="380"/>
      <c r="BW1799" s="380"/>
      <c r="CD1799" s="380"/>
      <c r="CK1799" s="380"/>
      <c r="CR1799" s="380"/>
      <c r="CY1799" s="380"/>
      <c r="DF1799" s="380"/>
      <c r="DM1799" s="380"/>
      <c r="DT1799" s="380"/>
      <c r="EA1799" s="380"/>
      <c r="EH1799" s="380"/>
      <c r="EO1799" s="380"/>
      <c r="EV1799" s="380"/>
      <c r="FC1799" s="380"/>
      <c r="FJ1799" s="380"/>
      <c r="FQ1799" s="380"/>
      <c r="FX1799" s="380"/>
      <c r="GE1799" s="380"/>
      <c r="HA1799" s="380"/>
      <c r="HH1799" s="380"/>
    </row>
    <row r="1800" spans="1:216" ht="19.5" customHeight="1" thickBot="1">
      <c r="A1800" s="627"/>
      <c r="B1800" s="380">
        <v>10716</v>
      </c>
      <c r="C1800" s="403"/>
      <c r="D1800" s="429" t="s">
        <v>634</v>
      </c>
      <c r="E1800" s="421"/>
      <c r="F1800" s="419"/>
      <c r="G1800" s="420"/>
      <c r="H1800" s="409"/>
      <c r="I1800" s="403"/>
      <c r="J1800" s="629"/>
      <c r="S1800" s="380"/>
      <c r="Z1800" s="380"/>
      <c r="AG1800" s="380"/>
      <c r="AN1800" s="380"/>
      <c r="AU1800" s="380"/>
      <c r="BB1800" s="380"/>
      <c r="BI1800" s="380"/>
      <c r="BP1800" s="380"/>
      <c r="BW1800" s="380"/>
      <c r="CD1800" s="380"/>
      <c r="CK1800" s="380"/>
      <c r="CR1800" s="380"/>
      <c r="CY1800" s="380"/>
      <c r="DF1800" s="380"/>
      <c r="DM1800" s="380"/>
      <c r="DT1800" s="380"/>
      <c r="EA1800" s="380"/>
      <c r="EH1800" s="380"/>
      <c r="EO1800" s="380"/>
      <c r="EV1800" s="380"/>
      <c r="FC1800" s="380"/>
      <c r="FJ1800" s="380"/>
      <c r="FQ1800" s="380"/>
      <c r="FX1800" s="380"/>
      <c r="GE1800" s="380"/>
      <c r="HA1800" s="380"/>
      <c r="HH1800" s="380"/>
    </row>
    <row r="1801" spans="1:216" ht="19.5" customHeight="1">
      <c r="A1801" s="627"/>
      <c r="D1801" s="429" t="s">
        <v>864</v>
      </c>
      <c r="E1801" s="422"/>
      <c r="F1801" s="34"/>
      <c r="G1801" s="35"/>
      <c r="H1801" s="409"/>
      <c r="I1801" s="403"/>
      <c r="S1801" s="380"/>
      <c r="Z1801" s="380"/>
      <c r="AG1801" s="380"/>
      <c r="AN1801" s="380"/>
      <c r="AU1801" s="380"/>
      <c r="BB1801" s="380"/>
      <c r="BI1801" s="380"/>
      <c r="BP1801" s="380"/>
      <c r="BW1801" s="380"/>
      <c r="CD1801" s="380"/>
      <c r="CK1801" s="380"/>
      <c r="CR1801" s="380"/>
      <c r="CY1801" s="380"/>
      <c r="DF1801" s="380"/>
      <c r="DM1801" s="380"/>
      <c r="DT1801" s="380"/>
      <c r="EA1801" s="380"/>
      <c r="EH1801" s="380"/>
      <c r="EO1801" s="380"/>
      <c r="EV1801" s="380"/>
      <c r="FC1801" s="380"/>
      <c r="FJ1801" s="380"/>
      <c r="FQ1801" s="380"/>
      <c r="FX1801" s="380"/>
      <c r="GE1801" s="380"/>
      <c r="HA1801" s="380"/>
      <c r="HH1801" s="380"/>
    </row>
    <row r="1802" spans="1:216" ht="19.5" customHeight="1">
      <c r="A1802" s="627"/>
      <c r="D1802" s="429" t="s">
        <v>864</v>
      </c>
      <c r="E1802" s="423"/>
      <c r="F1802" s="32"/>
      <c r="G1802" s="33"/>
      <c r="H1802" s="409"/>
      <c r="I1802" s="403"/>
      <c r="S1802" s="380"/>
      <c r="Z1802" s="380"/>
      <c r="AG1802" s="380"/>
      <c r="AN1802" s="380"/>
      <c r="AU1802" s="380"/>
      <c r="BB1802" s="380"/>
      <c r="BI1802" s="380"/>
      <c r="BP1802" s="380"/>
      <c r="BW1802" s="380"/>
      <c r="CD1802" s="380"/>
      <c r="CK1802" s="380"/>
      <c r="CR1802" s="380"/>
      <c r="CY1802" s="380"/>
      <c r="DF1802" s="380"/>
      <c r="DM1802" s="380"/>
      <c r="DT1802" s="380"/>
      <c r="EA1802" s="380"/>
      <c r="EH1802" s="380"/>
      <c r="EO1802" s="380"/>
      <c r="EV1802" s="380"/>
      <c r="FC1802" s="380"/>
      <c r="FJ1802" s="380"/>
      <c r="FQ1802" s="380"/>
      <c r="FX1802" s="380"/>
      <c r="GE1802" s="380"/>
      <c r="HA1802" s="380"/>
      <c r="HH1802" s="380"/>
    </row>
    <row r="1803" spans="1:216" ht="19.5" customHeight="1">
      <c r="A1803" s="627"/>
      <c r="D1803" s="430"/>
      <c r="E1803" s="423"/>
      <c r="F1803" s="32"/>
      <c r="G1803" s="33"/>
      <c r="H1803" s="409"/>
      <c r="I1803" s="403"/>
      <c r="S1803" s="380"/>
      <c r="Z1803" s="380"/>
      <c r="AG1803" s="380"/>
      <c r="AN1803" s="380"/>
      <c r="AU1803" s="380"/>
      <c r="BB1803" s="380"/>
      <c r="BI1803" s="380"/>
      <c r="BP1803" s="380"/>
      <c r="BW1803" s="380"/>
      <c r="CD1803" s="380"/>
      <c r="CK1803" s="380"/>
      <c r="CR1803" s="380"/>
      <c r="CY1803" s="380"/>
      <c r="DF1803" s="380"/>
      <c r="DM1803" s="380"/>
      <c r="DT1803" s="380"/>
      <c r="EA1803" s="380"/>
      <c r="EH1803" s="380"/>
      <c r="EO1803" s="380"/>
      <c r="EV1803" s="380"/>
      <c r="FC1803" s="380"/>
      <c r="FJ1803" s="380"/>
      <c r="FQ1803" s="380"/>
      <c r="FX1803" s="380"/>
      <c r="GE1803" s="380"/>
      <c r="HA1803" s="380"/>
      <c r="HH1803" s="380"/>
    </row>
    <row r="1804" spans="1:216" ht="19.5" customHeight="1" thickBot="1">
      <c r="A1804" s="628"/>
      <c r="B1804" s="431"/>
      <c r="C1804" s="431"/>
      <c r="D1804" s="432"/>
      <c r="E1804" s="424"/>
      <c r="F1804" s="32"/>
      <c r="G1804" s="33"/>
      <c r="H1804" s="409"/>
      <c r="I1804" s="403"/>
      <c r="S1804" s="380"/>
      <c r="Z1804" s="380"/>
      <c r="AG1804" s="380"/>
      <c r="AN1804" s="380"/>
      <c r="AU1804" s="380"/>
      <c r="BB1804" s="380"/>
      <c r="BI1804" s="380"/>
      <c r="BP1804" s="380"/>
      <c r="BW1804" s="380"/>
      <c r="CD1804" s="380"/>
      <c r="CK1804" s="380"/>
      <c r="CR1804" s="380"/>
      <c r="CY1804" s="380"/>
      <c r="DF1804" s="380"/>
      <c r="DM1804" s="380"/>
      <c r="DT1804" s="380"/>
      <c r="EA1804" s="380"/>
      <c r="EH1804" s="380"/>
      <c r="EO1804" s="380"/>
      <c r="EV1804" s="380"/>
      <c r="FC1804" s="380"/>
      <c r="FJ1804" s="380"/>
      <c r="FQ1804" s="380"/>
      <c r="FX1804" s="380"/>
      <c r="GE1804" s="380"/>
      <c r="HA1804" s="380"/>
      <c r="HH1804" s="380"/>
    </row>
    <row r="1805" spans="1:216" ht="19.5" customHeight="1" thickBot="1">
      <c r="A1805" s="626">
        <v>108</v>
      </c>
      <c r="B1805" s="426">
        <v>10801</v>
      </c>
      <c r="C1805" s="427"/>
      <c r="D1805" s="428">
        <v>1</v>
      </c>
      <c r="E1805" s="404"/>
      <c r="F1805" s="34"/>
      <c r="G1805" s="35"/>
      <c r="H1805" s="405"/>
      <c r="I1805" s="406"/>
      <c r="J1805" s="629"/>
      <c r="S1805" s="380"/>
      <c r="Z1805" s="380"/>
      <c r="AG1805" s="380"/>
      <c r="AN1805" s="380"/>
      <c r="AU1805" s="380"/>
      <c r="BB1805" s="380"/>
      <c r="BI1805" s="380"/>
      <c r="BP1805" s="380"/>
      <c r="BW1805" s="380"/>
      <c r="CD1805" s="380"/>
      <c r="CK1805" s="380"/>
      <c r="CR1805" s="380"/>
      <c r="CY1805" s="380"/>
      <c r="DF1805" s="380"/>
      <c r="DM1805" s="380"/>
      <c r="DT1805" s="380"/>
      <c r="EA1805" s="380"/>
      <c r="EH1805" s="380"/>
      <c r="EO1805" s="380"/>
      <c r="EV1805" s="380"/>
      <c r="FC1805" s="380"/>
      <c r="FJ1805" s="380"/>
      <c r="FQ1805" s="380"/>
      <c r="FX1805" s="380"/>
      <c r="GE1805" s="380"/>
      <c r="HA1805" s="380"/>
      <c r="HH1805" s="380"/>
    </row>
    <row r="1806" spans="1:216" ht="19.5" customHeight="1">
      <c r="A1806" s="627"/>
      <c r="B1806" s="380">
        <v>10802</v>
      </c>
      <c r="C1806" s="403"/>
      <c r="D1806" s="429">
        <v>2</v>
      </c>
      <c r="E1806" s="407"/>
      <c r="F1806" s="32"/>
      <c r="G1806" s="33"/>
      <c r="H1806" s="408"/>
      <c r="I1806" s="403"/>
      <c r="J1806" s="629"/>
      <c r="S1806" s="380"/>
      <c r="Z1806" s="380"/>
      <c r="AG1806" s="380"/>
      <c r="AN1806" s="380"/>
      <c r="AU1806" s="380"/>
      <c r="BB1806" s="380"/>
      <c r="BI1806" s="380"/>
      <c r="BP1806" s="380"/>
      <c r="BW1806" s="380"/>
      <c r="CD1806" s="380"/>
      <c r="CK1806" s="380"/>
      <c r="CR1806" s="380"/>
      <c r="CY1806" s="380"/>
      <c r="DF1806" s="380"/>
      <c r="DM1806" s="380"/>
      <c r="DT1806" s="380"/>
      <c r="EA1806" s="380"/>
      <c r="EH1806" s="380"/>
      <c r="EO1806" s="380"/>
      <c r="EV1806" s="380"/>
      <c r="FC1806" s="380"/>
      <c r="FJ1806" s="380"/>
      <c r="FQ1806" s="380"/>
      <c r="FX1806" s="380"/>
      <c r="GE1806" s="380"/>
      <c r="HA1806" s="380"/>
      <c r="HH1806" s="380"/>
    </row>
    <row r="1807" spans="1:216" ht="19.5" customHeight="1">
      <c r="A1807" s="627"/>
      <c r="B1807" s="380">
        <v>10803</v>
      </c>
      <c r="C1807" s="403"/>
      <c r="D1807" s="429">
        <v>3</v>
      </c>
      <c r="E1807" s="407"/>
      <c r="F1807" s="32"/>
      <c r="G1807" s="33"/>
      <c r="H1807" s="409"/>
      <c r="I1807" s="403"/>
      <c r="J1807" s="629"/>
      <c r="S1807" s="380"/>
      <c r="Z1807" s="380"/>
      <c r="AG1807" s="380"/>
      <c r="AN1807" s="380"/>
      <c r="AU1807" s="380"/>
      <c r="BB1807" s="380"/>
      <c r="BI1807" s="380"/>
      <c r="BP1807" s="380"/>
      <c r="BW1807" s="380"/>
      <c r="CD1807" s="380"/>
      <c r="CK1807" s="380"/>
      <c r="CR1807" s="380"/>
      <c r="CY1807" s="380"/>
      <c r="DF1807" s="380"/>
      <c r="DM1807" s="380"/>
      <c r="DT1807" s="380"/>
      <c r="EA1807" s="380"/>
      <c r="EH1807" s="380"/>
      <c r="EO1807" s="380"/>
      <c r="EV1807" s="380"/>
      <c r="FC1807" s="380"/>
      <c r="FJ1807" s="380"/>
      <c r="FQ1807" s="380"/>
      <c r="FX1807" s="380"/>
      <c r="GE1807" s="380"/>
      <c r="HA1807" s="380"/>
      <c r="HH1807" s="380"/>
    </row>
    <row r="1808" spans="1:216" ht="19.5" customHeight="1">
      <c r="A1808" s="627"/>
      <c r="B1808" s="380">
        <v>10804</v>
      </c>
      <c r="C1808" s="403"/>
      <c r="D1808" s="429">
        <v>4</v>
      </c>
      <c r="E1808" s="410"/>
      <c r="F1808" s="32"/>
      <c r="G1808" s="33"/>
      <c r="H1808" s="409"/>
      <c r="I1808" s="403"/>
      <c r="J1808" s="629"/>
      <c r="S1808" s="380"/>
      <c r="Z1808" s="380"/>
      <c r="AG1808" s="380"/>
      <c r="AN1808" s="380"/>
      <c r="AU1808" s="380"/>
      <c r="BB1808" s="380"/>
      <c r="BI1808" s="380"/>
      <c r="BP1808" s="380"/>
      <c r="BW1808" s="380"/>
      <c r="CD1808" s="380"/>
      <c r="CK1808" s="380"/>
      <c r="CR1808" s="380"/>
      <c r="CY1808" s="380"/>
      <c r="DF1808" s="380"/>
      <c r="DM1808" s="380"/>
      <c r="DT1808" s="380"/>
      <c r="EA1808" s="380"/>
      <c r="EH1808" s="380"/>
      <c r="EO1808" s="380"/>
      <c r="EV1808" s="380"/>
      <c r="FC1808" s="380"/>
      <c r="FJ1808" s="380"/>
      <c r="FQ1808" s="380"/>
      <c r="FX1808" s="380"/>
      <c r="GE1808" s="380"/>
      <c r="HA1808" s="380"/>
      <c r="HH1808" s="380"/>
    </row>
    <row r="1809" spans="1:216" ht="19.5" customHeight="1">
      <c r="A1809" s="627"/>
      <c r="B1809" s="380">
        <v>10805</v>
      </c>
      <c r="C1809" s="403"/>
      <c r="D1809" s="429">
        <v>5</v>
      </c>
      <c r="E1809" s="407"/>
      <c r="F1809" s="36"/>
      <c r="G1809" s="37"/>
      <c r="H1809" s="409"/>
      <c r="I1809" s="403"/>
      <c r="J1809" s="629"/>
      <c r="S1809" s="380"/>
      <c r="Z1809" s="380"/>
      <c r="AG1809" s="380"/>
      <c r="AN1809" s="380"/>
      <c r="AU1809" s="380"/>
      <c r="BB1809" s="380"/>
      <c r="BI1809" s="380"/>
      <c r="BP1809" s="380"/>
      <c r="BW1809" s="380"/>
      <c r="CD1809" s="380"/>
      <c r="CK1809" s="380"/>
      <c r="CR1809" s="380"/>
      <c r="CY1809" s="380"/>
      <c r="DF1809" s="380"/>
      <c r="DM1809" s="380"/>
      <c r="DT1809" s="380"/>
      <c r="EA1809" s="380"/>
      <c r="EH1809" s="380"/>
      <c r="EO1809" s="380"/>
      <c r="EV1809" s="380"/>
      <c r="FC1809" s="380"/>
      <c r="FJ1809" s="380"/>
      <c r="FQ1809" s="380"/>
      <c r="FX1809" s="380"/>
      <c r="GE1809" s="380"/>
      <c r="HA1809" s="380"/>
      <c r="HH1809" s="380"/>
    </row>
    <row r="1810" spans="1:216" ht="19.5" customHeight="1">
      <c r="A1810" s="627"/>
      <c r="B1810" s="380">
        <v>10806</v>
      </c>
      <c r="C1810" s="403"/>
      <c r="D1810" s="429">
        <v>6</v>
      </c>
      <c r="E1810" s="407"/>
      <c r="F1810" s="32"/>
      <c r="G1810" s="33"/>
      <c r="H1810" s="409"/>
      <c r="I1810" s="403"/>
      <c r="J1810" s="629"/>
      <c r="S1810" s="380"/>
      <c r="Z1810" s="380"/>
      <c r="AG1810" s="380"/>
      <c r="AN1810" s="380"/>
      <c r="AU1810" s="380"/>
      <c r="BB1810" s="380"/>
      <c r="BI1810" s="380"/>
      <c r="BP1810" s="380"/>
      <c r="BW1810" s="380"/>
      <c r="CD1810" s="380"/>
      <c r="CK1810" s="380"/>
      <c r="CR1810" s="380"/>
      <c r="CY1810" s="380"/>
      <c r="DF1810" s="380"/>
      <c r="DM1810" s="380"/>
      <c r="DT1810" s="380"/>
      <c r="EA1810" s="380"/>
      <c r="EH1810" s="380"/>
      <c r="EO1810" s="380"/>
      <c r="EV1810" s="380"/>
      <c r="FC1810" s="380"/>
      <c r="FJ1810" s="380"/>
      <c r="FQ1810" s="380"/>
      <c r="FX1810" s="380"/>
      <c r="GE1810" s="380"/>
      <c r="HA1810" s="380"/>
      <c r="HH1810" s="380"/>
    </row>
    <row r="1811" spans="1:216" ht="19.5" customHeight="1">
      <c r="A1811" s="627"/>
      <c r="B1811" s="380">
        <v>10807</v>
      </c>
      <c r="C1811" s="403"/>
      <c r="D1811" s="429">
        <v>7</v>
      </c>
      <c r="E1811" s="410"/>
      <c r="F1811" s="32"/>
      <c r="G1811" s="33"/>
      <c r="H1811" s="409"/>
      <c r="I1811" s="403"/>
      <c r="J1811" s="629"/>
      <c r="S1811" s="380"/>
      <c r="Z1811" s="380"/>
      <c r="AG1811" s="380"/>
      <c r="AN1811" s="380"/>
      <c r="AU1811" s="380"/>
      <c r="BB1811" s="380"/>
      <c r="BI1811" s="380"/>
      <c r="BP1811" s="380"/>
      <c r="BW1811" s="380"/>
      <c r="CD1811" s="380"/>
      <c r="CK1811" s="380"/>
      <c r="CR1811" s="380"/>
      <c r="CY1811" s="380"/>
      <c r="DF1811" s="380"/>
      <c r="DM1811" s="380"/>
      <c r="DT1811" s="380"/>
      <c r="EA1811" s="380"/>
      <c r="EH1811" s="380"/>
      <c r="EO1811" s="380"/>
      <c r="EV1811" s="380"/>
      <c r="FC1811" s="380"/>
      <c r="FJ1811" s="380"/>
      <c r="FQ1811" s="380"/>
      <c r="FX1811" s="380"/>
      <c r="GE1811" s="380"/>
      <c r="HA1811" s="380"/>
      <c r="HH1811" s="380"/>
    </row>
    <row r="1812" spans="1:216" ht="19.5" customHeight="1">
      <c r="A1812" s="627"/>
      <c r="B1812" s="380">
        <v>10808</v>
      </c>
      <c r="C1812" s="403"/>
      <c r="D1812" s="429">
        <v>8</v>
      </c>
      <c r="E1812" s="407"/>
      <c r="F1812" s="32"/>
      <c r="G1812" s="33"/>
      <c r="H1812" s="409"/>
      <c r="I1812" s="403"/>
      <c r="J1812" s="629"/>
      <c r="S1812" s="380"/>
      <c r="Z1812" s="380"/>
      <c r="AG1812" s="380"/>
      <c r="AN1812" s="380"/>
      <c r="AU1812" s="380"/>
      <c r="BB1812" s="380"/>
      <c r="BI1812" s="380"/>
      <c r="BP1812" s="380"/>
      <c r="BW1812" s="380"/>
      <c r="CD1812" s="380"/>
      <c r="CK1812" s="380"/>
      <c r="CR1812" s="380"/>
      <c r="CY1812" s="380"/>
      <c r="DF1812" s="380"/>
      <c r="DM1812" s="380"/>
      <c r="DT1812" s="380"/>
      <c r="EA1812" s="380"/>
      <c r="EH1812" s="380"/>
      <c r="EO1812" s="380"/>
      <c r="EV1812" s="380"/>
      <c r="FC1812" s="380"/>
      <c r="FJ1812" s="380"/>
      <c r="FQ1812" s="380"/>
      <c r="FX1812" s="380"/>
      <c r="GE1812" s="380"/>
      <c r="HA1812" s="380"/>
      <c r="HH1812" s="380"/>
    </row>
    <row r="1813" spans="1:216" ht="19.5" customHeight="1">
      <c r="A1813" s="627"/>
      <c r="B1813" s="380">
        <v>10809</v>
      </c>
      <c r="C1813" s="403"/>
      <c r="D1813" s="429">
        <v>9</v>
      </c>
      <c r="E1813" s="407"/>
      <c r="F1813" s="32"/>
      <c r="G1813" s="33"/>
      <c r="H1813" s="409"/>
      <c r="I1813" s="403"/>
      <c r="J1813" s="629"/>
      <c r="S1813" s="380"/>
      <c r="Z1813" s="380"/>
      <c r="AG1813" s="380"/>
      <c r="AN1813" s="380"/>
      <c r="AU1813" s="380"/>
      <c r="BB1813" s="380"/>
      <c r="BI1813" s="380"/>
      <c r="BP1813" s="380"/>
      <c r="BW1813" s="380"/>
      <c r="CD1813" s="380"/>
      <c r="CK1813" s="380"/>
      <c r="CR1813" s="380"/>
      <c r="CY1813" s="380"/>
      <c r="DF1813" s="380"/>
      <c r="DM1813" s="380"/>
      <c r="DT1813" s="380"/>
      <c r="EA1813" s="380"/>
      <c r="EH1813" s="380"/>
      <c r="EO1813" s="380"/>
      <c r="EV1813" s="380"/>
      <c r="FC1813" s="380"/>
      <c r="FJ1813" s="380"/>
      <c r="FQ1813" s="380"/>
      <c r="FX1813" s="380"/>
      <c r="GE1813" s="380"/>
      <c r="HA1813" s="380"/>
      <c r="HH1813" s="380"/>
    </row>
    <row r="1814" spans="1:216" ht="19.5" customHeight="1">
      <c r="A1814" s="627"/>
      <c r="B1814" s="380">
        <v>10810</v>
      </c>
      <c r="C1814" s="403"/>
      <c r="D1814" s="429">
        <v>10</v>
      </c>
      <c r="E1814" s="407"/>
      <c r="F1814" s="32"/>
      <c r="G1814" s="33"/>
      <c r="H1814" s="409"/>
      <c r="I1814" s="403"/>
      <c r="J1814" s="629"/>
      <c r="S1814" s="380"/>
      <c r="Z1814" s="380"/>
      <c r="AG1814" s="380"/>
      <c r="AN1814" s="380"/>
      <c r="AU1814" s="380"/>
      <c r="BB1814" s="380"/>
      <c r="BI1814" s="380"/>
      <c r="BP1814" s="380"/>
      <c r="BW1814" s="380"/>
      <c r="CD1814" s="380"/>
      <c r="CK1814" s="380"/>
      <c r="CR1814" s="380"/>
      <c r="CY1814" s="380"/>
      <c r="DF1814" s="380"/>
      <c r="DM1814" s="380"/>
      <c r="DT1814" s="380"/>
      <c r="EA1814" s="380"/>
      <c r="EH1814" s="380"/>
      <c r="EO1814" s="380"/>
      <c r="EV1814" s="380"/>
      <c r="FC1814" s="380"/>
      <c r="FJ1814" s="380"/>
      <c r="FQ1814" s="380"/>
      <c r="FX1814" s="380"/>
      <c r="GE1814" s="380"/>
      <c r="HA1814" s="380"/>
      <c r="HH1814" s="380"/>
    </row>
    <row r="1815" spans="1:216" ht="19.5" customHeight="1">
      <c r="A1815" s="627"/>
      <c r="B1815" s="380">
        <v>10811</v>
      </c>
      <c r="C1815" s="403"/>
      <c r="D1815" s="429">
        <v>11</v>
      </c>
      <c r="E1815" s="407"/>
      <c r="F1815" s="32"/>
      <c r="G1815" s="33"/>
      <c r="H1815" s="409"/>
      <c r="I1815" s="403"/>
      <c r="J1815" s="629"/>
      <c r="S1815" s="380"/>
      <c r="Z1815" s="380"/>
      <c r="AG1815" s="380"/>
      <c r="AN1815" s="380"/>
      <c r="AU1815" s="380"/>
      <c r="BB1815" s="380"/>
      <c r="BI1815" s="380"/>
      <c r="BP1815" s="380"/>
      <c r="BW1815" s="380"/>
      <c r="CD1815" s="380"/>
      <c r="CK1815" s="380"/>
      <c r="CR1815" s="380"/>
      <c r="CY1815" s="380"/>
      <c r="DF1815" s="380"/>
      <c r="DM1815" s="380"/>
      <c r="DT1815" s="380"/>
      <c r="EA1815" s="380"/>
      <c r="EH1815" s="380"/>
      <c r="EO1815" s="380"/>
      <c r="EV1815" s="380"/>
      <c r="FC1815" s="380"/>
      <c r="FJ1815" s="380"/>
      <c r="FQ1815" s="380"/>
      <c r="FX1815" s="380"/>
      <c r="GE1815" s="380"/>
      <c r="HA1815" s="380"/>
      <c r="HH1815" s="380"/>
    </row>
    <row r="1816" spans="1:216" ht="19.5" customHeight="1">
      <c r="A1816" s="627"/>
      <c r="B1816" s="380">
        <v>10812</v>
      </c>
      <c r="C1816" s="403"/>
      <c r="D1816" s="429">
        <v>12</v>
      </c>
      <c r="E1816" s="407"/>
      <c r="F1816" s="32"/>
      <c r="G1816" s="33"/>
      <c r="H1816" s="409"/>
      <c r="I1816" s="403"/>
      <c r="J1816" s="629"/>
      <c r="S1816" s="380"/>
      <c r="Z1816" s="380"/>
      <c r="AG1816" s="380"/>
      <c r="AN1816" s="380"/>
      <c r="AU1816" s="380"/>
      <c r="BB1816" s="380"/>
      <c r="BI1816" s="380"/>
      <c r="BP1816" s="380"/>
      <c r="BW1816" s="380"/>
      <c r="CD1816" s="380"/>
      <c r="CK1816" s="380"/>
      <c r="CR1816" s="380"/>
      <c r="CY1816" s="380"/>
      <c r="DF1816" s="380"/>
      <c r="DM1816" s="380"/>
      <c r="DT1816" s="380"/>
      <c r="EA1816" s="380"/>
      <c r="EH1816" s="380"/>
      <c r="EO1816" s="380"/>
      <c r="EV1816" s="380"/>
      <c r="FC1816" s="380"/>
      <c r="FJ1816" s="380"/>
      <c r="FQ1816" s="380"/>
      <c r="FX1816" s="380"/>
      <c r="GE1816" s="380"/>
      <c r="HA1816" s="380"/>
      <c r="HH1816" s="380"/>
    </row>
    <row r="1817" spans="1:216" ht="19.5" customHeight="1">
      <c r="A1817" s="627"/>
      <c r="B1817" s="380">
        <v>10813</v>
      </c>
      <c r="C1817" s="403"/>
      <c r="D1817" s="429">
        <v>13</v>
      </c>
      <c r="E1817" s="407"/>
      <c r="F1817" s="32"/>
      <c r="G1817" s="33"/>
      <c r="H1817" s="409"/>
      <c r="I1817" s="403"/>
      <c r="J1817" s="629"/>
      <c r="S1817" s="380"/>
      <c r="Z1817" s="380"/>
      <c r="AG1817" s="380"/>
      <c r="AN1817" s="380"/>
      <c r="AU1817" s="380"/>
      <c r="BB1817" s="380"/>
      <c r="BI1817" s="380"/>
      <c r="BP1817" s="380"/>
      <c r="BW1817" s="380"/>
      <c r="CD1817" s="380"/>
      <c r="CK1817" s="380"/>
      <c r="CR1817" s="380"/>
      <c r="CY1817" s="380"/>
      <c r="DF1817" s="380"/>
      <c r="DM1817" s="380"/>
      <c r="DT1817" s="380"/>
      <c r="EA1817" s="380"/>
      <c r="EH1817" s="380"/>
      <c r="EO1817" s="380"/>
      <c r="EV1817" s="380"/>
      <c r="FC1817" s="380"/>
      <c r="FJ1817" s="380"/>
      <c r="FQ1817" s="380"/>
      <c r="FX1817" s="380"/>
      <c r="GE1817" s="380"/>
      <c r="HA1817" s="380"/>
      <c r="HH1817" s="380"/>
    </row>
    <row r="1818" spans="1:216" ht="19.5" customHeight="1">
      <c r="A1818" s="627"/>
      <c r="B1818" s="380">
        <v>10814</v>
      </c>
      <c r="C1818" s="403"/>
      <c r="D1818" s="429">
        <v>14</v>
      </c>
      <c r="E1818" s="407"/>
      <c r="F1818" s="32"/>
      <c r="G1818" s="33"/>
      <c r="H1818" s="409"/>
      <c r="I1818" s="403"/>
      <c r="J1818" s="629"/>
      <c r="S1818" s="380"/>
      <c r="Z1818" s="380"/>
      <c r="AG1818" s="380"/>
      <c r="AN1818" s="380"/>
      <c r="AU1818" s="380"/>
      <c r="BB1818" s="380"/>
      <c r="BI1818" s="380"/>
      <c r="BP1818" s="380"/>
      <c r="BW1818" s="380"/>
      <c r="CD1818" s="380"/>
      <c r="CK1818" s="380"/>
      <c r="CR1818" s="380"/>
      <c r="CY1818" s="380"/>
      <c r="DF1818" s="380"/>
      <c r="DM1818" s="380"/>
      <c r="DT1818" s="380"/>
      <c r="EA1818" s="380"/>
      <c r="EH1818" s="380"/>
      <c r="EO1818" s="380"/>
      <c r="EV1818" s="380"/>
      <c r="FC1818" s="380"/>
      <c r="FJ1818" s="380"/>
      <c r="FQ1818" s="380"/>
      <c r="FX1818" s="380"/>
      <c r="GE1818" s="380"/>
      <c r="HA1818" s="380"/>
      <c r="HH1818" s="380"/>
    </row>
    <row r="1819" spans="1:216" ht="19.5" customHeight="1" thickBot="1">
      <c r="A1819" s="627"/>
      <c r="B1819" s="380">
        <v>10815</v>
      </c>
      <c r="C1819" s="403"/>
      <c r="D1819" s="429">
        <v>15</v>
      </c>
      <c r="E1819" s="411"/>
      <c r="F1819" s="36"/>
      <c r="G1819" s="37"/>
      <c r="H1819" s="409"/>
      <c r="I1819" s="403"/>
      <c r="J1819" s="629"/>
      <c r="S1819" s="380"/>
      <c r="Z1819" s="380"/>
      <c r="AG1819" s="380"/>
      <c r="AN1819" s="380"/>
      <c r="AU1819" s="380"/>
      <c r="BB1819" s="380"/>
      <c r="BI1819" s="380"/>
      <c r="BP1819" s="380"/>
      <c r="BW1819" s="380"/>
      <c r="CD1819" s="380"/>
      <c r="CK1819" s="380"/>
      <c r="CR1819" s="380"/>
      <c r="CY1819" s="380"/>
      <c r="DF1819" s="380"/>
      <c r="DM1819" s="380"/>
      <c r="DT1819" s="380"/>
      <c r="EA1819" s="380"/>
      <c r="EH1819" s="380"/>
      <c r="EO1819" s="380"/>
      <c r="EV1819" s="380"/>
      <c r="FC1819" s="380"/>
      <c r="FJ1819" s="380"/>
      <c r="FQ1819" s="380"/>
      <c r="FX1819" s="380"/>
      <c r="GE1819" s="380"/>
      <c r="HA1819" s="380"/>
      <c r="HH1819" s="380"/>
    </row>
    <row r="1820" spans="1:216" ht="19.5" customHeight="1" thickBot="1">
      <c r="A1820" s="627"/>
      <c r="B1820" s="380">
        <v>10816</v>
      </c>
      <c r="C1820" s="403"/>
      <c r="D1820" s="429" t="s">
        <v>634</v>
      </c>
      <c r="E1820" s="421"/>
      <c r="F1820" s="419"/>
      <c r="G1820" s="420"/>
      <c r="H1820" s="409"/>
      <c r="I1820" s="403"/>
      <c r="J1820" s="629"/>
      <c r="S1820" s="380"/>
      <c r="Z1820" s="380"/>
      <c r="AG1820" s="380"/>
      <c r="AN1820" s="380"/>
      <c r="AU1820" s="380"/>
      <c r="BB1820" s="380"/>
      <c r="BI1820" s="380"/>
      <c r="BP1820" s="380"/>
      <c r="BW1820" s="380"/>
      <c r="CD1820" s="380"/>
      <c r="CK1820" s="380"/>
      <c r="CR1820" s="380"/>
      <c r="CY1820" s="380"/>
      <c r="DF1820" s="380"/>
      <c r="DM1820" s="380"/>
      <c r="DT1820" s="380"/>
      <c r="EA1820" s="380"/>
      <c r="EH1820" s="380"/>
      <c r="EO1820" s="380"/>
      <c r="EV1820" s="380"/>
      <c r="FC1820" s="380"/>
      <c r="FJ1820" s="380"/>
      <c r="FQ1820" s="380"/>
      <c r="FX1820" s="380"/>
      <c r="GE1820" s="380"/>
      <c r="HA1820" s="380"/>
      <c r="HH1820" s="380"/>
    </row>
    <row r="1821" spans="1:216" ht="19.5" customHeight="1">
      <c r="A1821" s="627"/>
      <c r="D1821" s="429" t="s">
        <v>864</v>
      </c>
      <c r="E1821" s="422"/>
      <c r="F1821" s="34"/>
      <c r="G1821" s="35"/>
      <c r="H1821" s="409"/>
      <c r="I1821" s="403"/>
      <c r="S1821" s="380"/>
      <c r="Z1821" s="380"/>
      <c r="AG1821" s="380"/>
      <c r="AN1821" s="380"/>
      <c r="AU1821" s="380"/>
      <c r="BB1821" s="380"/>
      <c r="BI1821" s="380"/>
      <c r="BP1821" s="380"/>
      <c r="BW1821" s="380"/>
      <c r="CD1821" s="380"/>
      <c r="CK1821" s="380"/>
      <c r="CR1821" s="380"/>
      <c r="CY1821" s="380"/>
      <c r="DF1821" s="380"/>
      <c r="DM1821" s="380"/>
      <c r="DT1821" s="380"/>
      <c r="EA1821" s="380"/>
      <c r="EH1821" s="380"/>
      <c r="EO1821" s="380"/>
      <c r="EV1821" s="380"/>
      <c r="FC1821" s="380"/>
      <c r="FJ1821" s="380"/>
      <c r="FQ1821" s="380"/>
      <c r="FX1821" s="380"/>
      <c r="GE1821" s="380"/>
      <c r="HA1821" s="380"/>
      <c r="HH1821" s="380"/>
    </row>
    <row r="1822" spans="1:216" ht="19.5" customHeight="1">
      <c r="A1822" s="627"/>
      <c r="D1822" s="429" t="s">
        <v>864</v>
      </c>
      <c r="E1822" s="423"/>
      <c r="F1822" s="32"/>
      <c r="G1822" s="33"/>
      <c r="H1822" s="409"/>
      <c r="I1822" s="403"/>
      <c r="S1822" s="380"/>
      <c r="Z1822" s="380"/>
      <c r="AG1822" s="380"/>
      <c r="AN1822" s="380"/>
      <c r="AU1822" s="380"/>
      <c r="BB1822" s="380"/>
      <c r="BI1822" s="380"/>
      <c r="BP1822" s="380"/>
      <c r="BW1822" s="380"/>
      <c r="CD1822" s="380"/>
      <c r="CK1822" s="380"/>
      <c r="CR1822" s="380"/>
      <c r="CY1822" s="380"/>
      <c r="DF1822" s="380"/>
      <c r="DM1822" s="380"/>
      <c r="DT1822" s="380"/>
      <c r="EA1822" s="380"/>
      <c r="EH1822" s="380"/>
      <c r="EO1822" s="380"/>
      <c r="EV1822" s="380"/>
      <c r="FC1822" s="380"/>
      <c r="FJ1822" s="380"/>
      <c r="FQ1822" s="380"/>
      <c r="FX1822" s="380"/>
      <c r="GE1822" s="380"/>
      <c r="HA1822" s="380"/>
      <c r="HH1822" s="380"/>
    </row>
    <row r="1823" spans="1:216" ht="19.5" customHeight="1">
      <c r="A1823" s="627"/>
      <c r="D1823" s="430"/>
      <c r="E1823" s="423"/>
      <c r="F1823" s="32"/>
      <c r="G1823" s="33"/>
      <c r="H1823" s="409"/>
      <c r="I1823" s="403"/>
      <c r="S1823" s="380"/>
      <c r="Z1823" s="380"/>
      <c r="AG1823" s="380"/>
      <c r="AN1823" s="380"/>
      <c r="AU1823" s="380"/>
      <c r="BB1823" s="380"/>
      <c r="BI1823" s="380"/>
      <c r="BP1823" s="380"/>
      <c r="BW1823" s="380"/>
      <c r="CD1823" s="380"/>
      <c r="CK1823" s="380"/>
      <c r="CR1823" s="380"/>
      <c r="CY1823" s="380"/>
      <c r="DF1823" s="380"/>
      <c r="DM1823" s="380"/>
      <c r="DT1823" s="380"/>
      <c r="EA1823" s="380"/>
      <c r="EH1823" s="380"/>
      <c r="EO1823" s="380"/>
      <c r="EV1823" s="380"/>
      <c r="FC1823" s="380"/>
      <c r="FJ1823" s="380"/>
      <c r="FQ1823" s="380"/>
      <c r="FX1823" s="380"/>
      <c r="GE1823" s="380"/>
      <c r="HA1823" s="380"/>
      <c r="HH1823" s="380"/>
    </row>
    <row r="1824" spans="1:216" ht="19.5" customHeight="1" thickBot="1">
      <c r="A1824" s="628"/>
      <c r="B1824" s="431"/>
      <c r="C1824" s="431"/>
      <c r="D1824" s="432"/>
      <c r="E1824" s="424"/>
      <c r="F1824" s="32"/>
      <c r="G1824" s="33"/>
      <c r="H1824" s="409"/>
      <c r="I1824" s="403"/>
      <c r="S1824" s="380"/>
      <c r="Z1824" s="380"/>
      <c r="AG1824" s="380"/>
      <c r="AN1824" s="380"/>
      <c r="AU1824" s="380"/>
      <c r="BB1824" s="380"/>
      <c r="BI1824" s="380"/>
      <c r="BP1824" s="380"/>
      <c r="BW1824" s="380"/>
      <c r="CD1824" s="380"/>
      <c r="CK1824" s="380"/>
      <c r="CR1824" s="380"/>
      <c r="CY1824" s="380"/>
      <c r="DF1824" s="380"/>
      <c r="DM1824" s="380"/>
      <c r="DT1824" s="380"/>
      <c r="EA1824" s="380"/>
      <c r="EH1824" s="380"/>
      <c r="EO1824" s="380"/>
      <c r="EV1824" s="380"/>
      <c r="FC1824" s="380"/>
      <c r="FJ1824" s="380"/>
      <c r="FQ1824" s="380"/>
      <c r="FX1824" s="380"/>
      <c r="GE1824" s="380"/>
      <c r="HA1824" s="380"/>
      <c r="HH1824" s="380"/>
    </row>
    <row r="1825" spans="1:216" ht="19.5" customHeight="1" thickBot="1">
      <c r="A1825" s="626">
        <v>109</v>
      </c>
      <c r="B1825" s="426">
        <v>10901</v>
      </c>
      <c r="C1825" s="427"/>
      <c r="D1825" s="428">
        <v>1</v>
      </c>
      <c r="E1825" s="404"/>
      <c r="F1825" s="34"/>
      <c r="G1825" s="35"/>
      <c r="H1825" s="405"/>
      <c r="I1825" s="406"/>
      <c r="J1825" s="629"/>
      <c r="S1825" s="380"/>
      <c r="Z1825" s="380"/>
      <c r="AG1825" s="380"/>
      <c r="AN1825" s="380"/>
      <c r="AU1825" s="380"/>
      <c r="BB1825" s="380"/>
      <c r="BI1825" s="380"/>
      <c r="BP1825" s="380"/>
      <c r="BW1825" s="380"/>
      <c r="CD1825" s="380"/>
      <c r="CK1825" s="380"/>
      <c r="CR1825" s="380"/>
      <c r="CY1825" s="380"/>
      <c r="DF1825" s="380"/>
      <c r="DM1825" s="380"/>
      <c r="DT1825" s="380"/>
      <c r="EA1825" s="380"/>
      <c r="EH1825" s="380"/>
      <c r="EO1825" s="380"/>
      <c r="EV1825" s="380"/>
      <c r="FC1825" s="380"/>
      <c r="FJ1825" s="380"/>
      <c r="FQ1825" s="380"/>
      <c r="FX1825" s="380"/>
      <c r="GE1825" s="380"/>
      <c r="HA1825" s="380"/>
      <c r="HH1825" s="380"/>
    </row>
    <row r="1826" spans="1:216" ht="19.5" customHeight="1">
      <c r="A1826" s="627"/>
      <c r="B1826" s="380">
        <v>10902</v>
      </c>
      <c r="C1826" s="403"/>
      <c r="D1826" s="429">
        <v>2</v>
      </c>
      <c r="E1826" s="407"/>
      <c r="F1826" s="32"/>
      <c r="G1826" s="33"/>
      <c r="H1826" s="408"/>
      <c r="I1826" s="403"/>
      <c r="J1826" s="629"/>
      <c r="S1826" s="380"/>
      <c r="Z1826" s="380"/>
      <c r="AG1826" s="380"/>
      <c r="AN1826" s="380"/>
      <c r="AU1826" s="380"/>
      <c r="BB1826" s="380"/>
      <c r="BI1826" s="380"/>
      <c r="BP1826" s="380"/>
      <c r="BW1826" s="380"/>
      <c r="CD1826" s="380"/>
      <c r="CK1826" s="380"/>
      <c r="CR1826" s="380"/>
      <c r="CY1826" s="380"/>
      <c r="DF1826" s="380"/>
      <c r="DM1826" s="380"/>
      <c r="DT1826" s="380"/>
      <c r="EA1826" s="380"/>
      <c r="EH1826" s="380"/>
      <c r="EO1826" s="380"/>
      <c r="EV1826" s="380"/>
      <c r="FC1826" s="380"/>
      <c r="FJ1826" s="380"/>
      <c r="FQ1826" s="380"/>
      <c r="FX1826" s="380"/>
      <c r="GE1826" s="380"/>
      <c r="HA1826" s="380"/>
      <c r="HH1826" s="380"/>
    </row>
    <row r="1827" spans="1:216" ht="19.5" customHeight="1">
      <c r="A1827" s="627"/>
      <c r="B1827" s="380">
        <v>10903</v>
      </c>
      <c r="C1827" s="403"/>
      <c r="D1827" s="429">
        <v>3</v>
      </c>
      <c r="E1827" s="407"/>
      <c r="F1827" s="32"/>
      <c r="G1827" s="33"/>
      <c r="H1827" s="409"/>
      <c r="I1827" s="403"/>
      <c r="J1827" s="629"/>
      <c r="S1827" s="380"/>
      <c r="Z1827" s="380"/>
      <c r="AG1827" s="380"/>
      <c r="AN1827" s="380"/>
      <c r="AU1827" s="380"/>
      <c r="BB1827" s="380"/>
      <c r="BI1827" s="380"/>
      <c r="BP1827" s="380"/>
      <c r="BW1827" s="380"/>
      <c r="CD1827" s="380"/>
      <c r="CK1827" s="380"/>
      <c r="CR1827" s="380"/>
      <c r="CY1827" s="380"/>
      <c r="DF1827" s="380"/>
      <c r="DM1827" s="380"/>
      <c r="DT1827" s="380"/>
      <c r="EA1827" s="380"/>
      <c r="EH1827" s="380"/>
      <c r="EO1827" s="380"/>
      <c r="EV1827" s="380"/>
      <c r="FC1827" s="380"/>
      <c r="FJ1827" s="380"/>
      <c r="FQ1827" s="380"/>
      <c r="FX1827" s="380"/>
      <c r="GE1827" s="380"/>
      <c r="HA1827" s="380"/>
      <c r="HH1827" s="380"/>
    </row>
    <row r="1828" spans="1:216" ht="19.5" customHeight="1">
      <c r="A1828" s="627"/>
      <c r="B1828" s="380">
        <v>10904</v>
      </c>
      <c r="C1828" s="403"/>
      <c r="D1828" s="429">
        <v>4</v>
      </c>
      <c r="E1828" s="410"/>
      <c r="F1828" s="32"/>
      <c r="G1828" s="33"/>
      <c r="H1828" s="409"/>
      <c r="I1828" s="403"/>
      <c r="J1828" s="629"/>
      <c r="S1828" s="380"/>
      <c r="Z1828" s="380"/>
      <c r="AG1828" s="380"/>
      <c r="AN1828" s="380"/>
      <c r="AU1828" s="380"/>
      <c r="BB1828" s="380"/>
      <c r="BI1828" s="380"/>
      <c r="BP1828" s="380"/>
      <c r="BW1828" s="380"/>
      <c r="CD1828" s="380"/>
      <c r="CK1828" s="380"/>
      <c r="CR1828" s="380"/>
      <c r="CY1828" s="380"/>
      <c r="DF1828" s="380"/>
      <c r="DM1828" s="380"/>
      <c r="DT1828" s="380"/>
      <c r="EA1828" s="380"/>
      <c r="EH1828" s="380"/>
      <c r="EO1828" s="380"/>
      <c r="EV1828" s="380"/>
      <c r="FC1828" s="380"/>
      <c r="FJ1828" s="380"/>
      <c r="FQ1828" s="380"/>
      <c r="FX1828" s="380"/>
      <c r="GE1828" s="380"/>
      <c r="HA1828" s="380"/>
      <c r="HH1828" s="380"/>
    </row>
    <row r="1829" spans="1:216" ht="19.5" customHeight="1">
      <c r="A1829" s="627"/>
      <c r="B1829" s="380">
        <v>10905</v>
      </c>
      <c r="C1829" s="403"/>
      <c r="D1829" s="429">
        <v>5</v>
      </c>
      <c r="E1829" s="407"/>
      <c r="F1829" s="36"/>
      <c r="G1829" s="37"/>
      <c r="H1829" s="409"/>
      <c r="I1829" s="403"/>
      <c r="J1829" s="629"/>
      <c r="S1829" s="380"/>
      <c r="Z1829" s="380"/>
      <c r="AG1829" s="380"/>
      <c r="AN1829" s="380"/>
      <c r="AU1829" s="380"/>
      <c r="BB1829" s="380"/>
      <c r="BI1829" s="380"/>
      <c r="BP1829" s="380"/>
      <c r="BW1829" s="380"/>
      <c r="CD1829" s="380"/>
      <c r="CK1829" s="380"/>
      <c r="CR1829" s="380"/>
      <c r="CY1829" s="380"/>
      <c r="DF1829" s="380"/>
      <c r="DM1829" s="380"/>
      <c r="DT1829" s="380"/>
      <c r="EA1829" s="380"/>
      <c r="EH1829" s="380"/>
      <c r="EO1829" s="380"/>
      <c r="EV1829" s="380"/>
      <c r="FC1829" s="380"/>
      <c r="FJ1829" s="380"/>
      <c r="FQ1829" s="380"/>
      <c r="FX1829" s="380"/>
      <c r="GE1829" s="380"/>
      <c r="HA1829" s="380"/>
      <c r="HH1829" s="380"/>
    </row>
    <row r="1830" spans="1:216" ht="19.5" customHeight="1">
      <c r="A1830" s="627"/>
      <c r="B1830" s="380">
        <v>10906</v>
      </c>
      <c r="C1830" s="403"/>
      <c r="D1830" s="429">
        <v>6</v>
      </c>
      <c r="E1830" s="407"/>
      <c r="F1830" s="32"/>
      <c r="G1830" s="33"/>
      <c r="H1830" s="409"/>
      <c r="I1830" s="403"/>
      <c r="J1830" s="629"/>
      <c r="S1830" s="380"/>
      <c r="Z1830" s="380"/>
      <c r="AG1830" s="380"/>
      <c r="AN1830" s="380"/>
      <c r="AU1830" s="380"/>
      <c r="BB1830" s="380"/>
      <c r="BI1830" s="380"/>
      <c r="BP1830" s="380"/>
      <c r="BW1830" s="380"/>
      <c r="CD1830" s="380"/>
      <c r="CK1830" s="380"/>
      <c r="CR1830" s="380"/>
      <c r="CY1830" s="380"/>
      <c r="DF1830" s="380"/>
      <c r="DM1830" s="380"/>
      <c r="DT1830" s="380"/>
      <c r="EA1830" s="380"/>
      <c r="EH1830" s="380"/>
      <c r="EO1830" s="380"/>
      <c r="EV1830" s="380"/>
      <c r="FC1830" s="380"/>
      <c r="FJ1830" s="380"/>
      <c r="FQ1830" s="380"/>
      <c r="FX1830" s="380"/>
      <c r="GE1830" s="380"/>
      <c r="HA1830" s="380"/>
      <c r="HH1830" s="380"/>
    </row>
    <row r="1831" spans="1:216" ht="19.5" customHeight="1">
      <c r="A1831" s="627"/>
      <c r="B1831" s="380">
        <v>10907</v>
      </c>
      <c r="C1831" s="403"/>
      <c r="D1831" s="429">
        <v>7</v>
      </c>
      <c r="E1831" s="410"/>
      <c r="F1831" s="32"/>
      <c r="G1831" s="33"/>
      <c r="H1831" s="409"/>
      <c r="I1831" s="403"/>
      <c r="J1831" s="629"/>
      <c r="S1831" s="380"/>
      <c r="Z1831" s="380"/>
      <c r="AG1831" s="380"/>
      <c r="AN1831" s="380"/>
      <c r="AU1831" s="380"/>
      <c r="BB1831" s="380"/>
      <c r="BI1831" s="380"/>
      <c r="BP1831" s="380"/>
      <c r="BW1831" s="380"/>
      <c r="CD1831" s="380"/>
      <c r="CK1831" s="380"/>
      <c r="CR1831" s="380"/>
      <c r="CY1831" s="380"/>
      <c r="DF1831" s="380"/>
      <c r="DM1831" s="380"/>
      <c r="DT1831" s="380"/>
      <c r="EA1831" s="380"/>
      <c r="EH1831" s="380"/>
      <c r="EO1831" s="380"/>
      <c r="EV1831" s="380"/>
      <c r="FC1831" s="380"/>
      <c r="FJ1831" s="380"/>
      <c r="FQ1831" s="380"/>
      <c r="FX1831" s="380"/>
      <c r="GE1831" s="380"/>
      <c r="HA1831" s="380"/>
      <c r="HH1831" s="380"/>
    </row>
    <row r="1832" spans="1:216" ht="19.5" customHeight="1">
      <c r="A1832" s="627"/>
      <c r="B1832" s="380">
        <v>10908</v>
      </c>
      <c r="C1832" s="403"/>
      <c r="D1832" s="429">
        <v>8</v>
      </c>
      <c r="E1832" s="407"/>
      <c r="F1832" s="32"/>
      <c r="G1832" s="33"/>
      <c r="H1832" s="409"/>
      <c r="I1832" s="403"/>
      <c r="J1832" s="629"/>
      <c r="S1832" s="380"/>
      <c r="Z1832" s="380"/>
      <c r="AG1832" s="380"/>
      <c r="AN1832" s="380"/>
      <c r="AU1832" s="380"/>
      <c r="BB1832" s="380"/>
      <c r="BI1832" s="380"/>
      <c r="BP1832" s="380"/>
      <c r="BW1832" s="380"/>
      <c r="CD1832" s="380"/>
      <c r="CK1832" s="380"/>
      <c r="CR1832" s="380"/>
      <c r="CY1832" s="380"/>
      <c r="DF1832" s="380"/>
      <c r="DM1832" s="380"/>
      <c r="DT1832" s="380"/>
      <c r="EA1832" s="380"/>
      <c r="EH1832" s="380"/>
      <c r="EO1832" s="380"/>
      <c r="EV1832" s="380"/>
      <c r="FC1832" s="380"/>
      <c r="FJ1832" s="380"/>
      <c r="FQ1832" s="380"/>
      <c r="FX1832" s="380"/>
      <c r="GE1832" s="380"/>
      <c r="HA1832" s="380"/>
      <c r="HH1832" s="380"/>
    </row>
    <row r="1833" spans="1:216" ht="19.5" customHeight="1">
      <c r="A1833" s="627"/>
      <c r="B1833" s="380">
        <v>10909</v>
      </c>
      <c r="C1833" s="403"/>
      <c r="D1833" s="429">
        <v>9</v>
      </c>
      <c r="E1833" s="407"/>
      <c r="F1833" s="32"/>
      <c r="G1833" s="33"/>
      <c r="H1833" s="409"/>
      <c r="I1833" s="403"/>
      <c r="J1833" s="629"/>
      <c r="S1833" s="380"/>
      <c r="Z1833" s="380"/>
      <c r="AG1833" s="380"/>
      <c r="AN1833" s="380"/>
      <c r="AU1833" s="380"/>
      <c r="BB1833" s="380"/>
      <c r="BI1833" s="380"/>
      <c r="BP1833" s="380"/>
      <c r="BW1833" s="380"/>
      <c r="CD1833" s="380"/>
      <c r="CK1833" s="380"/>
      <c r="CR1833" s="380"/>
      <c r="CY1833" s="380"/>
      <c r="DF1833" s="380"/>
      <c r="DM1833" s="380"/>
      <c r="DT1833" s="380"/>
      <c r="EA1833" s="380"/>
      <c r="EH1833" s="380"/>
      <c r="EO1833" s="380"/>
      <c r="EV1833" s="380"/>
      <c r="FC1833" s="380"/>
      <c r="FJ1833" s="380"/>
      <c r="FQ1833" s="380"/>
      <c r="FX1833" s="380"/>
      <c r="GE1833" s="380"/>
      <c r="HA1833" s="380"/>
      <c r="HH1833" s="380"/>
    </row>
    <row r="1834" spans="1:216" ht="19.5" customHeight="1">
      <c r="A1834" s="627"/>
      <c r="B1834" s="380">
        <v>10910</v>
      </c>
      <c r="C1834" s="403"/>
      <c r="D1834" s="429">
        <v>10</v>
      </c>
      <c r="E1834" s="407"/>
      <c r="F1834" s="32"/>
      <c r="G1834" s="33"/>
      <c r="H1834" s="409"/>
      <c r="I1834" s="403"/>
      <c r="J1834" s="629"/>
      <c r="S1834" s="380"/>
      <c r="Z1834" s="380"/>
      <c r="AG1834" s="380"/>
      <c r="AN1834" s="380"/>
      <c r="AU1834" s="380"/>
      <c r="BB1834" s="380"/>
      <c r="BI1834" s="380"/>
      <c r="BP1834" s="380"/>
      <c r="BW1834" s="380"/>
      <c r="CD1834" s="380"/>
      <c r="CK1834" s="380"/>
      <c r="CR1834" s="380"/>
      <c r="CY1834" s="380"/>
      <c r="DF1834" s="380"/>
      <c r="DM1834" s="380"/>
      <c r="DT1834" s="380"/>
      <c r="EA1834" s="380"/>
      <c r="EH1834" s="380"/>
      <c r="EO1834" s="380"/>
      <c r="EV1834" s="380"/>
      <c r="FC1834" s="380"/>
      <c r="FJ1834" s="380"/>
      <c r="FQ1834" s="380"/>
      <c r="FX1834" s="380"/>
      <c r="GE1834" s="380"/>
      <c r="HA1834" s="380"/>
      <c r="HH1834" s="380"/>
    </row>
    <row r="1835" spans="1:216" ht="19.5" customHeight="1">
      <c r="A1835" s="627"/>
      <c r="B1835" s="380">
        <v>10911</v>
      </c>
      <c r="C1835" s="403"/>
      <c r="D1835" s="429">
        <v>11</v>
      </c>
      <c r="E1835" s="407"/>
      <c r="F1835" s="32"/>
      <c r="G1835" s="33"/>
      <c r="H1835" s="409"/>
      <c r="I1835" s="403"/>
      <c r="J1835" s="629"/>
      <c r="S1835" s="380"/>
      <c r="Z1835" s="380"/>
      <c r="AG1835" s="380"/>
      <c r="AN1835" s="380"/>
      <c r="AU1835" s="380"/>
      <c r="BB1835" s="380"/>
      <c r="BI1835" s="380"/>
      <c r="BP1835" s="380"/>
      <c r="BW1835" s="380"/>
      <c r="CD1835" s="380"/>
      <c r="CK1835" s="380"/>
      <c r="CR1835" s="380"/>
      <c r="CY1835" s="380"/>
      <c r="DF1835" s="380"/>
      <c r="DM1835" s="380"/>
      <c r="DT1835" s="380"/>
      <c r="EA1835" s="380"/>
      <c r="EH1835" s="380"/>
      <c r="EO1835" s="380"/>
      <c r="EV1835" s="380"/>
      <c r="FC1835" s="380"/>
      <c r="FJ1835" s="380"/>
      <c r="FQ1835" s="380"/>
      <c r="FX1835" s="380"/>
      <c r="GE1835" s="380"/>
      <c r="HA1835" s="380"/>
      <c r="HH1835" s="380"/>
    </row>
    <row r="1836" spans="1:216" ht="19.5" customHeight="1">
      <c r="A1836" s="627"/>
      <c r="B1836" s="380">
        <v>10912</v>
      </c>
      <c r="C1836" s="403"/>
      <c r="D1836" s="429">
        <v>12</v>
      </c>
      <c r="E1836" s="407"/>
      <c r="F1836" s="32"/>
      <c r="G1836" s="33"/>
      <c r="H1836" s="409"/>
      <c r="I1836" s="403"/>
      <c r="J1836" s="629"/>
      <c r="S1836" s="380"/>
      <c r="Z1836" s="380"/>
      <c r="AG1836" s="380"/>
      <c r="AN1836" s="380"/>
      <c r="AU1836" s="380"/>
      <c r="BB1836" s="380"/>
      <c r="BI1836" s="380"/>
      <c r="BP1836" s="380"/>
      <c r="BW1836" s="380"/>
      <c r="CD1836" s="380"/>
      <c r="CK1836" s="380"/>
      <c r="CR1836" s="380"/>
      <c r="CY1836" s="380"/>
      <c r="DF1836" s="380"/>
      <c r="DM1836" s="380"/>
      <c r="DT1836" s="380"/>
      <c r="EA1836" s="380"/>
      <c r="EH1836" s="380"/>
      <c r="EO1836" s="380"/>
      <c r="EV1836" s="380"/>
      <c r="FC1836" s="380"/>
      <c r="FJ1836" s="380"/>
      <c r="FQ1836" s="380"/>
      <c r="FX1836" s="380"/>
      <c r="GE1836" s="380"/>
      <c r="HA1836" s="380"/>
      <c r="HH1836" s="380"/>
    </row>
    <row r="1837" spans="1:216" ht="19.5" customHeight="1">
      <c r="A1837" s="627"/>
      <c r="B1837" s="380">
        <v>10913</v>
      </c>
      <c r="C1837" s="403"/>
      <c r="D1837" s="429">
        <v>13</v>
      </c>
      <c r="E1837" s="407"/>
      <c r="F1837" s="32"/>
      <c r="G1837" s="33"/>
      <c r="H1837" s="409"/>
      <c r="I1837" s="403"/>
      <c r="J1837" s="629"/>
      <c r="S1837" s="380"/>
      <c r="Z1837" s="380"/>
      <c r="AG1837" s="380"/>
      <c r="AN1837" s="380"/>
      <c r="AU1837" s="380"/>
      <c r="BB1837" s="380"/>
      <c r="BI1837" s="380"/>
      <c r="BP1837" s="380"/>
      <c r="BW1837" s="380"/>
      <c r="CD1837" s="380"/>
      <c r="CK1837" s="380"/>
      <c r="CR1837" s="380"/>
      <c r="CY1837" s="380"/>
      <c r="DF1837" s="380"/>
      <c r="DM1837" s="380"/>
      <c r="DT1837" s="380"/>
      <c r="EA1837" s="380"/>
      <c r="EH1837" s="380"/>
      <c r="EO1837" s="380"/>
      <c r="EV1837" s="380"/>
      <c r="FC1837" s="380"/>
      <c r="FJ1837" s="380"/>
      <c r="FQ1837" s="380"/>
      <c r="FX1837" s="380"/>
      <c r="GE1837" s="380"/>
      <c r="HA1837" s="380"/>
      <c r="HH1837" s="380"/>
    </row>
    <row r="1838" spans="1:216" ht="19.5" customHeight="1">
      <c r="A1838" s="627"/>
      <c r="B1838" s="380">
        <v>10914</v>
      </c>
      <c r="C1838" s="403"/>
      <c r="D1838" s="429">
        <v>14</v>
      </c>
      <c r="E1838" s="407"/>
      <c r="F1838" s="32"/>
      <c r="G1838" s="33"/>
      <c r="H1838" s="409"/>
      <c r="I1838" s="403"/>
      <c r="J1838" s="629"/>
      <c r="S1838" s="380"/>
      <c r="Z1838" s="380"/>
      <c r="AG1838" s="380"/>
      <c r="AN1838" s="380"/>
      <c r="AU1838" s="380"/>
      <c r="BB1838" s="380"/>
      <c r="BI1838" s="380"/>
      <c r="BP1838" s="380"/>
      <c r="BW1838" s="380"/>
      <c r="CD1838" s="380"/>
      <c r="CK1838" s="380"/>
      <c r="CR1838" s="380"/>
      <c r="CY1838" s="380"/>
      <c r="DF1838" s="380"/>
      <c r="DM1838" s="380"/>
      <c r="DT1838" s="380"/>
      <c r="EA1838" s="380"/>
      <c r="EH1838" s="380"/>
      <c r="EO1838" s="380"/>
      <c r="EV1838" s="380"/>
      <c r="FC1838" s="380"/>
      <c r="FJ1838" s="380"/>
      <c r="FQ1838" s="380"/>
      <c r="FX1838" s="380"/>
      <c r="GE1838" s="380"/>
      <c r="HA1838" s="380"/>
      <c r="HH1838" s="380"/>
    </row>
    <row r="1839" spans="1:216" ht="19.5" customHeight="1" thickBot="1">
      <c r="A1839" s="627"/>
      <c r="B1839" s="380">
        <v>10915</v>
      </c>
      <c r="C1839" s="403"/>
      <c r="D1839" s="429">
        <v>15</v>
      </c>
      <c r="E1839" s="411"/>
      <c r="F1839" s="36"/>
      <c r="G1839" s="37"/>
      <c r="H1839" s="409"/>
      <c r="I1839" s="403"/>
      <c r="J1839" s="629"/>
      <c r="S1839" s="380"/>
      <c r="Z1839" s="380"/>
      <c r="AG1839" s="380"/>
      <c r="AN1839" s="380"/>
      <c r="AU1839" s="380"/>
      <c r="BB1839" s="380"/>
      <c r="BI1839" s="380"/>
      <c r="BP1839" s="380"/>
      <c r="BW1839" s="380"/>
      <c r="CD1839" s="380"/>
      <c r="CK1839" s="380"/>
      <c r="CR1839" s="380"/>
      <c r="CY1839" s="380"/>
      <c r="DF1839" s="380"/>
      <c r="DM1839" s="380"/>
      <c r="DT1839" s="380"/>
      <c r="EA1839" s="380"/>
      <c r="EH1839" s="380"/>
      <c r="EO1839" s="380"/>
      <c r="EV1839" s="380"/>
      <c r="FC1839" s="380"/>
      <c r="FJ1839" s="380"/>
      <c r="FQ1839" s="380"/>
      <c r="FX1839" s="380"/>
      <c r="GE1839" s="380"/>
      <c r="HA1839" s="380"/>
      <c r="HH1839" s="380"/>
    </row>
    <row r="1840" spans="1:216" ht="19.5" customHeight="1" thickBot="1">
      <c r="A1840" s="627"/>
      <c r="B1840" s="380">
        <v>10916</v>
      </c>
      <c r="C1840" s="403"/>
      <c r="D1840" s="429" t="s">
        <v>634</v>
      </c>
      <c r="E1840" s="421"/>
      <c r="F1840" s="419"/>
      <c r="G1840" s="420"/>
      <c r="H1840" s="409"/>
      <c r="I1840" s="403"/>
      <c r="J1840" s="629"/>
      <c r="S1840" s="380"/>
      <c r="Z1840" s="380"/>
      <c r="AG1840" s="380"/>
      <c r="AN1840" s="380"/>
      <c r="AU1840" s="380"/>
      <c r="BB1840" s="380"/>
      <c r="BI1840" s="380"/>
      <c r="BP1840" s="380"/>
      <c r="BW1840" s="380"/>
      <c r="CD1840" s="380"/>
      <c r="CK1840" s="380"/>
      <c r="CR1840" s="380"/>
      <c r="CY1840" s="380"/>
      <c r="DF1840" s="380"/>
      <c r="DM1840" s="380"/>
      <c r="DT1840" s="380"/>
      <c r="EA1840" s="380"/>
      <c r="EH1840" s="380"/>
      <c r="EO1840" s="380"/>
      <c r="EV1840" s="380"/>
      <c r="FC1840" s="380"/>
      <c r="FJ1840" s="380"/>
      <c r="FQ1840" s="380"/>
      <c r="FX1840" s="380"/>
      <c r="GE1840" s="380"/>
      <c r="HA1840" s="380"/>
      <c r="HH1840" s="380"/>
    </row>
    <row r="1841" spans="1:216" ht="19.5" customHeight="1">
      <c r="A1841" s="627"/>
      <c r="D1841" s="429" t="s">
        <v>864</v>
      </c>
      <c r="E1841" s="422"/>
      <c r="F1841" s="34"/>
      <c r="G1841" s="35"/>
      <c r="H1841" s="409"/>
      <c r="I1841" s="403"/>
      <c r="S1841" s="380"/>
      <c r="Z1841" s="380"/>
      <c r="AG1841" s="380"/>
      <c r="AN1841" s="380"/>
      <c r="AU1841" s="380"/>
      <c r="BB1841" s="380"/>
      <c r="BI1841" s="380"/>
      <c r="BP1841" s="380"/>
      <c r="BW1841" s="380"/>
      <c r="CD1841" s="380"/>
      <c r="CK1841" s="380"/>
      <c r="CR1841" s="380"/>
      <c r="CY1841" s="380"/>
      <c r="DF1841" s="380"/>
      <c r="DM1841" s="380"/>
      <c r="DT1841" s="380"/>
      <c r="EA1841" s="380"/>
      <c r="EH1841" s="380"/>
      <c r="EO1841" s="380"/>
      <c r="EV1841" s="380"/>
      <c r="FC1841" s="380"/>
      <c r="FJ1841" s="380"/>
      <c r="FQ1841" s="380"/>
      <c r="FX1841" s="380"/>
      <c r="GE1841" s="380"/>
      <c r="HA1841" s="380"/>
      <c r="HH1841" s="380"/>
    </row>
    <row r="1842" spans="1:216" ht="19.5" customHeight="1">
      <c r="A1842" s="627"/>
      <c r="D1842" s="429" t="s">
        <v>864</v>
      </c>
      <c r="E1842" s="423"/>
      <c r="F1842" s="32"/>
      <c r="G1842" s="33"/>
      <c r="H1842" s="409"/>
      <c r="I1842" s="403"/>
      <c r="S1842" s="380"/>
      <c r="Z1842" s="380"/>
      <c r="AG1842" s="380"/>
      <c r="AN1842" s="380"/>
      <c r="AU1842" s="380"/>
      <c r="BB1842" s="380"/>
      <c r="BI1842" s="380"/>
      <c r="BP1842" s="380"/>
      <c r="BW1842" s="380"/>
      <c r="CD1842" s="380"/>
      <c r="CK1842" s="380"/>
      <c r="CR1842" s="380"/>
      <c r="CY1842" s="380"/>
      <c r="DF1842" s="380"/>
      <c r="DM1842" s="380"/>
      <c r="DT1842" s="380"/>
      <c r="EA1842" s="380"/>
      <c r="EH1842" s="380"/>
      <c r="EO1842" s="380"/>
      <c r="EV1842" s="380"/>
      <c r="FC1842" s="380"/>
      <c r="FJ1842" s="380"/>
      <c r="FQ1842" s="380"/>
      <c r="FX1842" s="380"/>
      <c r="GE1842" s="380"/>
      <c r="HA1842" s="380"/>
      <c r="HH1842" s="380"/>
    </row>
    <row r="1843" spans="1:216" ht="19.5" customHeight="1">
      <c r="A1843" s="627"/>
      <c r="D1843" s="430"/>
      <c r="E1843" s="423"/>
      <c r="F1843" s="32"/>
      <c r="G1843" s="33"/>
      <c r="H1843" s="409"/>
      <c r="I1843" s="403"/>
      <c r="S1843" s="380"/>
      <c r="Z1843" s="380"/>
      <c r="AG1843" s="380"/>
      <c r="AN1843" s="380"/>
      <c r="AU1843" s="380"/>
      <c r="BB1843" s="380"/>
      <c r="BI1843" s="380"/>
      <c r="BP1843" s="380"/>
      <c r="BW1843" s="380"/>
      <c r="CD1843" s="380"/>
      <c r="CK1843" s="380"/>
      <c r="CR1843" s="380"/>
      <c r="CY1843" s="380"/>
      <c r="DF1843" s="380"/>
      <c r="DM1843" s="380"/>
      <c r="DT1843" s="380"/>
      <c r="EA1843" s="380"/>
      <c r="EH1843" s="380"/>
      <c r="EO1843" s="380"/>
      <c r="EV1843" s="380"/>
      <c r="FC1843" s="380"/>
      <c r="FJ1843" s="380"/>
      <c r="FQ1843" s="380"/>
      <c r="FX1843" s="380"/>
      <c r="GE1843" s="380"/>
      <c r="HA1843" s="380"/>
      <c r="HH1843" s="380"/>
    </row>
    <row r="1844" spans="1:216" ht="19.5" customHeight="1" thickBot="1">
      <c r="A1844" s="628"/>
      <c r="B1844" s="431"/>
      <c r="C1844" s="431"/>
      <c r="D1844" s="432"/>
      <c r="E1844" s="424"/>
      <c r="F1844" s="32"/>
      <c r="G1844" s="33"/>
      <c r="H1844" s="409"/>
      <c r="I1844" s="403"/>
      <c r="S1844" s="380"/>
      <c r="Z1844" s="380"/>
      <c r="AG1844" s="380"/>
      <c r="AN1844" s="380"/>
      <c r="AU1844" s="380"/>
      <c r="BB1844" s="380"/>
      <c r="BI1844" s="380"/>
      <c r="BP1844" s="380"/>
      <c r="BW1844" s="380"/>
      <c r="CD1844" s="380"/>
      <c r="CK1844" s="380"/>
      <c r="CR1844" s="380"/>
      <c r="CY1844" s="380"/>
      <c r="DF1844" s="380"/>
      <c r="DM1844" s="380"/>
      <c r="DT1844" s="380"/>
      <c r="EA1844" s="380"/>
      <c r="EH1844" s="380"/>
      <c r="EO1844" s="380"/>
      <c r="EV1844" s="380"/>
      <c r="FC1844" s="380"/>
      <c r="FJ1844" s="380"/>
      <c r="FQ1844" s="380"/>
      <c r="FX1844" s="380"/>
      <c r="GE1844" s="380"/>
      <c r="HA1844" s="380"/>
      <c r="HH1844" s="380"/>
    </row>
    <row r="1845" spans="1:216" ht="19.5" customHeight="1" thickBot="1">
      <c r="A1845" s="626">
        <v>110</v>
      </c>
      <c r="B1845" s="426">
        <v>11001</v>
      </c>
      <c r="C1845" s="427"/>
      <c r="D1845" s="428">
        <v>1</v>
      </c>
      <c r="E1845" s="404"/>
      <c r="F1845" s="34"/>
      <c r="G1845" s="35"/>
      <c r="H1845" s="405"/>
      <c r="I1845" s="406"/>
      <c r="J1845" s="629"/>
      <c r="S1845" s="380"/>
      <c r="Z1845" s="380"/>
      <c r="AG1845" s="380"/>
      <c r="AN1845" s="380"/>
      <c r="AU1845" s="380"/>
      <c r="BB1845" s="380"/>
      <c r="BI1845" s="380"/>
      <c r="BP1845" s="380"/>
      <c r="BW1845" s="380"/>
      <c r="CD1845" s="380"/>
      <c r="CK1845" s="380"/>
      <c r="CR1845" s="380"/>
      <c r="CY1845" s="380"/>
      <c r="DF1845" s="380"/>
      <c r="DM1845" s="380"/>
      <c r="DT1845" s="380"/>
      <c r="EA1845" s="380"/>
      <c r="EH1845" s="380"/>
      <c r="EO1845" s="380"/>
      <c r="EV1845" s="380"/>
      <c r="FC1845" s="380"/>
      <c r="FJ1845" s="380"/>
      <c r="FQ1845" s="380"/>
      <c r="FX1845" s="380"/>
      <c r="GE1845" s="380"/>
      <c r="HA1845" s="380"/>
      <c r="HH1845" s="380"/>
    </row>
    <row r="1846" spans="1:216" ht="19.5" customHeight="1">
      <c r="A1846" s="627"/>
      <c r="B1846" s="380">
        <v>11002</v>
      </c>
      <c r="C1846" s="403"/>
      <c r="D1846" s="429">
        <v>2</v>
      </c>
      <c r="E1846" s="407"/>
      <c r="F1846" s="32"/>
      <c r="G1846" s="33"/>
      <c r="H1846" s="408"/>
      <c r="I1846" s="403"/>
      <c r="J1846" s="629"/>
      <c r="S1846" s="380"/>
      <c r="Z1846" s="380"/>
      <c r="AG1846" s="380"/>
      <c r="AN1846" s="380"/>
      <c r="AU1846" s="380"/>
      <c r="BB1846" s="380"/>
      <c r="BI1846" s="380"/>
      <c r="BP1846" s="380"/>
      <c r="BW1846" s="380"/>
      <c r="CD1846" s="380"/>
      <c r="CK1846" s="380"/>
      <c r="CR1846" s="380"/>
      <c r="CY1846" s="380"/>
      <c r="DF1846" s="380"/>
      <c r="DM1846" s="380"/>
      <c r="DT1846" s="380"/>
      <c r="EA1846" s="380"/>
      <c r="EH1846" s="380"/>
      <c r="EO1846" s="380"/>
      <c r="EV1846" s="380"/>
      <c r="FC1846" s="380"/>
      <c r="FJ1846" s="380"/>
      <c r="FQ1846" s="380"/>
      <c r="FX1846" s="380"/>
      <c r="GE1846" s="380"/>
      <c r="HA1846" s="380"/>
      <c r="HH1846" s="380"/>
    </row>
    <row r="1847" spans="1:216" ht="19.5" customHeight="1">
      <c r="A1847" s="627"/>
      <c r="B1847" s="380">
        <v>11003</v>
      </c>
      <c r="C1847" s="403"/>
      <c r="D1847" s="429">
        <v>3</v>
      </c>
      <c r="E1847" s="407"/>
      <c r="F1847" s="32"/>
      <c r="G1847" s="33"/>
      <c r="H1847" s="409"/>
      <c r="I1847" s="403"/>
      <c r="J1847" s="629"/>
      <c r="S1847" s="380"/>
      <c r="Z1847" s="380"/>
      <c r="AG1847" s="380"/>
      <c r="AN1847" s="380"/>
      <c r="AU1847" s="380"/>
      <c r="BB1847" s="380"/>
      <c r="BI1847" s="380"/>
      <c r="BP1847" s="380"/>
      <c r="BW1847" s="380"/>
      <c r="CD1847" s="380"/>
      <c r="CK1847" s="380"/>
      <c r="CR1847" s="380"/>
      <c r="CY1847" s="380"/>
      <c r="DF1847" s="380"/>
      <c r="DM1847" s="380"/>
      <c r="DT1847" s="380"/>
      <c r="EA1847" s="380"/>
      <c r="EH1847" s="380"/>
      <c r="EO1847" s="380"/>
      <c r="EV1847" s="380"/>
      <c r="FC1847" s="380"/>
      <c r="FJ1847" s="380"/>
      <c r="FQ1847" s="380"/>
      <c r="FX1847" s="380"/>
      <c r="GE1847" s="380"/>
      <c r="HA1847" s="380"/>
      <c r="HH1847" s="380"/>
    </row>
    <row r="1848" spans="1:216" ht="19.5" customHeight="1">
      <c r="A1848" s="627"/>
      <c r="B1848" s="380">
        <v>11004</v>
      </c>
      <c r="C1848" s="403"/>
      <c r="D1848" s="429">
        <v>4</v>
      </c>
      <c r="E1848" s="410"/>
      <c r="F1848" s="32"/>
      <c r="G1848" s="33"/>
      <c r="H1848" s="409"/>
      <c r="I1848" s="403"/>
      <c r="J1848" s="629"/>
      <c r="S1848" s="380"/>
      <c r="Z1848" s="380"/>
      <c r="AG1848" s="380"/>
      <c r="AN1848" s="380"/>
      <c r="AU1848" s="380"/>
      <c r="BB1848" s="380"/>
      <c r="BI1848" s="380"/>
      <c r="BP1848" s="380"/>
      <c r="BW1848" s="380"/>
      <c r="CD1848" s="380"/>
      <c r="CK1848" s="380"/>
      <c r="CR1848" s="380"/>
      <c r="CY1848" s="380"/>
      <c r="DF1848" s="380"/>
      <c r="DM1848" s="380"/>
      <c r="DT1848" s="380"/>
      <c r="EA1848" s="380"/>
      <c r="EH1848" s="380"/>
      <c r="EO1848" s="380"/>
      <c r="EV1848" s="380"/>
      <c r="FC1848" s="380"/>
      <c r="FJ1848" s="380"/>
      <c r="FQ1848" s="380"/>
      <c r="FX1848" s="380"/>
      <c r="GE1848" s="380"/>
      <c r="HA1848" s="380"/>
      <c r="HH1848" s="380"/>
    </row>
    <row r="1849" spans="1:216" ht="19.5" customHeight="1">
      <c r="A1849" s="627"/>
      <c r="B1849" s="380">
        <v>11005</v>
      </c>
      <c r="C1849" s="403"/>
      <c r="D1849" s="429">
        <v>5</v>
      </c>
      <c r="E1849" s="407"/>
      <c r="F1849" s="36"/>
      <c r="G1849" s="37"/>
      <c r="H1849" s="409"/>
      <c r="I1849" s="403"/>
      <c r="J1849" s="629"/>
      <c r="S1849" s="380"/>
      <c r="Z1849" s="380"/>
      <c r="AG1849" s="380"/>
      <c r="AN1849" s="380"/>
      <c r="AU1849" s="380"/>
      <c r="BB1849" s="380"/>
      <c r="BI1849" s="380"/>
      <c r="BP1849" s="380"/>
      <c r="BW1849" s="380"/>
      <c r="CD1849" s="380"/>
      <c r="CK1849" s="380"/>
      <c r="CR1849" s="380"/>
      <c r="CY1849" s="380"/>
      <c r="DF1849" s="380"/>
      <c r="DM1849" s="380"/>
      <c r="DT1849" s="380"/>
      <c r="EA1849" s="380"/>
      <c r="EH1849" s="380"/>
      <c r="EO1849" s="380"/>
      <c r="EV1849" s="380"/>
      <c r="FC1849" s="380"/>
      <c r="FJ1849" s="380"/>
      <c r="FQ1849" s="380"/>
      <c r="FX1849" s="380"/>
      <c r="GE1849" s="380"/>
      <c r="HA1849" s="380"/>
      <c r="HH1849" s="380"/>
    </row>
    <row r="1850" spans="1:216" ht="19.5" customHeight="1">
      <c r="A1850" s="627"/>
      <c r="B1850" s="380">
        <v>11006</v>
      </c>
      <c r="C1850" s="403"/>
      <c r="D1850" s="429">
        <v>6</v>
      </c>
      <c r="E1850" s="407"/>
      <c r="F1850" s="32"/>
      <c r="G1850" s="33"/>
      <c r="H1850" s="409"/>
      <c r="I1850" s="403"/>
      <c r="J1850" s="629"/>
      <c r="S1850" s="380"/>
      <c r="Z1850" s="380"/>
      <c r="AG1850" s="380"/>
      <c r="AN1850" s="380"/>
      <c r="AU1850" s="380"/>
      <c r="BB1850" s="380"/>
      <c r="BI1850" s="380"/>
      <c r="BP1850" s="380"/>
      <c r="BW1850" s="380"/>
      <c r="CD1850" s="380"/>
      <c r="CK1850" s="380"/>
      <c r="CR1850" s="380"/>
      <c r="CY1850" s="380"/>
      <c r="DF1850" s="380"/>
      <c r="DM1850" s="380"/>
      <c r="DT1850" s="380"/>
      <c r="EA1850" s="380"/>
      <c r="EH1850" s="380"/>
      <c r="EO1850" s="380"/>
      <c r="EV1850" s="380"/>
      <c r="FC1850" s="380"/>
      <c r="FJ1850" s="380"/>
      <c r="FQ1850" s="380"/>
      <c r="FX1850" s="380"/>
      <c r="GE1850" s="380"/>
      <c r="HA1850" s="380"/>
      <c r="HH1850" s="380"/>
    </row>
    <row r="1851" spans="1:216" ht="19.5" customHeight="1">
      <c r="A1851" s="627"/>
      <c r="B1851" s="380">
        <v>11007</v>
      </c>
      <c r="C1851" s="403"/>
      <c r="D1851" s="429">
        <v>7</v>
      </c>
      <c r="E1851" s="410"/>
      <c r="F1851" s="32"/>
      <c r="G1851" s="33"/>
      <c r="H1851" s="409"/>
      <c r="I1851" s="403"/>
      <c r="J1851" s="629"/>
      <c r="S1851" s="380"/>
      <c r="Z1851" s="380"/>
      <c r="AG1851" s="380"/>
      <c r="AN1851" s="380"/>
      <c r="AU1851" s="380"/>
      <c r="BB1851" s="380"/>
      <c r="BI1851" s="380"/>
      <c r="BP1851" s="380"/>
      <c r="BW1851" s="380"/>
      <c r="CD1851" s="380"/>
      <c r="CK1851" s="380"/>
      <c r="CR1851" s="380"/>
      <c r="CY1851" s="380"/>
      <c r="DF1851" s="380"/>
      <c r="DM1851" s="380"/>
      <c r="DT1851" s="380"/>
      <c r="EA1851" s="380"/>
      <c r="EH1851" s="380"/>
      <c r="EO1851" s="380"/>
      <c r="EV1851" s="380"/>
      <c r="FC1851" s="380"/>
      <c r="FJ1851" s="380"/>
      <c r="FQ1851" s="380"/>
      <c r="FX1851" s="380"/>
      <c r="GE1851" s="380"/>
      <c r="HA1851" s="380"/>
      <c r="HH1851" s="380"/>
    </row>
    <row r="1852" spans="1:216" ht="19.5" customHeight="1">
      <c r="A1852" s="627"/>
      <c r="B1852" s="380">
        <v>11008</v>
      </c>
      <c r="C1852" s="403"/>
      <c r="D1852" s="429">
        <v>8</v>
      </c>
      <c r="E1852" s="407"/>
      <c r="F1852" s="32"/>
      <c r="G1852" s="33"/>
      <c r="H1852" s="409"/>
      <c r="I1852" s="403"/>
      <c r="J1852" s="629"/>
      <c r="S1852" s="380"/>
      <c r="Z1852" s="380"/>
      <c r="AG1852" s="380"/>
      <c r="AN1852" s="380"/>
      <c r="AU1852" s="380"/>
      <c r="BB1852" s="380"/>
      <c r="BI1852" s="380"/>
      <c r="BP1852" s="380"/>
      <c r="BW1852" s="380"/>
      <c r="CD1852" s="380"/>
      <c r="CK1852" s="380"/>
      <c r="CR1852" s="380"/>
      <c r="CY1852" s="380"/>
      <c r="DF1852" s="380"/>
      <c r="DM1852" s="380"/>
      <c r="DT1852" s="380"/>
      <c r="EA1852" s="380"/>
      <c r="EH1852" s="380"/>
      <c r="EO1852" s="380"/>
      <c r="EV1852" s="380"/>
      <c r="FC1852" s="380"/>
      <c r="FJ1852" s="380"/>
      <c r="FQ1852" s="380"/>
      <c r="FX1852" s="380"/>
      <c r="GE1852" s="380"/>
      <c r="HA1852" s="380"/>
      <c r="HH1852" s="380"/>
    </row>
    <row r="1853" spans="1:216" ht="19.5" customHeight="1">
      <c r="A1853" s="627"/>
      <c r="B1853" s="380">
        <v>11009</v>
      </c>
      <c r="C1853" s="403"/>
      <c r="D1853" s="429">
        <v>9</v>
      </c>
      <c r="E1853" s="407"/>
      <c r="F1853" s="32"/>
      <c r="G1853" s="33"/>
      <c r="H1853" s="409"/>
      <c r="I1853" s="403"/>
      <c r="J1853" s="629"/>
      <c r="S1853" s="380"/>
      <c r="Z1853" s="380"/>
      <c r="AG1853" s="380"/>
      <c r="AN1853" s="380"/>
      <c r="AU1853" s="380"/>
      <c r="BB1853" s="380"/>
      <c r="BI1853" s="380"/>
      <c r="BP1853" s="380"/>
      <c r="BW1853" s="380"/>
      <c r="CD1853" s="380"/>
      <c r="CK1853" s="380"/>
      <c r="CR1853" s="380"/>
      <c r="CY1853" s="380"/>
      <c r="DF1853" s="380"/>
      <c r="DM1853" s="380"/>
      <c r="DT1853" s="380"/>
      <c r="EA1853" s="380"/>
      <c r="EH1853" s="380"/>
      <c r="EO1853" s="380"/>
      <c r="EV1853" s="380"/>
      <c r="FC1853" s="380"/>
      <c r="FJ1853" s="380"/>
      <c r="FQ1853" s="380"/>
      <c r="FX1853" s="380"/>
      <c r="GE1853" s="380"/>
      <c r="HA1853" s="380"/>
      <c r="HH1853" s="380"/>
    </row>
    <row r="1854" spans="1:216" ht="19.5" customHeight="1">
      <c r="A1854" s="627"/>
      <c r="B1854" s="380">
        <v>11010</v>
      </c>
      <c r="C1854" s="403"/>
      <c r="D1854" s="429">
        <v>10</v>
      </c>
      <c r="E1854" s="407"/>
      <c r="F1854" s="32"/>
      <c r="G1854" s="33"/>
      <c r="H1854" s="409"/>
      <c r="I1854" s="403"/>
      <c r="J1854" s="629"/>
      <c r="S1854" s="380"/>
      <c r="Z1854" s="380"/>
      <c r="AG1854" s="380"/>
      <c r="AN1854" s="380"/>
      <c r="AU1854" s="380"/>
      <c r="BB1854" s="380"/>
      <c r="BI1854" s="380"/>
      <c r="BP1854" s="380"/>
      <c r="BW1854" s="380"/>
      <c r="CD1854" s="380"/>
      <c r="CK1854" s="380"/>
      <c r="CR1854" s="380"/>
      <c r="CY1854" s="380"/>
      <c r="DF1854" s="380"/>
      <c r="DM1854" s="380"/>
      <c r="DT1854" s="380"/>
      <c r="EA1854" s="380"/>
      <c r="EH1854" s="380"/>
      <c r="EO1854" s="380"/>
      <c r="EV1854" s="380"/>
      <c r="FC1854" s="380"/>
      <c r="FJ1854" s="380"/>
      <c r="FQ1854" s="380"/>
      <c r="FX1854" s="380"/>
      <c r="GE1854" s="380"/>
      <c r="HA1854" s="380"/>
      <c r="HH1854" s="380"/>
    </row>
    <row r="1855" spans="1:216" ht="19.5" customHeight="1">
      <c r="A1855" s="627"/>
      <c r="B1855" s="380">
        <v>11011</v>
      </c>
      <c r="C1855" s="403"/>
      <c r="D1855" s="429">
        <v>11</v>
      </c>
      <c r="E1855" s="407"/>
      <c r="F1855" s="32"/>
      <c r="G1855" s="33"/>
      <c r="H1855" s="409"/>
      <c r="I1855" s="403"/>
      <c r="J1855" s="629"/>
      <c r="S1855" s="380"/>
      <c r="Z1855" s="380"/>
      <c r="AG1855" s="380"/>
      <c r="AN1855" s="380"/>
      <c r="AU1855" s="380"/>
      <c r="BB1855" s="380"/>
      <c r="BI1855" s="380"/>
      <c r="BP1855" s="380"/>
      <c r="BW1855" s="380"/>
      <c r="CD1855" s="380"/>
      <c r="CK1855" s="380"/>
      <c r="CR1855" s="380"/>
      <c r="CY1855" s="380"/>
      <c r="DF1855" s="380"/>
      <c r="DM1855" s="380"/>
      <c r="DT1855" s="380"/>
      <c r="EA1855" s="380"/>
      <c r="EH1855" s="380"/>
      <c r="EO1855" s="380"/>
      <c r="EV1855" s="380"/>
      <c r="FC1855" s="380"/>
      <c r="FJ1855" s="380"/>
      <c r="FQ1855" s="380"/>
      <c r="FX1855" s="380"/>
      <c r="GE1855" s="380"/>
      <c r="HA1855" s="380"/>
      <c r="HH1855" s="380"/>
    </row>
    <row r="1856" spans="1:216" ht="19.5" customHeight="1">
      <c r="A1856" s="627"/>
      <c r="B1856" s="380">
        <v>11012</v>
      </c>
      <c r="C1856" s="403"/>
      <c r="D1856" s="429">
        <v>12</v>
      </c>
      <c r="E1856" s="407"/>
      <c r="F1856" s="32"/>
      <c r="G1856" s="33"/>
      <c r="H1856" s="409"/>
      <c r="I1856" s="403"/>
      <c r="J1856" s="629"/>
      <c r="S1856" s="380"/>
      <c r="Z1856" s="380"/>
      <c r="AG1856" s="380"/>
      <c r="AN1856" s="380"/>
      <c r="AU1856" s="380"/>
      <c r="BB1856" s="380"/>
      <c r="BI1856" s="380"/>
      <c r="BP1856" s="380"/>
      <c r="BW1856" s="380"/>
      <c r="CD1856" s="380"/>
      <c r="CK1856" s="380"/>
      <c r="CR1856" s="380"/>
      <c r="CY1856" s="380"/>
      <c r="DF1856" s="380"/>
      <c r="DM1856" s="380"/>
      <c r="DT1856" s="380"/>
      <c r="EA1856" s="380"/>
      <c r="EH1856" s="380"/>
      <c r="EO1856" s="380"/>
      <c r="EV1856" s="380"/>
      <c r="FC1856" s="380"/>
      <c r="FJ1856" s="380"/>
      <c r="FQ1856" s="380"/>
      <c r="FX1856" s="380"/>
      <c r="GE1856" s="380"/>
      <c r="HA1856" s="380"/>
      <c r="HH1856" s="380"/>
    </row>
    <row r="1857" spans="1:216" ht="19.5" customHeight="1">
      <c r="A1857" s="627"/>
      <c r="B1857" s="380">
        <v>11013</v>
      </c>
      <c r="C1857" s="403"/>
      <c r="D1857" s="429">
        <v>13</v>
      </c>
      <c r="E1857" s="407"/>
      <c r="F1857" s="32"/>
      <c r="G1857" s="33"/>
      <c r="H1857" s="409"/>
      <c r="I1857" s="403"/>
      <c r="J1857" s="629"/>
      <c r="S1857" s="380"/>
      <c r="Z1857" s="380"/>
      <c r="AG1857" s="380"/>
      <c r="AN1857" s="380"/>
      <c r="AU1857" s="380"/>
      <c r="BB1857" s="380"/>
      <c r="BI1857" s="380"/>
      <c r="BP1857" s="380"/>
      <c r="BW1857" s="380"/>
      <c r="CD1857" s="380"/>
      <c r="CK1857" s="380"/>
      <c r="CR1857" s="380"/>
      <c r="CY1857" s="380"/>
      <c r="DF1857" s="380"/>
      <c r="DM1857" s="380"/>
      <c r="DT1857" s="380"/>
      <c r="EA1857" s="380"/>
      <c r="EH1857" s="380"/>
      <c r="EO1857" s="380"/>
      <c r="EV1857" s="380"/>
      <c r="FC1857" s="380"/>
      <c r="FJ1857" s="380"/>
      <c r="FQ1857" s="380"/>
      <c r="FX1857" s="380"/>
      <c r="GE1857" s="380"/>
      <c r="HA1857" s="380"/>
      <c r="HH1857" s="380"/>
    </row>
    <row r="1858" spans="1:216" ht="19.5" customHeight="1">
      <c r="A1858" s="627"/>
      <c r="B1858" s="380">
        <v>11014</v>
      </c>
      <c r="C1858" s="403"/>
      <c r="D1858" s="429">
        <v>14</v>
      </c>
      <c r="E1858" s="407"/>
      <c r="F1858" s="32"/>
      <c r="G1858" s="33"/>
      <c r="H1858" s="409"/>
      <c r="I1858" s="403"/>
      <c r="J1858" s="629"/>
      <c r="S1858" s="380"/>
      <c r="Z1858" s="380"/>
      <c r="AG1858" s="380"/>
      <c r="AN1858" s="380"/>
      <c r="AU1858" s="380"/>
      <c r="BB1858" s="380"/>
      <c r="BI1858" s="380"/>
      <c r="BP1858" s="380"/>
      <c r="BW1858" s="380"/>
      <c r="CD1858" s="380"/>
      <c r="CK1858" s="380"/>
      <c r="CR1858" s="380"/>
      <c r="CY1858" s="380"/>
      <c r="DF1858" s="380"/>
      <c r="DM1858" s="380"/>
      <c r="DT1858" s="380"/>
      <c r="EA1858" s="380"/>
      <c r="EH1858" s="380"/>
      <c r="EO1858" s="380"/>
      <c r="EV1858" s="380"/>
      <c r="FC1858" s="380"/>
      <c r="FJ1858" s="380"/>
      <c r="FQ1858" s="380"/>
      <c r="FX1858" s="380"/>
      <c r="GE1858" s="380"/>
      <c r="HA1858" s="380"/>
      <c r="HH1858" s="380"/>
    </row>
    <row r="1859" spans="1:216" ht="19.5" customHeight="1" thickBot="1">
      <c r="A1859" s="627"/>
      <c r="B1859" s="380">
        <v>11015</v>
      </c>
      <c r="C1859" s="403"/>
      <c r="D1859" s="429">
        <v>15</v>
      </c>
      <c r="E1859" s="411"/>
      <c r="F1859" s="36"/>
      <c r="G1859" s="37"/>
      <c r="H1859" s="409"/>
      <c r="I1859" s="403"/>
      <c r="J1859" s="629"/>
      <c r="S1859" s="380"/>
      <c r="Z1859" s="380"/>
      <c r="AG1859" s="380"/>
      <c r="AN1859" s="380"/>
      <c r="AU1859" s="380"/>
      <c r="BB1859" s="380"/>
      <c r="BI1859" s="380"/>
      <c r="BP1859" s="380"/>
      <c r="BW1859" s="380"/>
      <c r="CD1859" s="380"/>
      <c r="CK1859" s="380"/>
      <c r="CR1859" s="380"/>
      <c r="CY1859" s="380"/>
      <c r="DF1859" s="380"/>
      <c r="DM1859" s="380"/>
      <c r="DT1859" s="380"/>
      <c r="EA1859" s="380"/>
      <c r="EH1859" s="380"/>
      <c r="EO1859" s="380"/>
      <c r="EV1859" s="380"/>
      <c r="FC1859" s="380"/>
      <c r="FJ1859" s="380"/>
      <c r="FQ1859" s="380"/>
      <c r="FX1859" s="380"/>
      <c r="GE1859" s="380"/>
      <c r="HA1859" s="380"/>
      <c r="HH1859" s="380"/>
    </row>
    <row r="1860" spans="1:216" ht="19.5" customHeight="1" thickBot="1">
      <c r="A1860" s="627"/>
      <c r="B1860" s="380">
        <v>11016</v>
      </c>
      <c r="C1860" s="403"/>
      <c r="D1860" s="429" t="s">
        <v>634</v>
      </c>
      <c r="E1860" s="421"/>
      <c r="F1860" s="419"/>
      <c r="G1860" s="420"/>
      <c r="H1860" s="409"/>
      <c r="I1860" s="403"/>
      <c r="J1860" s="629"/>
      <c r="S1860" s="380"/>
      <c r="Z1860" s="380"/>
      <c r="AG1860" s="380"/>
      <c r="AN1860" s="380"/>
      <c r="AU1860" s="380"/>
      <c r="BB1860" s="380"/>
      <c r="BI1860" s="380"/>
      <c r="BP1860" s="380"/>
      <c r="BW1860" s="380"/>
      <c r="CD1860" s="380"/>
      <c r="CK1860" s="380"/>
      <c r="CR1860" s="380"/>
      <c r="CY1860" s="380"/>
      <c r="DF1860" s="380"/>
      <c r="DM1860" s="380"/>
      <c r="DT1860" s="380"/>
      <c r="EA1860" s="380"/>
      <c r="EH1860" s="380"/>
      <c r="EO1860" s="380"/>
      <c r="EV1860" s="380"/>
      <c r="FC1860" s="380"/>
      <c r="FJ1860" s="380"/>
      <c r="FQ1860" s="380"/>
      <c r="FX1860" s="380"/>
      <c r="GE1860" s="380"/>
      <c r="HA1860" s="380"/>
      <c r="HH1860" s="380"/>
    </row>
    <row r="1861" spans="1:216" ht="19.5" customHeight="1">
      <c r="A1861" s="627"/>
      <c r="D1861" s="429" t="s">
        <v>864</v>
      </c>
      <c r="E1861" s="422"/>
      <c r="F1861" s="34"/>
      <c r="G1861" s="35"/>
      <c r="H1861" s="409"/>
      <c r="I1861" s="403"/>
      <c r="S1861" s="380"/>
      <c r="Z1861" s="380"/>
      <c r="AG1861" s="380"/>
      <c r="AN1861" s="380"/>
      <c r="AU1861" s="380"/>
      <c r="BB1861" s="380"/>
      <c r="BI1861" s="380"/>
      <c r="BP1861" s="380"/>
      <c r="BW1861" s="380"/>
      <c r="CD1861" s="380"/>
      <c r="CK1861" s="380"/>
      <c r="CR1861" s="380"/>
      <c r="CY1861" s="380"/>
      <c r="DF1861" s="380"/>
      <c r="DM1861" s="380"/>
      <c r="DT1861" s="380"/>
      <c r="EA1861" s="380"/>
      <c r="EH1861" s="380"/>
      <c r="EO1861" s="380"/>
      <c r="EV1861" s="380"/>
      <c r="FC1861" s="380"/>
      <c r="FJ1861" s="380"/>
      <c r="FQ1861" s="380"/>
      <c r="FX1861" s="380"/>
      <c r="GE1861" s="380"/>
      <c r="HA1861" s="380"/>
      <c r="HH1861" s="380"/>
    </row>
    <row r="1862" spans="1:216" ht="19.5" customHeight="1">
      <c r="A1862" s="627"/>
      <c r="D1862" s="429" t="s">
        <v>864</v>
      </c>
      <c r="E1862" s="423"/>
      <c r="F1862" s="32"/>
      <c r="G1862" s="33"/>
      <c r="H1862" s="409"/>
      <c r="I1862" s="403"/>
      <c r="S1862" s="380"/>
      <c r="Z1862" s="380"/>
      <c r="AG1862" s="380"/>
      <c r="AN1862" s="380"/>
      <c r="AU1862" s="380"/>
      <c r="BB1862" s="380"/>
      <c r="BI1862" s="380"/>
      <c r="BP1862" s="380"/>
      <c r="BW1862" s="380"/>
      <c r="CD1862" s="380"/>
      <c r="CK1862" s="380"/>
      <c r="CR1862" s="380"/>
      <c r="CY1862" s="380"/>
      <c r="DF1862" s="380"/>
      <c r="DM1862" s="380"/>
      <c r="DT1862" s="380"/>
      <c r="EA1862" s="380"/>
      <c r="EH1862" s="380"/>
      <c r="EO1862" s="380"/>
      <c r="EV1862" s="380"/>
      <c r="FC1862" s="380"/>
      <c r="FJ1862" s="380"/>
      <c r="FQ1862" s="380"/>
      <c r="FX1862" s="380"/>
      <c r="GE1862" s="380"/>
      <c r="HA1862" s="380"/>
      <c r="HH1862" s="380"/>
    </row>
    <row r="1863" spans="1:216" ht="19.5" customHeight="1">
      <c r="A1863" s="627"/>
      <c r="D1863" s="430"/>
      <c r="E1863" s="423"/>
      <c r="F1863" s="32"/>
      <c r="G1863" s="33"/>
      <c r="H1863" s="409"/>
      <c r="I1863" s="403"/>
      <c r="S1863" s="380"/>
      <c r="Z1863" s="380"/>
      <c r="AG1863" s="380"/>
      <c r="AN1863" s="380"/>
      <c r="AU1863" s="380"/>
      <c r="BB1863" s="380"/>
      <c r="BI1863" s="380"/>
      <c r="BP1863" s="380"/>
      <c r="BW1863" s="380"/>
      <c r="CD1863" s="380"/>
      <c r="CK1863" s="380"/>
      <c r="CR1863" s="380"/>
      <c r="CY1863" s="380"/>
      <c r="DF1863" s="380"/>
      <c r="DM1863" s="380"/>
      <c r="DT1863" s="380"/>
      <c r="EA1863" s="380"/>
      <c r="EH1863" s="380"/>
      <c r="EO1863" s="380"/>
      <c r="EV1863" s="380"/>
      <c r="FC1863" s="380"/>
      <c r="FJ1863" s="380"/>
      <c r="FQ1863" s="380"/>
      <c r="FX1863" s="380"/>
      <c r="GE1863" s="380"/>
      <c r="HA1863" s="380"/>
      <c r="HH1863" s="380"/>
    </row>
    <row r="1864" spans="1:216" ht="19.5" customHeight="1" thickBot="1">
      <c r="A1864" s="628"/>
      <c r="B1864" s="431"/>
      <c r="C1864" s="431"/>
      <c r="D1864" s="432"/>
      <c r="E1864" s="424"/>
      <c r="F1864" s="32"/>
      <c r="G1864" s="33"/>
      <c r="H1864" s="409"/>
      <c r="I1864" s="403"/>
      <c r="S1864" s="380"/>
      <c r="Z1864" s="380"/>
      <c r="AG1864" s="380"/>
      <c r="AN1864" s="380"/>
      <c r="AU1864" s="380"/>
      <c r="BB1864" s="380"/>
      <c r="BI1864" s="380"/>
      <c r="BP1864" s="380"/>
      <c r="BW1864" s="380"/>
      <c r="CD1864" s="380"/>
      <c r="CK1864" s="380"/>
      <c r="CR1864" s="380"/>
      <c r="CY1864" s="380"/>
      <c r="DF1864" s="380"/>
      <c r="DM1864" s="380"/>
      <c r="DT1864" s="380"/>
      <c r="EA1864" s="380"/>
      <c r="EH1864" s="380"/>
      <c r="EO1864" s="380"/>
      <c r="EV1864" s="380"/>
      <c r="FC1864" s="380"/>
      <c r="FJ1864" s="380"/>
      <c r="FQ1864" s="380"/>
      <c r="FX1864" s="380"/>
      <c r="GE1864" s="380"/>
      <c r="HA1864" s="380"/>
      <c r="HH1864" s="380"/>
    </row>
    <row r="1865" spans="1:216" ht="19.5" customHeight="1" thickBot="1">
      <c r="A1865" s="626">
        <v>111</v>
      </c>
      <c r="B1865" s="426">
        <v>11101</v>
      </c>
      <c r="C1865" s="427"/>
      <c r="D1865" s="428">
        <v>1</v>
      </c>
      <c r="E1865" s="404"/>
      <c r="F1865" s="34"/>
      <c r="G1865" s="35"/>
      <c r="H1865" s="405"/>
      <c r="I1865" s="406"/>
      <c r="J1865" s="629"/>
      <c r="S1865" s="380"/>
      <c r="Z1865" s="380"/>
      <c r="AG1865" s="380"/>
      <c r="AN1865" s="380"/>
      <c r="AU1865" s="380"/>
      <c r="BB1865" s="380"/>
      <c r="BI1865" s="380"/>
      <c r="BP1865" s="380"/>
      <c r="BW1865" s="380"/>
      <c r="CD1865" s="380"/>
      <c r="CK1865" s="380"/>
      <c r="CR1865" s="380"/>
      <c r="CY1865" s="380"/>
      <c r="DF1865" s="380"/>
      <c r="DM1865" s="380"/>
      <c r="DT1865" s="380"/>
      <c r="EA1865" s="380"/>
      <c r="EH1865" s="380"/>
      <c r="EO1865" s="380"/>
      <c r="EV1865" s="380"/>
      <c r="FC1865" s="380"/>
      <c r="FJ1865" s="380"/>
      <c r="FQ1865" s="380"/>
      <c r="FX1865" s="380"/>
      <c r="GE1865" s="380"/>
      <c r="HA1865" s="380"/>
      <c r="HH1865" s="380"/>
    </row>
    <row r="1866" spans="1:216" ht="19.5" customHeight="1">
      <c r="A1866" s="627"/>
      <c r="B1866" s="380">
        <v>11102</v>
      </c>
      <c r="C1866" s="403"/>
      <c r="D1866" s="429">
        <v>2</v>
      </c>
      <c r="E1866" s="407"/>
      <c r="F1866" s="32"/>
      <c r="G1866" s="33"/>
      <c r="H1866" s="408"/>
      <c r="I1866" s="403"/>
      <c r="J1866" s="629"/>
      <c r="S1866" s="380"/>
      <c r="Z1866" s="380"/>
      <c r="AG1866" s="380"/>
      <c r="AN1866" s="380"/>
      <c r="AU1866" s="380"/>
      <c r="BB1866" s="380"/>
      <c r="BI1866" s="380"/>
      <c r="BP1866" s="380"/>
      <c r="BW1866" s="380"/>
      <c r="CD1866" s="380"/>
      <c r="CK1866" s="380"/>
      <c r="CR1866" s="380"/>
      <c r="CY1866" s="380"/>
      <c r="DF1866" s="380"/>
      <c r="DM1866" s="380"/>
      <c r="DT1866" s="380"/>
      <c r="EA1866" s="380"/>
      <c r="EH1866" s="380"/>
      <c r="EO1866" s="380"/>
      <c r="EV1866" s="380"/>
      <c r="FC1866" s="380"/>
      <c r="FJ1866" s="380"/>
      <c r="FQ1866" s="380"/>
      <c r="FX1866" s="380"/>
      <c r="GE1866" s="380"/>
      <c r="HA1866" s="380"/>
      <c r="HH1866" s="380"/>
    </row>
    <row r="1867" spans="1:216" ht="19.5" customHeight="1">
      <c r="A1867" s="627"/>
      <c r="B1867" s="380">
        <v>11103</v>
      </c>
      <c r="C1867" s="403"/>
      <c r="D1867" s="429">
        <v>3</v>
      </c>
      <c r="E1867" s="407"/>
      <c r="F1867" s="32"/>
      <c r="G1867" s="33"/>
      <c r="H1867" s="409"/>
      <c r="I1867" s="403"/>
      <c r="J1867" s="629"/>
      <c r="S1867" s="380"/>
      <c r="Z1867" s="380"/>
      <c r="AG1867" s="380"/>
      <c r="AN1867" s="380"/>
      <c r="AU1867" s="380"/>
      <c r="BB1867" s="380"/>
      <c r="BI1867" s="380"/>
      <c r="BP1867" s="380"/>
      <c r="BW1867" s="380"/>
      <c r="CD1867" s="380"/>
      <c r="CK1867" s="380"/>
      <c r="CR1867" s="380"/>
      <c r="CY1867" s="380"/>
      <c r="DF1867" s="380"/>
      <c r="DM1867" s="380"/>
      <c r="DT1867" s="380"/>
      <c r="EA1867" s="380"/>
      <c r="EH1867" s="380"/>
      <c r="EO1867" s="380"/>
      <c r="EV1867" s="380"/>
      <c r="FC1867" s="380"/>
      <c r="FJ1867" s="380"/>
      <c r="FQ1867" s="380"/>
      <c r="FX1867" s="380"/>
      <c r="GE1867" s="380"/>
      <c r="HA1867" s="380"/>
      <c r="HH1867" s="380"/>
    </row>
    <row r="1868" spans="1:216" ht="19.5" customHeight="1">
      <c r="A1868" s="627"/>
      <c r="B1868" s="380">
        <v>11104</v>
      </c>
      <c r="C1868" s="403"/>
      <c r="D1868" s="429">
        <v>4</v>
      </c>
      <c r="E1868" s="410"/>
      <c r="F1868" s="32"/>
      <c r="G1868" s="33"/>
      <c r="H1868" s="409"/>
      <c r="I1868" s="403"/>
      <c r="J1868" s="629"/>
      <c r="S1868" s="380"/>
      <c r="Z1868" s="380"/>
      <c r="AG1868" s="380"/>
      <c r="AN1868" s="380"/>
      <c r="AU1868" s="380"/>
      <c r="BB1868" s="380"/>
      <c r="BI1868" s="380"/>
      <c r="BP1868" s="380"/>
      <c r="BW1868" s="380"/>
      <c r="CD1868" s="380"/>
      <c r="CK1868" s="380"/>
      <c r="CR1868" s="380"/>
      <c r="CY1868" s="380"/>
      <c r="DF1868" s="380"/>
      <c r="DM1868" s="380"/>
      <c r="DT1868" s="380"/>
      <c r="EA1868" s="380"/>
      <c r="EH1868" s="380"/>
      <c r="EO1868" s="380"/>
      <c r="EV1868" s="380"/>
      <c r="FC1868" s="380"/>
      <c r="FJ1868" s="380"/>
      <c r="FQ1868" s="380"/>
      <c r="FX1868" s="380"/>
      <c r="GE1868" s="380"/>
      <c r="HA1868" s="380"/>
      <c r="HH1868" s="380"/>
    </row>
    <row r="1869" spans="1:216" ht="19.5" customHeight="1">
      <c r="A1869" s="627"/>
      <c r="B1869" s="380">
        <v>11105</v>
      </c>
      <c r="C1869" s="403"/>
      <c r="D1869" s="429">
        <v>5</v>
      </c>
      <c r="E1869" s="407"/>
      <c r="F1869" s="36"/>
      <c r="G1869" s="37"/>
      <c r="H1869" s="409"/>
      <c r="I1869" s="403"/>
      <c r="J1869" s="629"/>
      <c r="S1869" s="380"/>
      <c r="Z1869" s="380"/>
      <c r="AG1869" s="380"/>
      <c r="AN1869" s="380"/>
      <c r="AU1869" s="380"/>
      <c r="BB1869" s="380"/>
      <c r="BI1869" s="380"/>
      <c r="BP1869" s="380"/>
      <c r="BW1869" s="380"/>
      <c r="CD1869" s="380"/>
      <c r="CK1869" s="380"/>
      <c r="CR1869" s="380"/>
      <c r="CY1869" s="380"/>
      <c r="DF1869" s="380"/>
      <c r="DM1869" s="380"/>
      <c r="DT1869" s="380"/>
      <c r="EA1869" s="380"/>
      <c r="EH1869" s="380"/>
      <c r="EO1869" s="380"/>
      <c r="EV1869" s="380"/>
      <c r="FC1869" s="380"/>
      <c r="FJ1869" s="380"/>
      <c r="FQ1869" s="380"/>
      <c r="FX1869" s="380"/>
      <c r="GE1869" s="380"/>
      <c r="HA1869" s="380"/>
      <c r="HH1869" s="380"/>
    </row>
    <row r="1870" spans="1:216" ht="19.5" customHeight="1">
      <c r="A1870" s="627"/>
      <c r="B1870" s="380">
        <v>11106</v>
      </c>
      <c r="C1870" s="403"/>
      <c r="D1870" s="429">
        <v>6</v>
      </c>
      <c r="E1870" s="407"/>
      <c r="F1870" s="32"/>
      <c r="G1870" s="33"/>
      <c r="H1870" s="409"/>
      <c r="I1870" s="403"/>
      <c r="J1870" s="629"/>
      <c r="S1870" s="380"/>
      <c r="Z1870" s="380"/>
      <c r="AG1870" s="380"/>
      <c r="AN1870" s="380"/>
      <c r="AU1870" s="380"/>
      <c r="BB1870" s="380"/>
      <c r="BI1870" s="380"/>
      <c r="BP1870" s="380"/>
      <c r="BW1870" s="380"/>
      <c r="CD1870" s="380"/>
      <c r="CK1870" s="380"/>
      <c r="CR1870" s="380"/>
      <c r="CY1870" s="380"/>
      <c r="DF1870" s="380"/>
      <c r="DM1870" s="380"/>
      <c r="DT1870" s="380"/>
      <c r="EA1870" s="380"/>
      <c r="EH1870" s="380"/>
      <c r="EO1870" s="380"/>
      <c r="EV1870" s="380"/>
      <c r="FC1870" s="380"/>
      <c r="FJ1870" s="380"/>
      <c r="FQ1870" s="380"/>
      <c r="FX1870" s="380"/>
      <c r="GE1870" s="380"/>
      <c r="HA1870" s="380"/>
      <c r="HH1870" s="380"/>
    </row>
    <row r="1871" spans="1:216" ht="19.5" customHeight="1">
      <c r="A1871" s="627"/>
      <c r="B1871" s="380">
        <v>11107</v>
      </c>
      <c r="C1871" s="403"/>
      <c r="D1871" s="429">
        <v>7</v>
      </c>
      <c r="E1871" s="410"/>
      <c r="F1871" s="32"/>
      <c r="G1871" s="33"/>
      <c r="H1871" s="409"/>
      <c r="I1871" s="403"/>
      <c r="J1871" s="629"/>
      <c r="S1871" s="380"/>
      <c r="Z1871" s="380"/>
      <c r="AG1871" s="380"/>
      <c r="AN1871" s="380"/>
      <c r="AU1871" s="380"/>
      <c r="BB1871" s="380"/>
      <c r="BI1871" s="380"/>
      <c r="BP1871" s="380"/>
      <c r="BW1871" s="380"/>
      <c r="CD1871" s="380"/>
      <c r="CK1871" s="380"/>
      <c r="CR1871" s="380"/>
      <c r="CY1871" s="380"/>
      <c r="DF1871" s="380"/>
      <c r="DM1871" s="380"/>
      <c r="DT1871" s="380"/>
      <c r="EA1871" s="380"/>
      <c r="EH1871" s="380"/>
      <c r="EO1871" s="380"/>
      <c r="EV1871" s="380"/>
      <c r="FC1871" s="380"/>
      <c r="FJ1871" s="380"/>
      <c r="FQ1871" s="380"/>
      <c r="FX1871" s="380"/>
      <c r="GE1871" s="380"/>
      <c r="HA1871" s="380"/>
      <c r="HH1871" s="380"/>
    </row>
    <row r="1872" spans="1:216" ht="19.5" customHeight="1">
      <c r="A1872" s="627"/>
      <c r="B1872" s="380">
        <v>11108</v>
      </c>
      <c r="C1872" s="403"/>
      <c r="D1872" s="429">
        <v>8</v>
      </c>
      <c r="E1872" s="407"/>
      <c r="F1872" s="32"/>
      <c r="G1872" s="33"/>
      <c r="H1872" s="409"/>
      <c r="I1872" s="403"/>
      <c r="J1872" s="629"/>
      <c r="S1872" s="380"/>
      <c r="Z1872" s="380"/>
      <c r="AG1872" s="380"/>
      <c r="AN1872" s="380"/>
      <c r="AU1872" s="380"/>
      <c r="BB1872" s="380"/>
      <c r="BI1872" s="380"/>
      <c r="BP1872" s="380"/>
      <c r="BW1872" s="380"/>
      <c r="CD1872" s="380"/>
      <c r="CK1872" s="380"/>
      <c r="CR1872" s="380"/>
      <c r="CY1872" s="380"/>
      <c r="DF1872" s="380"/>
      <c r="DM1872" s="380"/>
      <c r="DT1872" s="380"/>
      <c r="EA1872" s="380"/>
      <c r="EH1872" s="380"/>
      <c r="EO1872" s="380"/>
      <c r="EV1872" s="380"/>
      <c r="FC1872" s="380"/>
      <c r="FJ1872" s="380"/>
      <c r="FQ1872" s="380"/>
      <c r="FX1872" s="380"/>
      <c r="GE1872" s="380"/>
      <c r="HA1872" s="380"/>
      <c r="HH1872" s="380"/>
    </row>
    <row r="1873" spans="1:216" ht="19.5" customHeight="1">
      <c r="A1873" s="627"/>
      <c r="B1873" s="380">
        <v>11109</v>
      </c>
      <c r="C1873" s="403"/>
      <c r="D1873" s="429">
        <v>9</v>
      </c>
      <c r="E1873" s="407"/>
      <c r="F1873" s="32"/>
      <c r="G1873" s="33"/>
      <c r="H1873" s="409"/>
      <c r="I1873" s="403"/>
      <c r="J1873" s="629"/>
      <c r="S1873" s="380"/>
      <c r="Z1873" s="380"/>
      <c r="AG1873" s="380"/>
      <c r="AN1873" s="380"/>
      <c r="AU1873" s="380"/>
      <c r="BB1873" s="380"/>
      <c r="BI1873" s="380"/>
      <c r="BP1873" s="380"/>
      <c r="BW1873" s="380"/>
      <c r="CD1873" s="380"/>
      <c r="CK1873" s="380"/>
      <c r="CR1873" s="380"/>
      <c r="CY1873" s="380"/>
      <c r="DF1873" s="380"/>
      <c r="DM1873" s="380"/>
      <c r="DT1873" s="380"/>
      <c r="EA1873" s="380"/>
      <c r="EH1873" s="380"/>
      <c r="EO1873" s="380"/>
      <c r="EV1873" s="380"/>
      <c r="FC1873" s="380"/>
      <c r="FJ1873" s="380"/>
      <c r="FQ1873" s="380"/>
      <c r="FX1873" s="380"/>
      <c r="GE1873" s="380"/>
      <c r="HA1873" s="380"/>
      <c r="HH1873" s="380"/>
    </row>
    <row r="1874" spans="1:216" ht="19.5" customHeight="1">
      <c r="A1874" s="627"/>
      <c r="B1874" s="380">
        <v>11110</v>
      </c>
      <c r="C1874" s="403"/>
      <c r="D1874" s="429">
        <v>10</v>
      </c>
      <c r="E1874" s="407"/>
      <c r="F1874" s="32"/>
      <c r="G1874" s="33"/>
      <c r="H1874" s="409"/>
      <c r="I1874" s="403"/>
      <c r="J1874" s="629"/>
      <c r="S1874" s="380"/>
      <c r="Z1874" s="380"/>
      <c r="AG1874" s="380"/>
      <c r="AN1874" s="380"/>
      <c r="AU1874" s="380"/>
      <c r="BB1874" s="380"/>
      <c r="BI1874" s="380"/>
      <c r="BP1874" s="380"/>
      <c r="BW1874" s="380"/>
      <c r="CD1874" s="380"/>
      <c r="CK1874" s="380"/>
      <c r="CR1874" s="380"/>
      <c r="CY1874" s="380"/>
      <c r="DF1874" s="380"/>
      <c r="DM1874" s="380"/>
      <c r="DT1874" s="380"/>
      <c r="EA1874" s="380"/>
      <c r="EH1874" s="380"/>
      <c r="EO1874" s="380"/>
      <c r="EV1874" s="380"/>
      <c r="FC1874" s="380"/>
      <c r="FJ1874" s="380"/>
      <c r="FQ1874" s="380"/>
      <c r="FX1874" s="380"/>
      <c r="GE1874" s="380"/>
      <c r="HA1874" s="380"/>
      <c r="HH1874" s="380"/>
    </row>
    <row r="1875" spans="1:216" ht="19.5" customHeight="1">
      <c r="A1875" s="627"/>
      <c r="B1875" s="380">
        <v>11111</v>
      </c>
      <c r="C1875" s="403"/>
      <c r="D1875" s="429">
        <v>11</v>
      </c>
      <c r="E1875" s="407"/>
      <c r="F1875" s="32"/>
      <c r="G1875" s="33"/>
      <c r="H1875" s="409"/>
      <c r="I1875" s="403"/>
      <c r="J1875" s="629"/>
      <c r="S1875" s="380"/>
      <c r="Z1875" s="380"/>
      <c r="AG1875" s="380"/>
      <c r="AN1875" s="380"/>
      <c r="AU1875" s="380"/>
      <c r="BB1875" s="380"/>
      <c r="BI1875" s="380"/>
      <c r="BP1875" s="380"/>
      <c r="BW1875" s="380"/>
      <c r="CD1875" s="380"/>
      <c r="CK1875" s="380"/>
      <c r="CR1875" s="380"/>
      <c r="CY1875" s="380"/>
      <c r="DF1875" s="380"/>
      <c r="DM1875" s="380"/>
      <c r="DT1875" s="380"/>
      <c r="EA1875" s="380"/>
      <c r="EH1875" s="380"/>
      <c r="EO1875" s="380"/>
      <c r="EV1875" s="380"/>
      <c r="FC1875" s="380"/>
      <c r="FJ1875" s="380"/>
      <c r="FQ1875" s="380"/>
      <c r="FX1875" s="380"/>
      <c r="GE1875" s="380"/>
      <c r="HA1875" s="380"/>
      <c r="HH1875" s="380"/>
    </row>
    <row r="1876" spans="1:216" ht="19.5" customHeight="1">
      <c r="A1876" s="627"/>
      <c r="B1876" s="380">
        <v>11112</v>
      </c>
      <c r="C1876" s="403"/>
      <c r="D1876" s="429">
        <v>12</v>
      </c>
      <c r="E1876" s="407"/>
      <c r="F1876" s="32"/>
      <c r="G1876" s="33"/>
      <c r="H1876" s="409"/>
      <c r="I1876" s="403"/>
      <c r="J1876" s="629"/>
      <c r="S1876" s="380"/>
      <c r="Z1876" s="380"/>
      <c r="AG1876" s="380"/>
      <c r="AN1876" s="380"/>
      <c r="AU1876" s="380"/>
      <c r="BB1876" s="380"/>
      <c r="BI1876" s="380"/>
      <c r="BP1876" s="380"/>
      <c r="BW1876" s="380"/>
      <c r="CD1876" s="380"/>
      <c r="CK1876" s="380"/>
      <c r="CR1876" s="380"/>
      <c r="CY1876" s="380"/>
      <c r="DF1876" s="380"/>
      <c r="DM1876" s="380"/>
      <c r="DT1876" s="380"/>
      <c r="EA1876" s="380"/>
      <c r="EH1876" s="380"/>
      <c r="EO1876" s="380"/>
      <c r="EV1876" s="380"/>
      <c r="FC1876" s="380"/>
      <c r="FJ1876" s="380"/>
      <c r="FQ1876" s="380"/>
      <c r="FX1876" s="380"/>
      <c r="GE1876" s="380"/>
      <c r="HA1876" s="380"/>
      <c r="HH1876" s="380"/>
    </row>
    <row r="1877" spans="1:216" ht="19.5" customHeight="1">
      <c r="A1877" s="627"/>
      <c r="B1877" s="380">
        <v>11113</v>
      </c>
      <c r="C1877" s="403"/>
      <c r="D1877" s="429">
        <v>13</v>
      </c>
      <c r="E1877" s="407"/>
      <c r="F1877" s="32"/>
      <c r="G1877" s="33"/>
      <c r="H1877" s="409"/>
      <c r="I1877" s="403"/>
      <c r="J1877" s="629"/>
      <c r="S1877" s="380"/>
      <c r="Z1877" s="380"/>
      <c r="AG1877" s="380"/>
      <c r="AN1877" s="380"/>
      <c r="AU1877" s="380"/>
      <c r="BB1877" s="380"/>
      <c r="BI1877" s="380"/>
      <c r="BP1877" s="380"/>
      <c r="BW1877" s="380"/>
      <c r="CD1877" s="380"/>
      <c r="CK1877" s="380"/>
      <c r="CR1877" s="380"/>
      <c r="CY1877" s="380"/>
      <c r="DF1877" s="380"/>
      <c r="DM1877" s="380"/>
      <c r="DT1877" s="380"/>
      <c r="EA1877" s="380"/>
      <c r="EH1877" s="380"/>
      <c r="EO1877" s="380"/>
      <c r="EV1877" s="380"/>
      <c r="FC1877" s="380"/>
      <c r="FJ1877" s="380"/>
      <c r="FQ1877" s="380"/>
      <c r="FX1877" s="380"/>
      <c r="GE1877" s="380"/>
      <c r="HA1877" s="380"/>
      <c r="HH1877" s="380"/>
    </row>
    <row r="1878" spans="1:216" ht="19.5" customHeight="1">
      <c r="A1878" s="627"/>
      <c r="B1878" s="380">
        <v>11114</v>
      </c>
      <c r="C1878" s="403"/>
      <c r="D1878" s="429">
        <v>14</v>
      </c>
      <c r="E1878" s="407"/>
      <c r="F1878" s="32"/>
      <c r="G1878" s="33"/>
      <c r="H1878" s="409"/>
      <c r="I1878" s="403"/>
      <c r="J1878" s="629"/>
      <c r="S1878" s="380"/>
      <c r="Z1878" s="380"/>
      <c r="AG1878" s="380"/>
      <c r="AN1878" s="380"/>
      <c r="AU1878" s="380"/>
      <c r="BB1878" s="380"/>
      <c r="BI1878" s="380"/>
      <c r="BP1878" s="380"/>
      <c r="BW1878" s="380"/>
      <c r="CD1878" s="380"/>
      <c r="CK1878" s="380"/>
      <c r="CR1878" s="380"/>
      <c r="CY1878" s="380"/>
      <c r="DF1878" s="380"/>
      <c r="DM1878" s="380"/>
      <c r="DT1878" s="380"/>
      <c r="EA1878" s="380"/>
      <c r="EH1878" s="380"/>
      <c r="EO1878" s="380"/>
      <c r="EV1878" s="380"/>
      <c r="FC1878" s="380"/>
      <c r="FJ1878" s="380"/>
      <c r="FQ1878" s="380"/>
      <c r="FX1878" s="380"/>
      <c r="GE1878" s="380"/>
      <c r="HA1878" s="380"/>
      <c r="HH1878" s="380"/>
    </row>
    <row r="1879" spans="1:216" ht="19.5" customHeight="1" thickBot="1">
      <c r="A1879" s="627"/>
      <c r="B1879" s="380">
        <v>11115</v>
      </c>
      <c r="C1879" s="403"/>
      <c r="D1879" s="429">
        <v>15</v>
      </c>
      <c r="E1879" s="411"/>
      <c r="F1879" s="36"/>
      <c r="G1879" s="37"/>
      <c r="H1879" s="409"/>
      <c r="I1879" s="403"/>
      <c r="J1879" s="629"/>
      <c r="S1879" s="380"/>
      <c r="Z1879" s="380"/>
      <c r="AG1879" s="380"/>
      <c r="AN1879" s="380"/>
      <c r="AU1879" s="380"/>
      <c r="BB1879" s="380"/>
      <c r="BI1879" s="380"/>
      <c r="BP1879" s="380"/>
      <c r="BW1879" s="380"/>
      <c r="CD1879" s="380"/>
      <c r="CK1879" s="380"/>
      <c r="CR1879" s="380"/>
      <c r="CY1879" s="380"/>
      <c r="DF1879" s="380"/>
      <c r="DM1879" s="380"/>
      <c r="DT1879" s="380"/>
      <c r="EA1879" s="380"/>
      <c r="EH1879" s="380"/>
      <c r="EO1879" s="380"/>
      <c r="EV1879" s="380"/>
      <c r="FC1879" s="380"/>
      <c r="FJ1879" s="380"/>
      <c r="FQ1879" s="380"/>
      <c r="FX1879" s="380"/>
      <c r="GE1879" s="380"/>
      <c r="HA1879" s="380"/>
      <c r="HH1879" s="380"/>
    </row>
    <row r="1880" spans="1:216" ht="19.5" customHeight="1" thickBot="1">
      <c r="A1880" s="627"/>
      <c r="B1880" s="380">
        <v>11116</v>
      </c>
      <c r="C1880" s="403"/>
      <c r="D1880" s="429" t="s">
        <v>634</v>
      </c>
      <c r="E1880" s="421"/>
      <c r="F1880" s="419"/>
      <c r="G1880" s="420"/>
      <c r="H1880" s="409"/>
      <c r="I1880" s="403"/>
      <c r="J1880" s="629"/>
      <c r="S1880" s="380"/>
      <c r="Z1880" s="380"/>
      <c r="AG1880" s="380"/>
      <c r="AN1880" s="380"/>
      <c r="AU1880" s="380"/>
      <c r="BB1880" s="380"/>
      <c r="BI1880" s="380"/>
      <c r="BP1880" s="380"/>
      <c r="BW1880" s="380"/>
      <c r="CD1880" s="380"/>
      <c r="CK1880" s="380"/>
      <c r="CR1880" s="380"/>
      <c r="CY1880" s="380"/>
      <c r="DF1880" s="380"/>
      <c r="DM1880" s="380"/>
      <c r="DT1880" s="380"/>
      <c r="EA1880" s="380"/>
      <c r="EH1880" s="380"/>
      <c r="EO1880" s="380"/>
      <c r="EV1880" s="380"/>
      <c r="FC1880" s="380"/>
      <c r="FJ1880" s="380"/>
      <c r="FQ1880" s="380"/>
      <c r="FX1880" s="380"/>
      <c r="GE1880" s="380"/>
      <c r="HA1880" s="380"/>
      <c r="HH1880" s="380"/>
    </row>
    <row r="1881" spans="1:216" ht="19.5" customHeight="1">
      <c r="A1881" s="627"/>
      <c r="D1881" s="429" t="s">
        <v>864</v>
      </c>
      <c r="E1881" s="422"/>
      <c r="F1881" s="34"/>
      <c r="G1881" s="35"/>
      <c r="H1881" s="409"/>
      <c r="I1881" s="403"/>
      <c r="S1881" s="380"/>
      <c r="Z1881" s="380"/>
      <c r="AG1881" s="380"/>
      <c r="AN1881" s="380"/>
      <c r="AU1881" s="380"/>
      <c r="BB1881" s="380"/>
      <c r="BI1881" s="380"/>
      <c r="BP1881" s="380"/>
      <c r="BW1881" s="380"/>
      <c r="CD1881" s="380"/>
      <c r="CK1881" s="380"/>
      <c r="CR1881" s="380"/>
      <c r="CY1881" s="380"/>
      <c r="DF1881" s="380"/>
      <c r="DM1881" s="380"/>
      <c r="DT1881" s="380"/>
      <c r="EA1881" s="380"/>
      <c r="EH1881" s="380"/>
      <c r="EO1881" s="380"/>
      <c r="EV1881" s="380"/>
      <c r="FC1881" s="380"/>
      <c r="FJ1881" s="380"/>
      <c r="FQ1881" s="380"/>
      <c r="FX1881" s="380"/>
      <c r="GE1881" s="380"/>
      <c r="HA1881" s="380"/>
      <c r="HH1881" s="380"/>
    </row>
    <row r="1882" spans="1:216" ht="19.5" customHeight="1">
      <c r="A1882" s="627"/>
      <c r="D1882" s="429" t="s">
        <v>864</v>
      </c>
      <c r="E1882" s="423"/>
      <c r="F1882" s="32"/>
      <c r="G1882" s="33"/>
      <c r="H1882" s="409"/>
      <c r="I1882" s="403"/>
      <c r="S1882" s="380"/>
      <c r="Z1882" s="380"/>
      <c r="AG1882" s="380"/>
      <c r="AN1882" s="380"/>
      <c r="AU1882" s="380"/>
      <c r="BB1882" s="380"/>
      <c r="BI1882" s="380"/>
      <c r="BP1882" s="380"/>
      <c r="BW1882" s="380"/>
      <c r="CD1882" s="380"/>
      <c r="CK1882" s="380"/>
      <c r="CR1882" s="380"/>
      <c r="CY1882" s="380"/>
      <c r="DF1882" s="380"/>
      <c r="DM1882" s="380"/>
      <c r="DT1882" s="380"/>
      <c r="EA1882" s="380"/>
      <c r="EH1882" s="380"/>
      <c r="EO1882" s="380"/>
      <c r="EV1882" s="380"/>
      <c r="FC1882" s="380"/>
      <c r="FJ1882" s="380"/>
      <c r="FQ1882" s="380"/>
      <c r="FX1882" s="380"/>
      <c r="GE1882" s="380"/>
      <c r="HA1882" s="380"/>
      <c r="HH1882" s="380"/>
    </row>
    <row r="1883" spans="1:216" ht="19.5" customHeight="1">
      <c r="A1883" s="627"/>
      <c r="D1883" s="430"/>
      <c r="E1883" s="423"/>
      <c r="F1883" s="32"/>
      <c r="G1883" s="33"/>
      <c r="H1883" s="409"/>
      <c r="I1883" s="403"/>
      <c r="S1883" s="380"/>
      <c r="Z1883" s="380"/>
      <c r="AG1883" s="380"/>
      <c r="AN1883" s="380"/>
      <c r="AU1883" s="380"/>
      <c r="BB1883" s="380"/>
      <c r="BI1883" s="380"/>
      <c r="BP1883" s="380"/>
      <c r="BW1883" s="380"/>
      <c r="CD1883" s="380"/>
      <c r="CK1883" s="380"/>
      <c r="CR1883" s="380"/>
      <c r="CY1883" s="380"/>
      <c r="DF1883" s="380"/>
      <c r="DM1883" s="380"/>
      <c r="DT1883" s="380"/>
      <c r="EA1883" s="380"/>
      <c r="EH1883" s="380"/>
      <c r="EO1883" s="380"/>
      <c r="EV1883" s="380"/>
      <c r="FC1883" s="380"/>
      <c r="FJ1883" s="380"/>
      <c r="FQ1883" s="380"/>
      <c r="FX1883" s="380"/>
      <c r="GE1883" s="380"/>
      <c r="HA1883" s="380"/>
      <c r="HH1883" s="380"/>
    </row>
    <row r="1884" spans="1:216" ht="19.5" customHeight="1" thickBot="1">
      <c r="A1884" s="628"/>
      <c r="B1884" s="431"/>
      <c r="C1884" s="431"/>
      <c r="D1884" s="432"/>
      <c r="E1884" s="424"/>
      <c r="F1884" s="32"/>
      <c r="G1884" s="33"/>
      <c r="H1884" s="409"/>
      <c r="I1884" s="403"/>
      <c r="S1884" s="380"/>
      <c r="Z1884" s="380"/>
      <c r="AG1884" s="380"/>
      <c r="AN1884" s="380"/>
      <c r="AU1884" s="380"/>
      <c r="BB1884" s="380"/>
      <c r="BI1884" s="380"/>
      <c r="BP1884" s="380"/>
      <c r="BW1884" s="380"/>
      <c r="CD1884" s="380"/>
      <c r="CK1884" s="380"/>
      <c r="CR1884" s="380"/>
      <c r="CY1884" s="380"/>
      <c r="DF1884" s="380"/>
      <c r="DM1884" s="380"/>
      <c r="DT1884" s="380"/>
      <c r="EA1884" s="380"/>
      <c r="EH1884" s="380"/>
      <c r="EO1884" s="380"/>
      <c r="EV1884" s="380"/>
      <c r="FC1884" s="380"/>
      <c r="FJ1884" s="380"/>
      <c r="FQ1884" s="380"/>
      <c r="FX1884" s="380"/>
      <c r="GE1884" s="380"/>
      <c r="HA1884" s="380"/>
      <c r="HH1884" s="380"/>
    </row>
    <row r="1885" spans="1:216" ht="19.5" customHeight="1" thickBot="1">
      <c r="A1885" s="626">
        <v>112</v>
      </c>
      <c r="B1885" s="426">
        <v>11201</v>
      </c>
      <c r="C1885" s="427"/>
      <c r="D1885" s="428">
        <v>1</v>
      </c>
      <c r="E1885" s="404"/>
      <c r="F1885" s="34"/>
      <c r="G1885" s="35"/>
      <c r="H1885" s="405"/>
      <c r="I1885" s="406"/>
      <c r="J1885" s="629"/>
      <c r="S1885" s="380"/>
      <c r="Z1885" s="380"/>
      <c r="AG1885" s="380"/>
      <c r="AN1885" s="380"/>
      <c r="AU1885" s="380"/>
      <c r="BB1885" s="380"/>
      <c r="BI1885" s="380"/>
      <c r="BP1885" s="380"/>
      <c r="BW1885" s="380"/>
      <c r="CD1885" s="380"/>
      <c r="CK1885" s="380"/>
      <c r="CR1885" s="380"/>
      <c r="CY1885" s="380"/>
      <c r="DF1885" s="380"/>
      <c r="DM1885" s="380"/>
      <c r="DT1885" s="380"/>
      <c r="EA1885" s="380"/>
      <c r="EH1885" s="380"/>
      <c r="EO1885" s="380"/>
      <c r="EV1885" s="380"/>
      <c r="FC1885" s="380"/>
      <c r="FJ1885" s="380"/>
      <c r="FQ1885" s="380"/>
      <c r="FX1885" s="380"/>
      <c r="GE1885" s="380"/>
      <c r="HA1885" s="380"/>
      <c r="HH1885" s="380"/>
    </row>
    <row r="1886" spans="1:216" ht="19.5" customHeight="1">
      <c r="A1886" s="627"/>
      <c r="B1886" s="380">
        <v>11202</v>
      </c>
      <c r="C1886" s="403"/>
      <c r="D1886" s="429">
        <v>2</v>
      </c>
      <c r="E1886" s="407"/>
      <c r="F1886" s="32"/>
      <c r="G1886" s="33"/>
      <c r="H1886" s="408"/>
      <c r="I1886" s="403"/>
      <c r="J1886" s="629"/>
      <c r="S1886" s="380"/>
      <c r="Z1886" s="380"/>
      <c r="AG1886" s="380"/>
      <c r="AN1886" s="380"/>
      <c r="AU1886" s="380"/>
      <c r="BB1886" s="380"/>
      <c r="BI1886" s="380"/>
      <c r="BP1886" s="380"/>
      <c r="BW1886" s="380"/>
      <c r="CD1886" s="380"/>
      <c r="CK1886" s="380"/>
      <c r="CR1886" s="380"/>
      <c r="CY1886" s="380"/>
      <c r="DF1886" s="380"/>
      <c r="DM1886" s="380"/>
      <c r="DT1886" s="380"/>
      <c r="EA1886" s="380"/>
      <c r="EH1886" s="380"/>
      <c r="EO1886" s="380"/>
      <c r="EV1886" s="380"/>
      <c r="FC1886" s="380"/>
      <c r="FJ1886" s="380"/>
      <c r="FQ1886" s="380"/>
      <c r="FX1886" s="380"/>
      <c r="GE1886" s="380"/>
      <c r="HA1886" s="380"/>
      <c r="HH1886" s="380"/>
    </row>
    <row r="1887" spans="1:216" ht="19.5" customHeight="1">
      <c r="A1887" s="627"/>
      <c r="B1887" s="380">
        <v>11203</v>
      </c>
      <c r="C1887" s="403"/>
      <c r="D1887" s="429">
        <v>3</v>
      </c>
      <c r="E1887" s="407"/>
      <c r="F1887" s="32"/>
      <c r="G1887" s="33"/>
      <c r="H1887" s="409"/>
      <c r="I1887" s="403"/>
      <c r="J1887" s="629"/>
      <c r="S1887" s="380"/>
      <c r="Z1887" s="380"/>
      <c r="AG1887" s="380"/>
      <c r="AN1887" s="380"/>
      <c r="AU1887" s="380"/>
      <c r="BB1887" s="380"/>
      <c r="BI1887" s="380"/>
      <c r="BP1887" s="380"/>
      <c r="BW1887" s="380"/>
      <c r="CD1887" s="380"/>
      <c r="CK1887" s="380"/>
      <c r="CR1887" s="380"/>
      <c r="CY1887" s="380"/>
      <c r="DF1887" s="380"/>
      <c r="DM1887" s="380"/>
      <c r="DT1887" s="380"/>
      <c r="EA1887" s="380"/>
      <c r="EH1887" s="380"/>
      <c r="EO1887" s="380"/>
      <c r="EV1887" s="380"/>
      <c r="FC1887" s="380"/>
      <c r="FJ1887" s="380"/>
      <c r="FQ1887" s="380"/>
      <c r="FX1887" s="380"/>
      <c r="GE1887" s="380"/>
      <c r="HA1887" s="380"/>
      <c r="HH1887" s="380"/>
    </row>
    <row r="1888" spans="1:216" ht="19.5" customHeight="1">
      <c r="A1888" s="627"/>
      <c r="B1888" s="380">
        <v>11204</v>
      </c>
      <c r="C1888" s="403"/>
      <c r="D1888" s="429">
        <v>4</v>
      </c>
      <c r="E1888" s="410"/>
      <c r="F1888" s="32"/>
      <c r="G1888" s="33"/>
      <c r="H1888" s="409"/>
      <c r="I1888" s="403"/>
      <c r="J1888" s="629"/>
      <c r="S1888" s="380"/>
      <c r="Z1888" s="380"/>
      <c r="AG1888" s="380"/>
      <c r="AN1888" s="380"/>
      <c r="AU1888" s="380"/>
      <c r="BB1888" s="380"/>
      <c r="BI1888" s="380"/>
      <c r="BP1888" s="380"/>
      <c r="BW1888" s="380"/>
      <c r="CD1888" s="380"/>
      <c r="CK1888" s="380"/>
      <c r="CR1888" s="380"/>
      <c r="CY1888" s="380"/>
      <c r="DF1888" s="380"/>
      <c r="DM1888" s="380"/>
      <c r="DT1888" s="380"/>
      <c r="EA1888" s="380"/>
      <c r="EH1888" s="380"/>
      <c r="EO1888" s="380"/>
      <c r="EV1888" s="380"/>
      <c r="FC1888" s="380"/>
      <c r="FJ1888" s="380"/>
      <c r="FQ1888" s="380"/>
      <c r="FX1888" s="380"/>
      <c r="GE1888" s="380"/>
      <c r="HA1888" s="380"/>
      <c r="HH1888" s="380"/>
    </row>
    <row r="1889" spans="1:216" ht="19.5" customHeight="1">
      <c r="A1889" s="627"/>
      <c r="B1889" s="380">
        <v>11205</v>
      </c>
      <c r="C1889" s="403"/>
      <c r="D1889" s="429">
        <v>5</v>
      </c>
      <c r="E1889" s="407"/>
      <c r="F1889" s="36"/>
      <c r="G1889" s="37"/>
      <c r="H1889" s="409"/>
      <c r="I1889" s="403"/>
      <c r="J1889" s="629"/>
      <c r="S1889" s="380"/>
      <c r="Z1889" s="380"/>
      <c r="AG1889" s="380"/>
      <c r="AN1889" s="380"/>
      <c r="AU1889" s="380"/>
      <c r="BB1889" s="380"/>
      <c r="BI1889" s="380"/>
      <c r="BP1889" s="380"/>
      <c r="BW1889" s="380"/>
      <c r="CD1889" s="380"/>
      <c r="CK1889" s="380"/>
      <c r="CR1889" s="380"/>
      <c r="CY1889" s="380"/>
      <c r="DF1889" s="380"/>
      <c r="DM1889" s="380"/>
      <c r="DT1889" s="380"/>
      <c r="EA1889" s="380"/>
      <c r="EH1889" s="380"/>
      <c r="EO1889" s="380"/>
      <c r="EV1889" s="380"/>
      <c r="FC1889" s="380"/>
      <c r="FJ1889" s="380"/>
      <c r="FQ1889" s="380"/>
      <c r="FX1889" s="380"/>
      <c r="GE1889" s="380"/>
      <c r="HA1889" s="380"/>
      <c r="HH1889" s="380"/>
    </row>
    <row r="1890" spans="1:216" ht="19.5" customHeight="1">
      <c r="A1890" s="627"/>
      <c r="B1890" s="380">
        <v>11206</v>
      </c>
      <c r="C1890" s="403"/>
      <c r="D1890" s="429">
        <v>6</v>
      </c>
      <c r="E1890" s="407"/>
      <c r="F1890" s="32"/>
      <c r="G1890" s="33"/>
      <c r="H1890" s="409"/>
      <c r="I1890" s="403"/>
      <c r="J1890" s="629"/>
      <c r="S1890" s="380"/>
      <c r="Z1890" s="380"/>
      <c r="AG1890" s="380"/>
      <c r="AN1890" s="380"/>
      <c r="AU1890" s="380"/>
      <c r="BB1890" s="380"/>
      <c r="BI1890" s="380"/>
      <c r="BP1890" s="380"/>
      <c r="BW1890" s="380"/>
      <c r="CD1890" s="380"/>
      <c r="CK1890" s="380"/>
      <c r="CR1890" s="380"/>
      <c r="CY1890" s="380"/>
      <c r="DF1890" s="380"/>
      <c r="DM1890" s="380"/>
      <c r="DT1890" s="380"/>
      <c r="EA1890" s="380"/>
      <c r="EH1890" s="380"/>
      <c r="EO1890" s="380"/>
      <c r="EV1890" s="380"/>
      <c r="FC1890" s="380"/>
      <c r="FJ1890" s="380"/>
      <c r="FQ1890" s="380"/>
      <c r="FX1890" s="380"/>
      <c r="GE1890" s="380"/>
      <c r="HA1890" s="380"/>
      <c r="HH1890" s="380"/>
    </row>
    <row r="1891" spans="1:216" ht="19.5" customHeight="1">
      <c r="A1891" s="627"/>
      <c r="B1891" s="380">
        <v>11207</v>
      </c>
      <c r="C1891" s="403"/>
      <c r="D1891" s="429">
        <v>7</v>
      </c>
      <c r="E1891" s="410"/>
      <c r="F1891" s="32"/>
      <c r="G1891" s="33"/>
      <c r="H1891" s="409"/>
      <c r="I1891" s="403"/>
      <c r="J1891" s="629"/>
      <c r="S1891" s="380"/>
      <c r="Z1891" s="380"/>
      <c r="AG1891" s="380"/>
      <c r="AN1891" s="380"/>
      <c r="AU1891" s="380"/>
      <c r="BB1891" s="380"/>
      <c r="BI1891" s="380"/>
      <c r="BP1891" s="380"/>
      <c r="BW1891" s="380"/>
      <c r="CD1891" s="380"/>
      <c r="CK1891" s="380"/>
      <c r="CR1891" s="380"/>
      <c r="CY1891" s="380"/>
      <c r="DF1891" s="380"/>
      <c r="DM1891" s="380"/>
      <c r="DT1891" s="380"/>
      <c r="EA1891" s="380"/>
      <c r="EH1891" s="380"/>
      <c r="EO1891" s="380"/>
      <c r="EV1891" s="380"/>
      <c r="FC1891" s="380"/>
      <c r="FJ1891" s="380"/>
      <c r="FQ1891" s="380"/>
      <c r="FX1891" s="380"/>
      <c r="GE1891" s="380"/>
      <c r="HA1891" s="380"/>
      <c r="HH1891" s="380"/>
    </row>
    <row r="1892" spans="1:216" ht="19.5" customHeight="1">
      <c r="A1892" s="627"/>
      <c r="B1892" s="380">
        <v>11208</v>
      </c>
      <c r="C1892" s="403"/>
      <c r="D1892" s="429">
        <v>8</v>
      </c>
      <c r="E1892" s="407"/>
      <c r="F1892" s="32"/>
      <c r="G1892" s="33"/>
      <c r="H1892" s="409"/>
      <c r="I1892" s="403"/>
      <c r="J1892" s="629"/>
      <c r="S1892" s="380"/>
      <c r="Z1892" s="380"/>
      <c r="AG1892" s="380"/>
      <c r="AN1892" s="380"/>
      <c r="AU1892" s="380"/>
      <c r="BB1892" s="380"/>
      <c r="BI1892" s="380"/>
      <c r="BP1892" s="380"/>
      <c r="BW1892" s="380"/>
      <c r="CD1892" s="380"/>
      <c r="CK1892" s="380"/>
      <c r="CR1892" s="380"/>
      <c r="CY1892" s="380"/>
      <c r="DF1892" s="380"/>
      <c r="DM1892" s="380"/>
      <c r="DT1892" s="380"/>
      <c r="EA1892" s="380"/>
      <c r="EH1892" s="380"/>
      <c r="EO1892" s="380"/>
      <c r="EV1892" s="380"/>
      <c r="FC1892" s="380"/>
      <c r="FJ1892" s="380"/>
      <c r="FQ1892" s="380"/>
      <c r="FX1892" s="380"/>
      <c r="GE1892" s="380"/>
      <c r="HA1892" s="380"/>
      <c r="HH1892" s="380"/>
    </row>
    <row r="1893" spans="1:216" ht="19.5" customHeight="1">
      <c r="A1893" s="627"/>
      <c r="B1893" s="380">
        <v>11209</v>
      </c>
      <c r="C1893" s="403"/>
      <c r="D1893" s="429">
        <v>9</v>
      </c>
      <c r="E1893" s="407"/>
      <c r="F1893" s="32"/>
      <c r="G1893" s="33"/>
      <c r="H1893" s="409"/>
      <c r="I1893" s="403"/>
      <c r="J1893" s="629"/>
      <c r="S1893" s="380"/>
      <c r="Z1893" s="380"/>
      <c r="AG1893" s="380"/>
      <c r="AN1893" s="380"/>
      <c r="AU1893" s="380"/>
      <c r="BB1893" s="380"/>
      <c r="BI1893" s="380"/>
      <c r="BP1893" s="380"/>
      <c r="BW1893" s="380"/>
      <c r="CD1893" s="380"/>
      <c r="CK1893" s="380"/>
      <c r="CR1893" s="380"/>
      <c r="CY1893" s="380"/>
      <c r="DF1893" s="380"/>
      <c r="DM1893" s="380"/>
      <c r="DT1893" s="380"/>
      <c r="EA1893" s="380"/>
      <c r="EH1893" s="380"/>
      <c r="EO1893" s="380"/>
      <c r="EV1893" s="380"/>
      <c r="FC1893" s="380"/>
      <c r="FJ1893" s="380"/>
      <c r="FQ1893" s="380"/>
      <c r="FX1893" s="380"/>
      <c r="GE1893" s="380"/>
      <c r="HA1893" s="380"/>
      <c r="HH1893" s="380"/>
    </row>
    <row r="1894" spans="1:216" ht="19.5" customHeight="1">
      <c r="A1894" s="627"/>
      <c r="B1894" s="380">
        <v>11210</v>
      </c>
      <c r="C1894" s="403"/>
      <c r="D1894" s="429">
        <v>10</v>
      </c>
      <c r="E1894" s="407"/>
      <c r="F1894" s="32"/>
      <c r="G1894" s="33"/>
      <c r="H1894" s="409"/>
      <c r="I1894" s="403"/>
      <c r="J1894" s="629"/>
      <c r="S1894" s="380"/>
      <c r="Z1894" s="380"/>
      <c r="AG1894" s="380"/>
      <c r="AN1894" s="380"/>
      <c r="AU1894" s="380"/>
      <c r="BB1894" s="380"/>
      <c r="BI1894" s="380"/>
      <c r="BP1894" s="380"/>
      <c r="BW1894" s="380"/>
      <c r="CD1894" s="380"/>
      <c r="CK1894" s="380"/>
      <c r="CR1894" s="380"/>
      <c r="CY1894" s="380"/>
      <c r="DF1894" s="380"/>
      <c r="DM1894" s="380"/>
      <c r="DT1894" s="380"/>
      <c r="EA1894" s="380"/>
      <c r="EH1894" s="380"/>
      <c r="EO1894" s="380"/>
      <c r="EV1894" s="380"/>
      <c r="FC1894" s="380"/>
      <c r="FJ1894" s="380"/>
      <c r="FQ1894" s="380"/>
      <c r="FX1894" s="380"/>
      <c r="GE1894" s="380"/>
      <c r="HA1894" s="380"/>
      <c r="HH1894" s="380"/>
    </row>
    <row r="1895" spans="1:216" ht="19.5" customHeight="1">
      <c r="A1895" s="627"/>
      <c r="B1895" s="380">
        <v>11211</v>
      </c>
      <c r="C1895" s="403"/>
      <c r="D1895" s="429">
        <v>11</v>
      </c>
      <c r="E1895" s="407"/>
      <c r="F1895" s="32"/>
      <c r="G1895" s="33"/>
      <c r="H1895" s="409"/>
      <c r="I1895" s="403"/>
      <c r="J1895" s="629"/>
      <c r="S1895" s="380"/>
      <c r="Z1895" s="380"/>
      <c r="AG1895" s="380"/>
      <c r="AN1895" s="380"/>
      <c r="AU1895" s="380"/>
      <c r="BB1895" s="380"/>
      <c r="BI1895" s="380"/>
      <c r="BP1895" s="380"/>
      <c r="BW1895" s="380"/>
      <c r="CD1895" s="380"/>
      <c r="CK1895" s="380"/>
      <c r="CR1895" s="380"/>
      <c r="CY1895" s="380"/>
      <c r="DF1895" s="380"/>
      <c r="DM1895" s="380"/>
      <c r="DT1895" s="380"/>
      <c r="EA1895" s="380"/>
      <c r="EH1895" s="380"/>
      <c r="EO1895" s="380"/>
      <c r="EV1895" s="380"/>
      <c r="FC1895" s="380"/>
      <c r="FJ1895" s="380"/>
      <c r="FQ1895" s="380"/>
      <c r="FX1895" s="380"/>
      <c r="GE1895" s="380"/>
      <c r="HA1895" s="380"/>
      <c r="HH1895" s="380"/>
    </row>
    <row r="1896" spans="1:216" ht="19.5" customHeight="1">
      <c r="A1896" s="627"/>
      <c r="B1896" s="380">
        <v>11212</v>
      </c>
      <c r="C1896" s="403"/>
      <c r="D1896" s="429">
        <v>12</v>
      </c>
      <c r="E1896" s="407"/>
      <c r="F1896" s="32"/>
      <c r="G1896" s="33"/>
      <c r="H1896" s="409"/>
      <c r="I1896" s="403"/>
      <c r="J1896" s="629"/>
      <c r="S1896" s="380"/>
      <c r="Z1896" s="380"/>
      <c r="AG1896" s="380"/>
      <c r="AN1896" s="380"/>
      <c r="AU1896" s="380"/>
      <c r="BB1896" s="380"/>
      <c r="BI1896" s="380"/>
      <c r="BP1896" s="380"/>
      <c r="BW1896" s="380"/>
      <c r="CD1896" s="380"/>
      <c r="CK1896" s="380"/>
      <c r="CR1896" s="380"/>
      <c r="CY1896" s="380"/>
      <c r="DF1896" s="380"/>
      <c r="DM1896" s="380"/>
      <c r="DT1896" s="380"/>
      <c r="EA1896" s="380"/>
      <c r="EH1896" s="380"/>
      <c r="EO1896" s="380"/>
      <c r="EV1896" s="380"/>
      <c r="FC1896" s="380"/>
      <c r="FJ1896" s="380"/>
      <c r="FQ1896" s="380"/>
      <c r="FX1896" s="380"/>
      <c r="GE1896" s="380"/>
      <c r="HA1896" s="380"/>
      <c r="HH1896" s="380"/>
    </row>
    <row r="1897" spans="1:216" ht="19.5" customHeight="1">
      <c r="A1897" s="627"/>
      <c r="B1897" s="380">
        <v>11213</v>
      </c>
      <c r="C1897" s="403"/>
      <c r="D1897" s="429">
        <v>13</v>
      </c>
      <c r="E1897" s="407"/>
      <c r="F1897" s="32"/>
      <c r="G1897" s="33"/>
      <c r="H1897" s="409"/>
      <c r="I1897" s="403"/>
      <c r="J1897" s="629"/>
      <c r="S1897" s="380"/>
      <c r="Z1897" s="380"/>
      <c r="AG1897" s="380"/>
      <c r="AN1897" s="380"/>
      <c r="AU1897" s="380"/>
      <c r="BB1897" s="380"/>
      <c r="BI1897" s="380"/>
      <c r="BP1897" s="380"/>
      <c r="BW1897" s="380"/>
      <c r="CD1897" s="380"/>
      <c r="CK1897" s="380"/>
      <c r="CR1897" s="380"/>
      <c r="CY1897" s="380"/>
      <c r="DF1897" s="380"/>
      <c r="DM1897" s="380"/>
      <c r="DT1897" s="380"/>
      <c r="EA1897" s="380"/>
      <c r="EH1897" s="380"/>
      <c r="EO1897" s="380"/>
      <c r="EV1897" s="380"/>
      <c r="FC1897" s="380"/>
      <c r="FJ1897" s="380"/>
      <c r="FQ1897" s="380"/>
      <c r="FX1897" s="380"/>
      <c r="GE1897" s="380"/>
      <c r="HA1897" s="380"/>
      <c r="HH1897" s="380"/>
    </row>
    <row r="1898" spans="1:216" ht="19.5" customHeight="1">
      <c r="A1898" s="627"/>
      <c r="B1898" s="380">
        <v>11214</v>
      </c>
      <c r="C1898" s="403"/>
      <c r="D1898" s="429">
        <v>14</v>
      </c>
      <c r="E1898" s="407"/>
      <c r="F1898" s="32"/>
      <c r="G1898" s="33"/>
      <c r="H1898" s="409"/>
      <c r="I1898" s="403"/>
      <c r="J1898" s="629"/>
      <c r="S1898" s="380"/>
      <c r="Z1898" s="380"/>
      <c r="AG1898" s="380"/>
      <c r="AN1898" s="380"/>
      <c r="AU1898" s="380"/>
      <c r="BB1898" s="380"/>
      <c r="BI1898" s="380"/>
      <c r="BP1898" s="380"/>
      <c r="BW1898" s="380"/>
      <c r="CD1898" s="380"/>
      <c r="CK1898" s="380"/>
      <c r="CR1898" s="380"/>
      <c r="CY1898" s="380"/>
      <c r="DF1898" s="380"/>
      <c r="DM1898" s="380"/>
      <c r="DT1898" s="380"/>
      <c r="EA1898" s="380"/>
      <c r="EH1898" s="380"/>
      <c r="EO1898" s="380"/>
      <c r="EV1898" s="380"/>
      <c r="FC1898" s="380"/>
      <c r="FJ1898" s="380"/>
      <c r="FQ1898" s="380"/>
      <c r="FX1898" s="380"/>
      <c r="GE1898" s="380"/>
      <c r="HA1898" s="380"/>
      <c r="HH1898" s="380"/>
    </row>
    <row r="1899" spans="1:216" ht="19.5" customHeight="1" thickBot="1">
      <c r="A1899" s="627"/>
      <c r="B1899" s="380">
        <v>11215</v>
      </c>
      <c r="C1899" s="403"/>
      <c r="D1899" s="429">
        <v>15</v>
      </c>
      <c r="E1899" s="411"/>
      <c r="F1899" s="36"/>
      <c r="G1899" s="37"/>
      <c r="H1899" s="409"/>
      <c r="I1899" s="403"/>
      <c r="J1899" s="629"/>
      <c r="S1899" s="380"/>
      <c r="Z1899" s="380"/>
      <c r="AG1899" s="380"/>
      <c r="AN1899" s="380"/>
      <c r="AU1899" s="380"/>
      <c r="BB1899" s="380"/>
      <c r="BI1899" s="380"/>
      <c r="BP1899" s="380"/>
      <c r="BW1899" s="380"/>
      <c r="CD1899" s="380"/>
      <c r="CK1899" s="380"/>
      <c r="CR1899" s="380"/>
      <c r="CY1899" s="380"/>
      <c r="DF1899" s="380"/>
      <c r="DM1899" s="380"/>
      <c r="DT1899" s="380"/>
      <c r="EA1899" s="380"/>
      <c r="EH1899" s="380"/>
      <c r="EO1899" s="380"/>
      <c r="EV1899" s="380"/>
      <c r="FC1899" s="380"/>
      <c r="FJ1899" s="380"/>
      <c r="FQ1899" s="380"/>
      <c r="FX1899" s="380"/>
      <c r="GE1899" s="380"/>
      <c r="HA1899" s="380"/>
      <c r="HH1899" s="380"/>
    </row>
    <row r="1900" spans="1:216" ht="19.5" customHeight="1" thickBot="1">
      <c r="A1900" s="627"/>
      <c r="B1900" s="380">
        <v>11216</v>
      </c>
      <c r="C1900" s="403"/>
      <c r="D1900" s="429" t="s">
        <v>634</v>
      </c>
      <c r="E1900" s="421"/>
      <c r="F1900" s="419"/>
      <c r="G1900" s="420"/>
      <c r="H1900" s="409"/>
      <c r="I1900" s="403"/>
      <c r="J1900" s="629"/>
      <c r="S1900" s="380"/>
      <c r="Z1900" s="380"/>
      <c r="AG1900" s="380"/>
      <c r="AN1900" s="380"/>
      <c r="AU1900" s="380"/>
      <c r="BB1900" s="380"/>
      <c r="BI1900" s="380"/>
      <c r="BP1900" s="380"/>
      <c r="BW1900" s="380"/>
      <c r="CD1900" s="380"/>
      <c r="CK1900" s="380"/>
      <c r="CR1900" s="380"/>
      <c r="CY1900" s="380"/>
      <c r="DF1900" s="380"/>
      <c r="DM1900" s="380"/>
      <c r="DT1900" s="380"/>
      <c r="EA1900" s="380"/>
      <c r="EH1900" s="380"/>
      <c r="EO1900" s="380"/>
      <c r="EV1900" s="380"/>
      <c r="FC1900" s="380"/>
      <c r="FJ1900" s="380"/>
      <c r="FQ1900" s="380"/>
      <c r="FX1900" s="380"/>
      <c r="GE1900" s="380"/>
      <c r="HA1900" s="380"/>
      <c r="HH1900" s="380"/>
    </row>
    <row r="1901" spans="1:216" ht="19.5" customHeight="1">
      <c r="A1901" s="627"/>
      <c r="D1901" s="429" t="s">
        <v>864</v>
      </c>
      <c r="E1901" s="422"/>
      <c r="F1901" s="34"/>
      <c r="G1901" s="35"/>
      <c r="H1901" s="409"/>
      <c r="I1901" s="403"/>
      <c r="S1901" s="380"/>
      <c r="Z1901" s="380"/>
      <c r="AG1901" s="380"/>
      <c r="AN1901" s="380"/>
      <c r="AU1901" s="380"/>
      <c r="BB1901" s="380"/>
      <c r="BI1901" s="380"/>
      <c r="BP1901" s="380"/>
      <c r="BW1901" s="380"/>
      <c r="CD1901" s="380"/>
      <c r="CK1901" s="380"/>
      <c r="CR1901" s="380"/>
      <c r="CY1901" s="380"/>
      <c r="DF1901" s="380"/>
      <c r="DM1901" s="380"/>
      <c r="DT1901" s="380"/>
      <c r="EA1901" s="380"/>
      <c r="EH1901" s="380"/>
      <c r="EO1901" s="380"/>
      <c r="EV1901" s="380"/>
      <c r="FC1901" s="380"/>
      <c r="FJ1901" s="380"/>
      <c r="FQ1901" s="380"/>
      <c r="FX1901" s="380"/>
      <c r="GE1901" s="380"/>
      <c r="HA1901" s="380"/>
      <c r="HH1901" s="380"/>
    </row>
    <row r="1902" spans="1:216" ht="19.5" customHeight="1">
      <c r="A1902" s="627"/>
      <c r="D1902" s="429" t="s">
        <v>864</v>
      </c>
      <c r="E1902" s="423"/>
      <c r="F1902" s="32"/>
      <c r="G1902" s="33"/>
      <c r="H1902" s="409"/>
      <c r="I1902" s="403"/>
      <c r="S1902" s="380"/>
      <c r="Z1902" s="380"/>
      <c r="AG1902" s="380"/>
      <c r="AN1902" s="380"/>
      <c r="AU1902" s="380"/>
      <c r="BB1902" s="380"/>
      <c r="BI1902" s="380"/>
      <c r="BP1902" s="380"/>
      <c r="BW1902" s="380"/>
      <c r="CD1902" s="380"/>
      <c r="CK1902" s="380"/>
      <c r="CR1902" s="380"/>
      <c r="CY1902" s="380"/>
      <c r="DF1902" s="380"/>
      <c r="DM1902" s="380"/>
      <c r="DT1902" s="380"/>
      <c r="EA1902" s="380"/>
      <c r="EH1902" s="380"/>
      <c r="EO1902" s="380"/>
      <c r="EV1902" s="380"/>
      <c r="FC1902" s="380"/>
      <c r="FJ1902" s="380"/>
      <c r="FQ1902" s="380"/>
      <c r="FX1902" s="380"/>
      <c r="GE1902" s="380"/>
      <c r="HA1902" s="380"/>
      <c r="HH1902" s="380"/>
    </row>
    <row r="1903" spans="1:216" ht="19.5" customHeight="1">
      <c r="A1903" s="627"/>
      <c r="D1903" s="430"/>
      <c r="E1903" s="423"/>
      <c r="F1903" s="32"/>
      <c r="G1903" s="33"/>
      <c r="H1903" s="409"/>
      <c r="I1903" s="403"/>
      <c r="S1903" s="380"/>
      <c r="Z1903" s="380"/>
      <c r="AG1903" s="380"/>
      <c r="AN1903" s="380"/>
      <c r="AU1903" s="380"/>
      <c r="BB1903" s="380"/>
      <c r="BI1903" s="380"/>
      <c r="BP1903" s="380"/>
      <c r="BW1903" s="380"/>
      <c r="CD1903" s="380"/>
      <c r="CK1903" s="380"/>
      <c r="CR1903" s="380"/>
      <c r="CY1903" s="380"/>
      <c r="DF1903" s="380"/>
      <c r="DM1903" s="380"/>
      <c r="DT1903" s="380"/>
      <c r="EA1903" s="380"/>
      <c r="EH1903" s="380"/>
      <c r="EO1903" s="380"/>
      <c r="EV1903" s="380"/>
      <c r="FC1903" s="380"/>
      <c r="FJ1903" s="380"/>
      <c r="FQ1903" s="380"/>
      <c r="FX1903" s="380"/>
      <c r="GE1903" s="380"/>
      <c r="HA1903" s="380"/>
      <c r="HH1903" s="380"/>
    </row>
    <row r="1904" spans="1:216" ht="19.5" customHeight="1" thickBot="1">
      <c r="A1904" s="628"/>
      <c r="B1904" s="431"/>
      <c r="C1904" s="431"/>
      <c r="D1904" s="432"/>
      <c r="E1904" s="424"/>
      <c r="F1904" s="32"/>
      <c r="G1904" s="33"/>
      <c r="H1904" s="409"/>
      <c r="I1904" s="403"/>
      <c r="S1904" s="380"/>
      <c r="Z1904" s="380"/>
      <c r="AG1904" s="380"/>
      <c r="AN1904" s="380"/>
      <c r="AU1904" s="380"/>
      <c r="BB1904" s="380"/>
      <c r="BI1904" s="380"/>
      <c r="BP1904" s="380"/>
      <c r="BW1904" s="380"/>
      <c r="CD1904" s="380"/>
      <c r="CK1904" s="380"/>
      <c r="CR1904" s="380"/>
      <c r="CY1904" s="380"/>
      <c r="DF1904" s="380"/>
      <c r="DM1904" s="380"/>
      <c r="DT1904" s="380"/>
      <c r="EA1904" s="380"/>
      <c r="EH1904" s="380"/>
      <c r="EO1904" s="380"/>
      <c r="EV1904" s="380"/>
      <c r="FC1904" s="380"/>
      <c r="FJ1904" s="380"/>
      <c r="FQ1904" s="380"/>
      <c r="FX1904" s="380"/>
      <c r="GE1904" s="380"/>
      <c r="HA1904" s="380"/>
      <c r="HH1904" s="380"/>
    </row>
    <row r="1905" spans="1:216" ht="19.5" customHeight="1" thickBot="1">
      <c r="A1905" s="626">
        <v>113</v>
      </c>
      <c r="B1905" s="426">
        <v>11301</v>
      </c>
      <c r="C1905" s="427"/>
      <c r="D1905" s="428">
        <v>1</v>
      </c>
      <c r="E1905" s="404"/>
      <c r="F1905" s="34"/>
      <c r="G1905" s="35"/>
      <c r="H1905" s="405"/>
      <c r="I1905" s="406"/>
      <c r="J1905" s="629"/>
      <c r="S1905" s="380"/>
      <c r="Z1905" s="380"/>
      <c r="AG1905" s="380"/>
      <c r="AN1905" s="380"/>
      <c r="AU1905" s="380"/>
      <c r="BB1905" s="380"/>
      <c r="BI1905" s="380"/>
      <c r="BP1905" s="380"/>
      <c r="BW1905" s="380"/>
      <c r="CD1905" s="380"/>
      <c r="CK1905" s="380"/>
      <c r="CR1905" s="380"/>
      <c r="CY1905" s="380"/>
      <c r="DF1905" s="380"/>
      <c r="DM1905" s="380"/>
      <c r="DT1905" s="380"/>
      <c r="EA1905" s="380"/>
      <c r="EH1905" s="380"/>
      <c r="EO1905" s="380"/>
      <c r="EV1905" s="380"/>
      <c r="FC1905" s="380"/>
      <c r="FJ1905" s="380"/>
      <c r="FQ1905" s="380"/>
      <c r="FX1905" s="380"/>
      <c r="GE1905" s="380"/>
      <c r="HA1905" s="380"/>
      <c r="HH1905" s="380"/>
    </row>
    <row r="1906" spans="1:216" ht="19.5" customHeight="1">
      <c r="A1906" s="627"/>
      <c r="B1906" s="380">
        <v>11302</v>
      </c>
      <c r="C1906" s="403"/>
      <c r="D1906" s="429">
        <v>2</v>
      </c>
      <c r="E1906" s="407"/>
      <c r="F1906" s="32"/>
      <c r="G1906" s="33"/>
      <c r="H1906" s="408"/>
      <c r="I1906" s="403"/>
      <c r="J1906" s="629"/>
      <c r="S1906" s="380"/>
      <c r="Z1906" s="380"/>
      <c r="AG1906" s="380"/>
      <c r="AN1906" s="380"/>
      <c r="AU1906" s="380"/>
      <c r="BB1906" s="380"/>
      <c r="BI1906" s="380"/>
      <c r="BP1906" s="380"/>
      <c r="BW1906" s="380"/>
      <c r="CD1906" s="380"/>
      <c r="CK1906" s="380"/>
      <c r="CR1906" s="380"/>
      <c r="CY1906" s="380"/>
      <c r="DF1906" s="380"/>
      <c r="DM1906" s="380"/>
      <c r="DT1906" s="380"/>
      <c r="EA1906" s="380"/>
      <c r="EH1906" s="380"/>
      <c r="EO1906" s="380"/>
      <c r="EV1906" s="380"/>
      <c r="FC1906" s="380"/>
      <c r="FJ1906" s="380"/>
      <c r="FQ1906" s="380"/>
      <c r="FX1906" s="380"/>
      <c r="GE1906" s="380"/>
      <c r="HA1906" s="380"/>
      <c r="HH1906" s="380"/>
    </row>
    <row r="1907" spans="1:216" ht="19.5" customHeight="1">
      <c r="A1907" s="627"/>
      <c r="B1907" s="380">
        <v>11303</v>
      </c>
      <c r="C1907" s="403"/>
      <c r="D1907" s="429">
        <v>3</v>
      </c>
      <c r="E1907" s="407"/>
      <c r="F1907" s="32"/>
      <c r="G1907" s="33"/>
      <c r="H1907" s="409"/>
      <c r="I1907" s="403"/>
      <c r="J1907" s="629"/>
      <c r="S1907" s="380"/>
      <c r="Z1907" s="380"/>
      <c r="AG1907" s="380"/>
      <c r="AN1907" s="380"/>
      <c r="AU1907" s="380"/>
      <c r="BB1907" s="380"/>
      <c r="BI1907" s="380"/>
      <c r="BP1907" s="380"/>
      <c r="BW1907" s="380"/>
      <c r="CD1907" s="380"/>
      <c r="CK1907" s="380"/>
      <c r="CR1907" s="380"/>
      <c r="CY1907" s="380"/>
      <c r="DF1907" s="380"/>
      <c r="DM1907" s="380"/>
      <c r="DT1907" s="380"/>
      <c r="EA1907" s="380"/>
      <c r="EH1907" s="380"/>
      <c r="EO1907" s="380"/>
      <c r="EV1907" s="380"/>
      <c r="FC1907" s="380"/>
      <c r="FJ1907" s="380"/>
      <c r="FQ1907" s="380"/>
      <c r="FX1907" s="380"/>
      <c r="GE1907" s="380"/>
      <c r="HA1907" s="380"/>
      <c r="HH1907" s="380"/>
    </row>
    <row r="1908" spans="1:216" ht="19.5" customHeight="1">
      <c r="A1908" s="627"/>
      <c r="B1908" s="380">
        <v>11304</v>
      </c>
      <c r="C1908" s="403"/>
      <c r="D1908" s="429">
        <v>4</v>
      </c>
      <c r="E1908" s="410"/>
      <c r="F1908" s="32"/>
      <c r="G1908" s="33"/>
      <c r="H1908" s="409"/>
      <c r="I1908" s="403"/>
      <c r="J1908" s="629"/>
      <c r="S1908" s="380"/>
      <c r="Z1908" s="380"/>
      <c r="AG1908" s="380"/>
      <c r="AN1908" s="380"/>
      <c r="AU1908" s="380"/>
      <c r="BB1908" s="380"/>
      <c r="BI1908" s="380"/>
      <c r="BP1908" s="380"/>
      <c r="BW1908" s="380"/>
      <c r="CD1908" s="380"/>
      <c r="CK1908" s="380"/>
      <c r="CR1908" s="380"/>
      <c r="CY1908" s="380"/>
      <c r="DF1908" s="380"/>
      <c r="DM1908" s="380"/>
      <c r="DT1908" s="380"/>
      <c r="EA1908" s="380"/>
      <c r="EH1908" s="380"/>
      <c r="EO1908" s="380"/>
      <c r="EV1908" s="380"/>
      <c r="FC1908" s="380"/>
      <c r="FJ1908" s="380"/>
      <c r="FQ1908" s="380"/>
      <c r="FX1908" s="380"/>
      <c r="GE1908" s="380"/>
      <c r="HA1908" s="380"/>
      <c r="HH1908" s="380"/>
    </row>
    <row r="1909" spans="1:216" ht="19.5" customHeight="1">
      <c r="A1909" s="627"/>
      <c r="B1909" s="380">
        <v>11305</v>
      </c>
      <c r="C1909" s="403"/>
      <c r="D1909" s="429">
        <v>5</v>
      </c>
      <c r="E1909" s="407"/>
      <c r="F1909" s="36"/>
      <c r="G1909" s="37"/>
      <c r="H1909" s="409"/>
      <c r="I1909" s="403"/>
      <c r="J1909" s="629"/>
      <c r="S1909" s="380"/>
      <c r="Z1909" s="380"/>
      <c r="AG1909" s="380"/>
      <c r="AN1909" s="380"/>
      <c r="AU1909" s="380"/>
      <c r="BB1909" s="380"/>
      <c r="BI1909" s="380"/>
      <c r="BP1909" s="380"/>
      <c r="BW1909" s="380"/>
      <c r="CD1909" s="380"/>
      <c r="CK1909" s="380"/>
      <c r="CR1909" s="380"/>
      <c r="CY1909" s="380"/>
      <c r="DF1909" s="380"/>
      <c r="DM1909" s="380"/>
      <c r="DT1909" s="380"/>
      <c r="EA1909" s="380"/>
      <c r="EH1909" s="380"/>
      <c r="EO1909" s="380"/>
      <c r="EV1909" s="380"/>
      <c r="FC1909" s="380"/>
      <c r="FJ1909" s="380"/>
      <c r="FQ1909" s="380"/>
      <c r="FX1909" s="380"/>
      <c r="GE1909" s="380"/>
      <c r="HA1909" s="380"/>
      <c r="HH1909" s="380"/>
    </row>
    <row r="1910" spans="1:216" ht="19.5" customHeight="1">
      <c r="A1910" s="627"/>
      <c r="B1910" s="380">
        <v>11306</v>
      </c>
      <c r="C1910" s="403"/>
      <c r="D1910" s="429">
        <v>6</v>
      </c>
      <c r="E1910" s="407"/>
      <c r="F1910" s="32"/>
      <c r="G1910" s="33"/>
      <c r="H1910" s="409"/>
      <c r="I1910" s="403"/>
      <c r="J1910" s="629"/>
      <c r="S1910" s="380"/>
      <c r="Z1910" s="380"/>
      <c r="AG1910" s="380"/>
      <c r="AN1910" s="380"/>
      <c r="AU1910" s="380"/>
      <c r="BB1910" s="380"/>
      <c r="BI1910" s="380"/>
      <c r="BP1910" s="380"/>
      <c r="BW1910" s="380"/>
      <c r="CD1910" s="380"/>
      <c r="CK1910" s="380"/>
      <c r="CR1910" s="380"/>
      <c r="CY1910" s="380"/>
      <c r="DF1910" s="380"/>
      <c r="DM1910" s="380"/>
      <c r="DT1910" s="380"/>
      <c r="EA1910" s="380"/>
      <c r="EH1910" s="380"/>
      <c r="EO1910" s="380"/>
      <c r="EV1910" s="380"/>
      <c r="FC1910" s="380"/>
      <c r="FJ1910" s="380"/>
      <c r="FQ1910" s="380"/>
      <c r="FX1910" s="380"/>
      <c r="GE1910" s="380"/>
      <c r="HA1910" s="380"/>
      <c r="HH1910" s="380"/>
    </row>
    <row r="1911" spans="1:216" ht="19.5" customHeight="1">
      <c r="A1911" s="627"/>
      <c r="B1911" s="380">
        <v>11307</v>
      </c>
      <c r="C1911" s="403"/>
      <c r="D1911" s="429">
        <v>7</v>
      </c>
      <c r="E1911" s="410"/>
      <c r="F1911" s="32"/>
      <c r="G1911" s="33"/>
      <c r="H1911" s="409"/>
      <c r="I1911" s="403"/>
      <c r="J1911" s="629"/>
      <c r="S1911" s="380"/>
      <c r="Z1911" s="380"/>
      <c r="AG1911" s="380"/>
      <c r="AN1911" s="380"/>
      <c r="AU1911" s="380"/>
      <c r="BB1911" s="380"/>
      <c r="BI1911" s="380"/>
      <c r="BP1911" s="380"/>
      <c r="BW1911" s="380"/>
      <c r="CD1911" s="380"/>
      <c r="CK1911" s="380"/>
      <c r="CR1911" s="380"/>
      <c r="CY1911" s="380"/>
      <c r="DF1911" s="380"/>
      <c r="DM1911" s="380"/>
      <c r="DT1911" s="380"/>
      <c r="EA1911" s="380"/>
      <c r="EH1911" s="380"/>
      <c r="EO1911" s="380"/>
      <c r="EV1911" s="380"/>
      <c r="FC1911" s="380"/>
      <c r="FJ1911" s="380"/>
      <c r="FQ1911" s="380"/>
      <c r="FX1911" s="380"/>
      <c r="GE1911" s="380"/>
      <c r="HA1911" s="380"/>
      <c r="HH1911" s="380"/>
    </row>
    <row r="1912" spans="1:216" ht="19.5" customHeight="1">
      <c r="A1912" s="627"/>
      <c r="B1912" s="380">
        <v>11308</v>
      </c>
      <c r="C1912" s="403"/>
      <c r="D1912" s="429">
        <v>8</v>
      </c>
      <c r="E1912" s="407"/>
      <c r="F1912" s="32"/>
      <c r="G1912" s="33"/>
      <c r="H1912" s="409"/>
      <c r="I1912" s="403"/>
      <c r="J1912" s="629"/>
      <c r="S1912" s="380"/>
      <c r="Z1912" s="380"/>
      <c r="AG1912" s="380"/>
      <c r="AN1912" s="380"/>
      <c r="AU1912" s="380"/>
      <c r="BB1912" s="380"/>
      <c r="BI1912" s="380"/>
      <c r="BP1912" s="380"/>
      <c r="BW1912" s="380"/>
      <c r="CD1912" s="380"/>
      <c r="CK1912" s="380"/>
      <c r="CR1912" s="380"/>
      <c r="CY1912" s="380"/>
      <c r="DF1912" s="380"/>
      <c r="DM1912" s="380"/>
      <c r="DT1912" s="380"/>
      <c r="EA1912" s="380"/>
      <c r="EH1912" s="380"/>
      <c r="EO1912" s="380"/>
      <c r="EV1912" s="380"/>
      <c r="FC1912" s="380"/>
      <c r="FJ1912" s="380"/>
      <c r="FQ1912" s="380"/>
      <c r="FX1912" s="380"/>
      <c r="GE1912" s="380"/>
      <c r="HA1912" s="380"/>
      <c r="HH1912" s="380"/>
    </row>
    <row r="1913" spans="1:216" ht="19.5" customHeight="1">
      <c r="A1913" s="627"/>
      <c r="B1913" s="380">
        <v>11309</v>
      </c>
      <c r="C1913" s="403"/>
      <c r="D1913" s="429">
        <v>9</v>
      </c>
      <c r="E1913" s="407"/>
      <c r="F1913" s="32"/>
      <c r="G1913" s="33"/>
      <c r="H1913" s="409"/>
      <c r="I1913" s="403"/>
      <c r="J1913" s="629"/>
      <c r="S1913" s="380"/>
      <c r="Z1913" s="380"/>
      <c r="AG1913" s="380"/>
      <c r="AN1913" s="380"/>
      <c r="AU1913" s="380"/>
      <c r="BB1913" s="380"/>
      <c r="BI1913" s="380"/>
      <c r="BP1913" s="380"/>
      <c r="BW1913" s="380"/>
      <c r="CD1913" s="380"/>
      <c r="CK1913" s="380"/>
      <c r="CR1913" s="380"/>
      <c r="CY1913" s="380"/>
      <c r="DF1913" s="380"/>
      <c r="DM1913" s="380"/>
      <c r="DT1913" s="380"/>
      <c r="EA1913" s="380"/>
      <c r="EH1913" s="380"/>
      <c r="EO1913" s="380"/>
      <c r="EV1913" s="380"/>
      <c r="FC1913" s="380"/>
      <c r="FJ1913" s="380"/>
      <c r="FQ1913" s="380"/>
      <c r="FX1913" s="380"/>
      <c r="GE1913" s="380"/>
      <c r="HA1913" s="380"/>
      <c r="HH1913" s="380"/>
    </row>
    <row r="1914" spans="1:216" ht="19.5" customHeight="1">
      <c r="A1914" s="627"/>
      <c r="B1914" s="380">
        <v>11310</v>
      </c>
      <c r="C1914" s="403"/>
      <c r="D1914" s="429">
        <v>10</v>
      </c>
      <c r="E1914" s="407"/>
      <c r="F1914" s="32"/>
      <c r="G1914" s="33"/>
      <c r="H1914" s="409"/>
      <c r="I1914" s="403"/>
      <c r="J1914" s="629"/>
      <c r="S1914" s="380"/>
      <c r="Z1914" s="380"/>
      <c r="AG1914" s="380"/>
      <c r="AN1914" s="380"/>
      <c r="AU1914" s="380"/>
      <c r="BB1914" s="380"/>
      <c r="BI1914" s="380"/>
      <c r="BP1914" s="380"/>
      <c r="BW1914" s="380"/>
      <c r="CD1914" s="380"/>
      <c r="CK1914" s="380"/>
      <c r="CR1914" s="380"/>
      <c r="CY1914" s="380"/>
      <c r="DF1914" s="380"/>
      <c r="DM1914" s="380"/>
      <c r="DT1914" s="380"/>
      <c r="EA1914" s="380"/>
      <c r="EH1914" s="380"/>
      <c r="EO1914" s="380"/>
      <c r="EV1914" s="380"/>
      <c r="FC1914" s="380"/>
      <c r="FJ1914" s="380"/>
      <c r="FQ1914" s="380"/>
      <c r="FX1914" s="380"/>
      <c r="GE1914" s="380"/>
      <c r="HA1914" s="380"/>
      <c r="HH1914" s="380"/>
    </row>
    <row r="1915" spans="1:216" ht="19.5" customHeight="1">
      <c r="A1915" s="627"/>
      <c r="B1915" s="380">
        <v>11311</v>
      </c>
      <c r="C1915" s="403"/>
      <c r="D1915" s="429">
        <v>11</v>
      </c>
      <c r="E1915" s="407"/>
      <c r="F1915" s="32"/>
      <c r="G1915" s="33"/>
      <c r="H1915" s="409"/>
      <c r="I1915" s="403"/>
      <c r="J1915" s="629"/>
      <c r="S1915" s="380"/>
      <c r="Z1915" s="380"/>
      <c r="AG1915" s="380"/>
      <c r="AN1915" s="380"/>
      <c r="AU1915" s="380"/>
      <c r="BB1915" s="380"/>
      <c r="BI1915" s="380"/>
      <c r="BP1915" s="380"/>
      <c r="BW1915" s="380"/>
      <c r="CD1915" s="380"/>
      <c r="CK1915" s="380"/>
      <c r="CR1915" s="380"/>
      <c r="CY1915" s="380"/>
      <c r="DF1915" s="380"/>
      <c r="DM1915" s="380"/>
      <c r="DT1915" s="380"/>
      <c r="EA1915" s="380"/>
      <c r="EH1915" s="380"/>
      <c r="EO1915" s="380"/>
      <c r="EV1915" s="380"/>
      <c r="FC1915" s="380"/>
      <c r="FJ1915" s="380"/>
      <c r="FQ1915" s="380"/>
      <c r="FX1915" s="380"/>
      <c r="GE1915" s="380"/>
      <c r="HA1915" s="380"/>
      <c r="HH1915" s="380"/>
    </row>
    <row r="1916" spans="1:216" ht="19.5" customHeight="1">
      <c r="A1916" s="627"/>
      <c r="B1916" s="380">
        <v>11312</v>
      </c>
      <c r="C1916" s="403"/>
      <c r="D1916" s="429">
        <v>12</v>
      </c>
      <c r="E1916" s="407"/>
      <c r="F1916" s="32"/>
      <c r="G1916" s="33"/>
      <c r="H1916" s="409"/>
      <c r="I1916" s="403"/>
      <c r="J1916" s="629"/>
      <c r="S1916" s="380"/>
      <c r="Z1916" s="380"/>
      <c r="AG1916" s="380"/>
      <c r="AN1916" s="380"/>
      <c r="AU1916" s="380"/>
      <c r="BB1916" s="380"/>
      <c r="BI1916" s="380"/>
      <c r="BP1916" s="380"/>
      <c r="BW1916" s="380"/>
      <c r="CD1916" s="380"/>
      <c r="CK1916" s="380"/>
      <c r="CR1916" s="380"/>
      <c r="CY1916" s="380"/>
      <c r="DF1916" s="380"/>
      <c r="DM1916" s="380"/>
      <c r="DT1916" s="380"/>
      <c r="EA1916" s="380"/>
      <c r="EH1916" s="380"/>
      <c r="EO1916" s="380"/>
      <c r="EV1916" s="380"/>
      <c r="FC1916" s="380"/>
      <c r="FJ1916" s="380"/>
      <c r="FQ1916" s="380"/>
      <c r="FX1916" s="380"/>
      <c r="GE1916" s="380"/>
      <c r="HA1916" s="380"/>
      <c r="HH1916" s="380"/>
    </row>
    <row r="1917" spans="1:216" ht="19.5" customHeight="1">
      <c r="A1917" s="627"/>
      <c r="B1917" s="380">
        <v>11313</v>
      </c>
      <c r="C1917" s="403"/>
      <c r="D1917" s="429">
        <v>13</v>
      </c>
      <c r="E1917" s="407"/>
      <c r="F1917" s="32"/>
      <c r="G1917" s="33"/>
      <c r="H1917" s="409"/>
      <c r="I1917" s="403"/>
      <c r="J1917" s="629"/>
      <c r="S1917" s="380"/>
      <c r="Z1917" s="380"/>
      <c r="AG1917" s="380"/>
      <c r="AN1917" s="380"/>
      <c r="AU1917" s="380"/>
      <c r="BB1917" s="380"/>
      <c r="BI1917" s="380"/>
      <c r="BP1917" s="380"/>
      <c r="BW1917" s="380"/>
      <c r="CD1917" s="380"/>
      <c r="CK1917" s="380"/>
      <c r="CR1917" s="380"/>
      <c r="CY1917" s="380"/>
      <c r="DF1917" s="380"/>
      <c r="DM1917" s="380"/>
      <c r="DT1917" s="380"/>
      <c r="EA1917" s="380"/>
      <c r="EH1917" s="380"/>
      <c r="EO1917" s="380"/>
      <c r="EV1917" s="380"/>
      <c r="FC1917" s="380"/>
      <c r="FJ1917" s="380"/>
      <c r="FQ1917" s="380"/>
      <c r="FX1917" s="380"/>
      <c r="GE1917" s="380"/>
      <c r="HA1917" s="380"/>
      <c r="HH1917" s="380"/>
    </row>
    <row r="1918" spans="1:216" ht="19.5" customHeight="1">
      <c r="A1918" s="627"/>
      <c r="B1918" s="380">
        <v>11314</v>
      </c>
      <c r="C1918" s="403"/>
      <c r="D1918" s="429">
        <v>14</v>
      </c>
      <c r="E1918" s="407"/>
      <c r="F1918" s="32"/>
      <c r="G1918" s="33"/>
      <c r="H1918" s="409"/>
      <c r="I1918" s="403"/>
      <c r="J1918" s="629"/>
      <c r="S1918" s="380"/>
      <c r="Z1918" s="380"/>
      <c r="AG1918" s="380"/>
      <c r="AN1918" s="380"/>
      <c r="AU1918" s="380"/>
      <c r="BB1918" s="380"/>
      <c r="BI1918" s="380"/>
      <c r="BP1918" s="380"/>
      <c r="BW1918" s="380"/>
      <c r="CD1918" s="380"/>
      <c r="CK1918" s="380"/>
      <c r="CR1918" s="380"/>
      <c r="CY1918" s="380"/>
      <c r="DF1918" s="380"/>
      <c r="DM1918" s="380"/>
      <c r="DT1918" s="380"/>
      <c r="EA1918" s="380"/>
      <c r="EH1918" s="380"/>
      <c r="EO1918" s="380"/>
      <c r="EV1918" s="380"/>
      <c r="FC1918" s="380"/>
      <c r="FJ1918" s="380"/>
      <c r="FQ1918" s="380"/>
      <c r="FX1918" s="380"/>
      <c r="GE1918" s="380"/>
      <c r="HA1918" s="380"/>
      <c r="HH1918" s="380"/>
    </row>
    <row r="1919" spans="1:216" ht="19.5" customHeight="1" thickBot="1">
      <c r="A1919" s="627"/>
      <c r="B1919" s="380">
        <v>11315</v>
      </c>
      <c r="C1919" s="403"/>
      <c r="D1919" s="429">
        <v>15</v>
      </c>
      <c r="E1919" s="411"/>
      <c r="F1919" s="36"/>
      <c r="G1919" s="37"/>
      <c r="H1919" s="409"/>
      <c r="I1919" s="403"/>
      <c r="J1919" s="629"/>
      <c r="S1919" s="380"/>
      <c r="Z1919" s="380"/>
      <c r="AG1919" s="380"/>
      <c r="AN1919" s="380"/>
      <c r="AU1919" s="380"/>
      <c r="BB1919" s="380"/>
      <c r="BI1919" s="380"/>
      <c r="BP1919" s="380"/>
      <c r="BW1919" s="380"/>
      <c r="CD1919" s="380"/>
      <c r="CK1919" s="380"/>
      <c r="CR1919" s="380"/>
      <c r="CY1919" s="380"/>
      <c r="DF1919" s="380"/>
      <c r="DM1919" s="380"/>
      <c r="DT1919" s="380"/>
      <c r="EA1919" s="380"/>
      <c r="EH1919" s="380"/>
      <c r="EO1919" s="380"/>
      <c r="EV1919" s="380"/>
      <c r="FC1919" s="380"/>
      <c r="FJ1919" s="380"/>
      <c r="FQ1919" s="380"/>
      <c r="FX1919" s="380"/>
      <c r="GE1919" s="380"/>
      <c r="HA1919" s="380"/>
      <c r="HH1919" s="380"/>
    </row>
    <row r="1920" spans="1:216" ht="19.5" customHeight="1" thickBot="1">
      <c r="A1920" s="627"/>
      <c r="B1920" s="380">
        <v>11316</v>
      </c>
      <c r="C1920" s="403"/>
      <c r="D1920" s="429" t="s">
        <v>634</v>
      </c>
      <c r="E1920" s="421"/>
      <c r="F1920" s="419"/>
      <c r="G1920" s="420"/>
      <c r="H1920" s="409"/>
      <c r="I1920" s="403"/>
      <c r="J1920" s="629"/>
      <c r="S1920" s="380"/>
      <c r="Z1920" s="380"/>
      <c r="AG1920" s="380"/>
      <c r="AN1920" s="380"/>
      <c r="AU1920" s="380"/>
      <c r="BB1920" s="380"/>
      <c r="BI1920" s="380"/>
      <c r="BP1920" s="380"/>
      <c r="BW1920" s="380"/>
      <c r="CD1920" s="380"/>
      <c r="CK1920" s="380"/>
      <c r="CR1920" s="380"/>
      <c r="CY1920" s="380"/>
      <c r="DF1920" s="380"/>
      <c r="DM1920" s="380"/>
      <c r="DT1920" s="380"/>
      <c r="EA1920" s="380"/>
      <c r="EH1920" s="380"/>
      <c r="EO1920" s="380"/>
      <c r="EV1920" s="380"/>
      <c r="FC1920" s="380"/>
      <c r="FJ1920" s="380"/>
      <c r="FQ1920" s="380"/>
      <c r="FX1920" s="380"/>
      <c r="GE1920" s="380"/>
      <c r="HA1920" s="380"/>
      <c r="HH1920" s="380"/>
    </row>
    <row r="1921" spans="1:216" ht="19.5" customHeight="1">
      <c r="A1921" s="627"/>
      <c r="D1921" s="429" t="s">
        <v>864</v>
      </c>
      <c r="E1921" s="422"/>
      <c r="F1921" s="34"/>
      <c r="G1921" s="35"/>
      <c r="H1921" s="409"/>
      <c r="I1921" s="403"/>
      <c r="S1921" s="380"/>
      <c r="Z1921" s="380"/>
      <c r="AG1921" s="380"/>
      <c r="AN1921" s="380"/>
      <c r="AU1921" s="380"/>
      <c r="BB1921" s="380"/>
      <c r="BI1921" s="380"/>
      <c r="BP1921" s="380"/>
      <c r="BW1921" s="380"/>
      <c r="CD1921" s="380"/>
      <c r="CK1921" s="380"/>
      <c r="CR1921" s="380"/>
      <c r="CY1921" s="380"/>
      <c r="DF1921" s="380"/>
      <c r="DM1921" s="380"/>
      <c r="DT1921" s="380"/>
      <c r="EA1921" s="380"/>
      <c r="EH1921" s="380"/>
      <c r="EO1921" s="380"/>
      <c r="EV1921" s="380"/>
      <c r="FC1921" s="380"/>
      <c r="FJ1921" s="380"/>
      <c r="FQ1921" s="380"/>
      <c r="FX1921" s="380"/>
      <c r="GE1921" s="380"/>
      <c r="HA1921" s="380"/>
      <c r="HH1921" s="380"/>
    </row>
    <row r="1922" spans="1:216" ht="19.5" customHeight="1">
      <c r="A1922" s="627"/>
      <c r="D1922" s="429" t="s">
        <v>864</v>
      </c>
      <c r="E1922" s="423"/>
      <c r="F1922" s="32"/>
      <c r="G1922" s="33"/>
      <c r="H1922" s="409"/>
      <c r="I1922" s="403"/>
      <c r="S1922" s="380"/>
      <c r="Z1922" s="380"/>
      <c r="AG1922" s="380"/>
      <c r="AN1922" s="380"/>
      <c r="AU1922" s="380"/>
      <c r="BB1922" s="380"/>
      <c r="BI1922" s="380"/>
      <c r="BP1922" s="380"/>
      <c r="BW1922" s="380"/>
      <c r="CD1922" s="380"/>
      <c r="CK1922" s="380"/>
      <c r="CR1922" s="380"/>
      <c r="CY1922" s="380"/>
      <c r="DF1922" s="380"/>
      <c r="DM1922" s="380"/>
      <c r="DT1922" s="380"/>
      <c r="EA1922" s="380"/>
      <c r="EH1922" s="380"/>
      <c r="EO1922" s="380"/>
      <c r="EV1922" s="380"/>
      <c r="FC1922" s="380"/>
      <c r="FJ1922" s="380"/>
      <c r="FQ1922" s="380"/>
      <c r="FX1922" s="380"/>
      <c r="GE1922" s="380"/>
      <c r="HA1922" s="380"/>
      <c r="HH1922" s="380"/>
    </row>
    <row r="1923" spans="1:216" ht="19.5" customHeight="1">
      <c r="A1923" s="627"/>
      <c r="D1923" s="430"/>
      <c r="E1923" s="423"/>
      <c r="F1923" s="32"/>
      <c r="G1923" s="33"/>
      <c r="H1923" s="409"/>
      <c r="I1923" s="403"/>
      <c r="S1923" s="380"/>
      <c r="Z1923" s="380"/>
      <c r="AG1923" s="380"/>
      <c r="AN1923" s="380"/>
      <c r="AU1923" s="380"/>
      <c r="BB1923" s="380"/>
      <c r="BI1923" s="380"/>
      <c r="BP1923" s="380"/>
      <c r="BW1923" s="380"/>
      <c r="CD1923" s="380"/>
      <c r="CK1923" s="380"/>
      <c r="CR1923" s="380"/>
      <c r="CY1923" s="380"/>
      <c r="DF1923" s="380"/>
      <c r="DM1923" s="380"/>
      <c r="DT1923" s="380"/>
      <c r="EA1923" s="380"/>
      <c r="EH1923" s="380"/>
      <c r="EO1923" s="380"/>
      <c r="EV1923" s="380"/>
      <c r="FC1923" s="380"/>
      <c r="FJ1923" s="380"/>
      <c r="FQ1923" s="380"/>
      <c r="FX1923" s="380"/>
      <c r="GE1923" s="380"/>
      <c r="HA1923" s="380"/>
      <c r="HH1923" s="380"/>
    </row>
    <row r="1924" spans="1:216" ht="19.5" customHeight="1" thickBot="1">
      <c r="A1924" s="628"/>
      <c r="B1924" s="431"/>
      <c r="C1924" s="431"/>
      <c r="D1924" s="432"/>
      <c r="E1924" s="424"/>
      <c r="F1924" s="32"/>
      <c r="G1924" s="33"/>
      <c r="H1924" s="409"/>
      <c r="I1924" s="403"/>
      <c r="S1924" s="380"/>
      <c r="Z1924" s="380"/>
      <c r="AG1924" s="380"/>
      <c r="AN1924" s="380"/>
      <c r="AU1924" s="380"/>
      <c r="BB1924" s="380"/>
      <c r="BI1924" s="380"/>
      <c r="BP1924" s="380"/>
      <c r="BW1924" s="380"/>
      <c r="CD1924" s="380"/>
      <c r="CK1924" s="380"/>
      <c r="CR1924" s="380"/>
      <c r="CY1924" s="380"/>
      <c r="DF1924" s="380"/>
      <c r="DM1924" s="380"/>
      <c r="DT1924" s="380"/>
      <c r="EA1924" s="380"/>
      <c r="EH1924" s="380"/>
      <c r="EO1924" s="380"/>
      <c r="EV1924" s="380"/>
      <c r="FC1924" s="380"/>
      <c r="FJ1924" s="380"/>
      <c r="FQ1924" s="380"/>
      <c r="FX1924" s="380"/>
      <c r="GE1924" s="380"/>
      <c r="HA1924" s="380"/>
      <c r="HH1924" s="380"/>
    </row>
    <row r="1925" spans="1:216" ht="19.5" customHeight="1" thickBot="1">
      <c r="A1925" s="626">
        <v>114</v>
      </c>
      <c r="B1925" s="426">
        <v>11401</v>
      </c>
      <c r="C1925" s="427"/>
      <c r="D1925" s="428">
        <v>1</v>
      </c>
      <c r="E1925" s="404"/>
      <c r="F1925" s="34"/>
      <c r="G1925" s="35"/>
      <c r="H1925" s="405"/>
      <c r="I1925" s="406"/>
      <c r="J1925" s="629"/>
      <c r="S1925" s="380"/>
      <c r="Z1925" s="380"/>
      <c r="AG1925" s="380"/>
      <c r="AN1925" s="380"/>
      <c r="AU1925" s="380"/>
      <c r="BB1925" s="380"/>
      <c r="BI1925" s="380"/>
      <c r="BP1925" s="380"/>
      <c r="BW1925" s="380"/>
      <c r="CD1925" s="380"/>
      <c r="CK1925" s="380"/>
      <c r="CR1925" s="380"/>
      <c r="CY1925" s="380"/>
      <c r="DF1925" s="380"/>
      <c r="DM1925" s="380"/>
      <c r="DT1925" s="380"/>
      <c r="EA1925" s="380"/>
      <c r="EH1925" s="380"/>
      <c r="EO1925" s="380"/>
      <c r="EV1925" s="380"/>
      <c r="FC1925" s="380"/>
      <c r="FJ1925" s="380"/>
      <c r="FQ1925" s="380"/>
      <c r="FX1925" s="380"/>
      <c r="GE1925" s="380"/>
      <c r="HA1925" s="380"/>
      <c r="HH1925" s="380"/>
    </row>
    <row r="1926" spans="1:216" ht="19.5" customHeight="1">
      <c r="A1926" s="627"/>
      <c r="B1926" s="380">
        <v>11402</v>
      </c>
      <c r="C1926" s="403"/>
      <c r="D1926" s="429">
        <v>2</v>
      </c>
      <c r="E1926" s="407"/>
      <c r="F1926" s="32"/>
      <c r="G1926" s="33"/>
      <c r="H1926" s="408"/>
      <c r="I1926" s="403"/>
      <c r="J1926" s="629"/>
      <c r="S1926" s="380"/>
      <c r="Z1926" s="380"/>
      <c r="AG1926" s="380"/>
      <c r="AN1926" s="380"/>
      <c r="AU1926" s="380"/>
      <c r="BB1926" s="380"/>
      <c r="BI1926" s="380"/>
      <c r="BP1926" s="380"/>
      <c r="BW1926" s="380"/>
      <c r="CD1926" s="380"/>
      <c r="CK1926" s="380"/>
      <c r="CR1926" s="380"/>
      <c r="CY1926" s="380"/>
      <c r="DF1926" s="380"/>
      <c r="DM1926" s="380"/>
      <c r="DT1926" s="380"/>
      <c r="EA1926" s="380"/>
      <c r="EH1926" s="380"/>
      <c r="EO1926" s="380"/>
      <c r="EV1926" s="380"/>
      <c r="FC1926" s="380"/>
      <c r="FJ1926" s="380"/>
      <c r="FQ1926" s="380"/>
      <c r="FX1926" s="380"/>
      <c r="GE1926" s="380"/>
      <c r="HA1926" s="380"/>
      <c r="HH1926" s="380"/>
    </row>
    <row r="1927" spans="1:216" ht="19.5" customHeight="1">
      <c r="A1927" s="627"/>
      <c r="B1927" s="380">
        <v>11403</v>
      </c>
      <c r="C1927" s="403"/>
      <c r="D1927" s="429">
        <v>3</v>
      </c>
      <c r="E1927" s="407"/>
      <c r="F1927" s="32"/>
      <c r="G1927" s="33"/>
      <c r="H1927" s="409"/>
      <c r="I1927" s="403"/>
      <c r="J1927" s="629"/>
      <c r="S1927" s="380"/>
      <c r="Z1927" s="380"/>
      <c r="AG1927" s="380"/>
      <c r="AN1927" s="380"/>
      <c r="AU1927" s="380"/>
      <c r="BB1927" s="380"/>
      <c r="BI1927" s="380"/>
      <c r="BP1927" s="380"/>
      <c r="BW1927" s="380"/>
      <c r="CD1927" s="380"/>
      <c r="CK1927" s="380"/>
      <c r="CR1927" s="380"/>
      <c r="CY1927" s="380"/>
      <c r="DF1927" s="380"/>
      <c r="DM1927" s="380"/>
      <c r="DT1927" s="380"/>
      <c r="EA1927" s="380"/>
      <c r="EH1927" s="380"/>
      <c r="EO1927" s="380"/>
      <c r="EV1927" s="380"/>
      <c r="FC1927" s="380"/>
      <c r="FJ1927" s="380"/>
      <c r="FQ1927" s="380"/>
      <c r="FX1927" s="380"/>
      <c r="GE1927" s="380"/>
      <c r="HA1927" s="380"/>
      <c r="HH1927" s="380"/>
    </row>
    <row r="1928" spans="1:216" ht="19.5" customHeight="1">
      <c r="A1928" s="627"/>
      <c r="B1928" s="380">
        <v>11404</v>
      </c>
      <c r="C1928" s="403"/>
      <c r="D1928" s="429">
        <v>4</v>
      </c>
      <c r="E1928" s="410"/>
      <c r="F1928" s="32"/>
      <c r="G1928" s="33"/>
      <c r="H1928" s="409"/>
      <c r="I1928" s="403"/>
      <c r="J1928" s="629"/>
      <c r="S1928" s="380"/>
      <c r="Z1928" s="380"/>
      <c r="AG1928" s="380"/>
      <c r="AN1928" s="380"/>
      <c r="AU1928" s="380"/>
      <c r="BB1928" s="380"/>
      <c r="BI1928" s="380"/>
      <c r="BP1928" s="380"/>
      <c r="BW1928" s="380"/>
      <c r="CD1928" s="380"/>
      <c r="CK1928" s="380"/>
      <c r="CR1928" s="380"/>
      <c r="CY1928" s="380"/>
      <c r="DF1928" s="380"/>
      <c r="DM1928" s="380"/>
      <c r="DT1928" s="380"/>
      <c r="EA1928" s="380"/>
      <c r="EH1928" s="380"/>
      <c r="EO1928" s="380"/>
      <c r="EV1928" s="380"/>
      <c r="FC1928" s="380"/>
      <c r="FJ1928" s="380"/>
      <c r="FQ1928" s="380"/>
      <c r="FX1928" s="380"/>
      <c r="GE1928" s="380"/>
      <c r="HA1928" s="380"/>
      <c r="HH1928" s="380"/>
    </row>
    <row r="1929" spans="1:216" ht="19.5" customHeight="1">
      <c r="A1929" s="627"/>
      <c r="B1929" s="380">
        <v>11405</v>
      </c>
      <c r="C1929" s="403"/>
      <c r="D1929" s="429">
        <v>5</v>
      </c>
      <c r="E1929" s="407"/>
      <c r="F1929" s="36"/>
      <c r="G1929" s="37"/>
      <c r="H1929" s="409"/>
      <c r="I1929" s="403"/>
      <c r="J1929" s="629"/>
      <c r="S1929" s="380"/>
      <c r="Z1929" s="380"/>
      <c r="AG1929" s="380"/>
      <c r="AN1929" s="380"/>
      <c r="AU1929" s="380"/>
      <c r="BB1929" s="380"/>
      <c r="BI1929" s="380"/>
      <c r="BP1929" s="380"/>
      <c r="BW1929" s="380"/>
      <c r="CD1929" s="380"/>
      <c r="CK1929" s="380"/>
      <c r="CR1929" s="380"/>
      <c r="CY1929" s="380"/>
      <c r="DF1929" s="380"/>
      <c r="DM1929" s="380"/>
      <c r="DT1929" s="380"/>
      <c r="EA1929" s="380"/>
      <c r="EH1929" s="380"/>
      <c r="EO1929" s="380"/>
      <c r="EV1929" s="380"/>
      <c r="FC1929" s="380"/>
      <c r="FJ1929" s="380"/>
      <c r="FQ1929" s="380"/>
      <c r="FX1929" s="380"/>
      <c r="GE1929" s="380"/>
      <c r="HA1929" s="380"/>
      <c r="HH1929" s="380"/>
    </row>
    <row r="1930" spans="1:216" ht="19.5" customHeight="1">
      <c r="A1930" s="627"/>
      <c r="B1930" s="380">
        <v>11406</v>
      </c>
      <c r="C1930" s="403"/>
      <c r="D1930" s="429">
        <v>6</v>
      </c>
      <c r="E1930" s="407"/>
      <c r="F1930" s="32"/>
      <c r="G1930" s="33"/>
      <c r="H1930" s="409"/>
      <c r="I1930" s="403"/>
      <c r="J1930" s="629"/>
      <c r="S1930" s="380"/>
      <c r="Z1930" s="380"/>
      <c r="AG1930" s="380"/>
      <c r="AN1930" s="380"/>
      <c r="AU1930" s="380"/>
      <c r="BB1930" s="380"/>
      <c r="BI1930" s="380"/>
      <c r="BP1930" s="380"/>
      <c r="BW1930" s="380"/>
      <c r="CD1930" s="380"/>
      <c r="CK1930" s="380"/>
      <c r="CR1930" s="380"/>
      <c r="CY1930" s="380"/>
      <c r="DF1930" s="380"/>
      <c r="DM1930" s="380"/>
      <c r="DT1930" s="380"/>
      <c r="EA1930" s="380"/>
      <c r="EH1930" s="380"/>
      <c r="EO1930" s="380"/>
      <c r="EV1930" s="380"/>
      <c r="FC1930" s="380"/>
      <c r="FJ1930" s="380"/>
      <c r="FQ1930" s="380"/>
      <c r="FX1930" s="380"/>
      <c r="GE1930" s="380"/>
      <c r="HA1930" s="380"/>
      <c r="HH1930" s="380"/>
    </row>
    <row r="1931" spans="1:216" ht="19.5" customHeight="1">
      <c r="A1931" s="627"/>
      <c r="B1931" s="380">
        <v>11407</v>
      </c>
      <c r="C1931" s="403"/>
      <c r="D1931" s="429">
        <v>7</v>
      </c>
      <c r="E1931" s="410"/>
      <c r="F1931" s="32"/>
      <c r="G1931" s="33"/>
      <c r="H1931" s="409"/>
      <c r="I1931" s="403"/>
      <c r="J1931" s="629"/>
      <c r="S1931" s="380"/>
      <c r="Z1931" s="380"/>
      <c r="AG1931" s="380"/>
      <c r="AN1931" s="380"/>
      <c r="AU1931" s="380"/>
      <c r="BB1931" s="380"/>
      <c r="BI1931" s="380"/>
      <c r="BP1931" s="380"/>
      <c r="BW1931" s="380"/>
      <c r="CD1931" s="380"/>
      <c r="CK1931" s="380"/>
      <c r="CR1931" s="380"/>
      <c r="CY1931" s="380"/>
      <c r="DF1931" s="380"/>
      <c r="DM1931" s="380"/>
      <c r="DT1931" s="380"/>
      <c r="EA1931" s="380"/>
      <c r="EH1931" s="380"/>
      <c r="EO1931" s="380"/>
      <c r="EV1931" s="380"/>
      <c r="FC1931" s="380"/>
      <c r="FJ1931" s="380"/>
      <c r="FQ1931" s="380"/>
      <c r="FX1931" s="380"/>
      <c r="GE1931" s="380"/>
      <c r="HA1931" s="380"/>
      <c r="HH1931" s="380"/>
    </row>
    <row r="1932" spans="1:216" ht="19.5" customHeight="1">
      <c r="A1932" s="627"/>
      <c r="B1932" s="380">
        <v>11408</v>
      </c>
      <c r="C1932" s="403"/>
      <c r="D1932" s="429">
        <v>8</v>
      </c>
      <c r="E1932" s="407"/>
      <c r="F1932" s="32"/>
      <c r="G1932" s="33"/>
      <c r="H1932" s="409"/>
      <c r="I1932" s="403"/>
      <c r="J1932" s="629"/>
      <c r="S1932" s="380"/>
      <c r="Z1932" s="380"/>
      <c r="AG1932" s="380"/>
      <c r="AN1932" s="380"/>
      <c r="AU1932" s="380"/>
      <c r="BB1932" s="380"/>
      <c r="BI1932" s="380"/>
      <c r="BP1932" s="380"/>
      <c r="BW1932" s="380"/>
      <c r="CD1932" s="380"/>
      <c r="CK1932" s="380"/>
      <c r="CR1932" s="380"/>
      <c r="CY1932" s="380"/>
      <c r="DF1932" s="380"/>
      <c r="DM1932" s="380"/>
      <c r="DT1932" s="380"/>
      <c r="EA1932" s="380"/>
      <c r="EH1932" s="380"/>
      <c r="EO1932" s="380"/>
      <c r="EV1932" s="380"/>
      <c r="FC1932" s="380"/>
      <c r="FJ1932" s="380"/>
      <c r="FQ1932" s="380"/>
      <c r="FX1932" s="380"/>
      <c r="GE1932" s="380"/>
      <c r="HA1932" s="380"/>
      <c r="HH1932" s="380"/>
    </row>
    <row r="1933" spans="1:216" ht="19.5" customHeight="1">
      <c r="A1933" s="627"/>
      <c r="B1933" s="380">
        <v>11409</v>
      </c>
      <c r="C1933" s="403"/>
      <c r="D1933" s="429">
        <v>9</v>
      </c>
      <c r="E1933" s="407"/>
      <c r="F1933" s="32"/>
      <c r="G1933" s="33"/>
      <c r="H1933" s="409"/>
      <c r="I1933" s="403"/>
      <c r="J1933" s="629"/>
      <c r="S1933" s="380"/>
      <c r="Z1933" s="380"/>
      <c r="AG1933" s="380"/>
      <c r="AN1933" s="380"/>
      <c r="AU1933" s="380"/>
      <c r="BB1933" s="380"/>
      <c r="BI1933" s="380"/>
      <c r="BP1933" s="380"/>
      <c r="BW1933" s="380"/>
      <c r="CD1933" s="380"/>
      <c r="CK1933" s="380"/>
      <c r="CR1933" s="380"/>
      <c r="CY1933" s="380"/>
      <c r="DF1933" s="380"/>
      <c r="DM1933" s="380"/>
      <c r="DT1933" s="380"/>
      <c r="EA1933" s="380"/>
      <c r="EH1933" s="380"/>
      <c r="EO1933" s="380"/>
      <c r="EV1933" s="380"/>
      <c r="FC1933" s="380"/>
      <c r="FJ1933" s="380"/>
      <c r="FQ1933" s="380"/>
      <c r="FX1933" s="380"/>
      <c r="GE1933" s="380"/>
      <c r="HA1933" s="380"/>
      <c r="HH1933" s="380"/>
    </row>
    <row r="1934" spans="1:216" ht="19.5" customHeight="1">
      <c r="A1934" s="627"/>
      <c r="B1934" s="380">
        <v>11410</v>
      </c>
      <c r="C1934" s="403"/>
      <c r="D1934" s="429">
        <v>10</v>
      </c>
      <c r="E1934" s="407"/>
      <c r="F1934" s="32"/>
      <c r="G1934" s="33"/>
      <c r="H1934" s="409"/>
      <c r="I1934" s="403"/>
      <c r="J1934" s="629"/>
      <c r="S1934" s="380"/>
      <c r="Z1934" s="380"/>
      <c r="AG1934" s="380"/>
      <c r="AN1934" s="380"/>
      <c r="AU1934" s="380"/>
      <c r="BB1934" s="380"/>
      <c r="BI1934" s="380"/>
      <c r="BP1934" s="380"/>
      <c r="BW1934" s="380"/>
      <c r="CD1934" s="380"/>
      <c r="CK1934" s="380"/>
      <c r="CR1934" s="380"/>
      <c r="CY1934" s="380"/>
      <c r="DF1934" s="380"/>
      <c r="DM1934" s="380"/>
      <c r="DT1934" s="380"/>
      <c r="EA1934" s="380"/>
      <c r="EH1934" s="380"/>
      <c r="EO1934" s="380"/>
      <c r="EV1934" s="380"/>
      <c r="FC1934" s="380"/>
      <c r="FJ1934" s="380"/>
      <c r="FQ1934" s="380"/>
      <c r="FX1934" s="380"/>
      <c r="GE1934" s="380"/>
      <c r="HA1934" s="380"/>
      <c r="HH1934" s="380"/>
    </row>
    <row r="1935" spans="1:216" ht="19.5" customHeight="1">
      <c r="A1935" s="627"/>
      <c r="B1935" s="380">
        <v>11411</v>
      </c>
      <c r="C1935" s="403"/>
      <c r="D1935" s="429">
        <v>11</v>
      </c>
      <c r="E1935" s="407"/>
      <c r="F1935" s="32"/>
      <c r="G1935" s="33"/>
      <c r="H1935" s="409"/>
      <c r="I1935" s="403"/>
      <c r="J1935" s="629"/>
      <c r="S1935" s="380"/>
      <c r="Z1935" s="380"/>
      <c r="AG1935" s="380"/>
      <c r="AN1935" s="380"/>
      <c r="AU1935" s="380"/>
      <c r="BB1935" s="380"/>
      <c r="BI1935" s="380"/>
      <c r="BP1935" s="380"/>
      <c r="BW1935" s="380"/>
      <c r="CD1935" s="380"/>
      <c r="CK1935" s="380"/>
      <c r="CR1935" s="380"/>
      <c r="CY1935" s="380"/>
      <c r="DF1935" s="380"/>
      <c r="DM1935" s="380"/>
      <c r="DT1935" s="380"/>
      <c r="EA1935" s="380"/>
      <c r="EH1935" s="380"/>
      <c r="EO1935" s="380"/>
      <c r="EV1935" s="380"/>
      <c r="FC1935" s="380"/>
      <c r="FJ1935" s="380"/>
      <c r="FQ1935" s="380"/>
      <c r="FX1935" s="380"/>
      <c r="GE1935" s="380"/>
      <c r="HA1935" s="380"/>
      <c r="HH1935" s="380"/>
    </row>
    <row r="1936" spans="1:216" ht="19.5" customHeight="1">
      <c r="A1936" s="627"/>
      <c r="B1936" s="380">
        <v>11412</v>
      </c>
      <c r="C1936" s="403"/>
      <c r="D1936" s="429">
        <v>12</v>
      </c>
      <c r="E1936" s="407"/>
      <c r="F1936" s="32"/>
      <c r="G1936" s="33"/>
      <c r="H1936" s="409"/>
      <c r="I1936" s="403"/>
      <c r="J1936" s="629"/>
      <c r="S1936" s="380"/>
      <c r="Z1936" s="380"/>
      <c r="AG1936" s="380"/>
      <c r="AN1936" s="380"/>
      <c r="AU1936" s="380"/>
      <c r="BB1936" s="380"/>
      <c r="BI1936" s="380"/>
      <c r="BP1936" s="380"/>
      <c r="BW1936" s="380"/>
      <c r="CD1936" s="380"/>
      <c r="CK1936" s="380"/>
      <c r="CR1936" s="380"/>
      <c r="CY1936" s="380"/>
      <c r="DF1936" s="380"/>
      <c r="DM1936" s="380"/>
      <c r="DT1936" s="380"/>
      <c r="EA1936" s="380"/>
      <c r="EH1936" s="380"/>
      <c r="EO1936" s="380"/>
      <c r="EV1936" s="380"/>
      <c r="FC1936" s="380"/>
      <c r="FJ1936" s="380"/>
      <c r="FQ1936" s="380"/>
      <c r="FX1936" s="380"/>
      <c r="GE1936" s="380"/>
      <c r="HA1936" s="380"/>
      <c r="HH1936" s="380"/>
    </row>
    <row r="1937" spans="1:216" ht="19.5" customHeight="1">
      <c r="A1937" s="627"/>
      <c r="B1937" s="380">
        <v>11413</v>
      </c>
      <c r="C1937" s="403"/>
      <c r="D1937" s="429">
        <v>13</v>
      </c>
      <c r="E1937" s="407"/>
      <c r="F1937" s="32"/>
      <c r="G1937" s="33"/>
      <c r="H1937" s="409"/>
      <c r="I1937" s="403"/>
      <c r="J1937" s="629"/>
      <c r="S1937" s="380"/>
      <c r="Z1937" s="380"/>
      <c r="AG1937" s="380"/>
      <c r="AN1937" s="380"/>
      <c r="AU1937" s="380"/>
      <c r="BB1937" s="380"/>
      <c r="BI1937" s="380"/>
      <c r="BP1937" s="380"/>
      <c r="BW1937" s="380"/>
      <c r="CD1937" s="380"/>
      <c r="CK1937" s="380"/>
      <c r="CR1937" s="380"/>
      <c r="CY1937" s="380"/>
      <c r="DF1937" s="380"/>
      <c r="DM1937" s="380"/>
      <c r="DT1937" s="380"/>
      <c r="EA1937" s="380"/>
      <c r="EH1937" s="380"/>
      <c r="EO1937" s="380"/>
      <c r="EV1937" s="380"/>
      <c r="FC1937" s="380"/>
      <c r="FJ1937" s="380"/>
      <c r="FQ1937" s="380"/>
      <c r="FX1937" s="380"/>
      <c r="GE1937" s="380"/>
      <c r="HA1937" s="380"/>
      <c r="HH1937" s="380"/>
    </row>
    <row r="1938" spans="1:216" ht="19.5" customHeight="1">
      <c r="A1938" s="627"/>
      <c r="B1938" s="380">
        <v>11414</v>
      </c>
      <c r="C1938" s="403"/>
      <c r="D1938" s="429">
        <v>14</v>
      </c>
      <c r="E1938" s="407"/>
      <c r="F1938" s="32"/>
      <c r="G1938" s="33"/>
      <c r="H1938" s="409"/>
      <c r="I1938" s="403"/>
      <c r="J1938" s="629"/>
      <c r="S1938" s="380"/>
      <c r="Z1938" s="380"/>
      <c r="AG1938" s="380"/>
      <c r="AN1938" s="380"/>
      <c r="AU1938" s="380"/>
      <c r="BB1938" s="380"/>
      <c r="BI1938" s="380"/>
      <c r="BP1938" s="380"/>
      <c r="BW1938" s="380"/>
      <c r="CD1938" s="380"/>
      <c r="CK1938" s="380"/>
      <c r="CR1938" s="380"/>
      <c r="CY1938" s="380"/>
      <c r="DF1938" s="380"/>
      <c r="DM1938" s="380"/>
      <c r="DT1938" s="380"/>
      <c r="EA1938" s="380"/>
      <c r="EH1938" s="380"/>
      <c r="EO1938" s="380"/>
      <c r="EV1938" s="380"/>
      <c r="FC1938" s="380"/>
      <c r="FJ1938" s="380"/>
      <c r="FQ1938" s="380"/>
      <c r="FX1938" s="380"/>
      <c r="GE1938" s="380"/>
      <c r="HA1938" s="380"/>
      <c r="HH1938" s="380"/>
    </row>
    <row r="1939" spans="1:216" ht="19.5" customHeight="1" thickBot="1">
      <c r="A1939" s="627"/>
      <c r="B1939" s="380">
        <v>11415</v>
      </c>
      <c r="C1939" s="403"/>
      <c r="D1939" s="429">
        <v>15</v>
      </c>
      <c r="E1939" s="411"/>
      <c r="F1939" s="36"/>
      <c r="G1939" s="37"/>
      <c r="H1939" s="409"/>
      <c r="I1939" s="403"/>
      <c r="J1939" s="629"/>
      <c r="S1939" s="380"/>
      <c r="Z1939" s="380"/>
      <c r="AG1939" s="380"/>
      <c r="AN1939" s="380"/>
      <c r="AU1939" s="380"/>
      <c r="BB1939" s="380"/>
      <c r="BI1939" s="380"/>
      <c r="BP1939" s="380"/>
      <c r="BW1939" s="380"/>
      <c r="CD1939" s="380"/>
      <c r="CK1939" s="380"/>
      <c r="CR1939" s="380"/>
      <c r="CY1939" s="380"/>
      <c r="DF1939" s="380"/>
      <c r="DM1939" s="380"/>
      <c r="DT1939" s="380"/>
      <c r="EA1939" s="380"/>
      <c r="EH1939" s="380"/>
      <c r="EO1939" s="380"/>
      <c r="EV1939" s="380"/>
      <c r="FC1939" s="380"/>
      <c r="FJ1939" s="380"/>
      <c r="FQ1939" s="380"/>
      <c r="FX1939" s="380"/>
      <c r="GE1939" s="380"/>
      <c r="HA1939" s="380"/>
      <c r="HH1939" s="380"/>
    </row>
    <row r="1940" spans="1:216" ht="19.5" customHeight="1" thickBot="1">
      <c r="A1940" s="627"/>
      <c r="B1940" s="380">
        <v>11416</v>
      </c>
      <c r="C1940" s="403"/>
      <c r="D1940" s="429" t="s">
        <v>634</v>
      </c>
      <c r="E1940" s="421"/>
      <c r="F1940" s="419"/>
      <c r="G1940" s="420"/>
      <c r="H1940" s="409"/>
      <c r="I1940" s="403"/>
      <c r="J1940" s="629"/>
      <c r="S1940" s="380"/>
      <c r="Z1940" s="380"/>
      <c r="AG1940" s="380"/>
      <c r="AN1940" s="380"/>
      <c r="AU1940" s="380"/>
      <c r="BB1940" s="380"/>
      <c r="BI1940" s="380"/>
      <c r="BP1940" s="380"/>
      <c r="BW1940" s="380"/>
      <c r="CD1940" s="380"/>
      <c r="CK1940" s="380"/>
      <c r="CR1940" s="380"/>
      <c r="CY1940" s="380"/>
      <c r="DF1940" s="380"/>
      <c r="DM1940" s="380"/>
      <c r="DT1940" s="380"/>
      <c r="EA1940" s="380"/>
      <c r="EH1940" s="380"/>
      <c r="EO1940" s="380"/>
      <c r="EV1940" s="380"/>
      <c r="FC1940" s="380"/>
      <c r="FJ1940" s="380"/>
      <c r="FQ1940" s="380"/>
      <c r="FX1940" s="380"/>
      <c r="GE1940" s="380"/>
      <c r="HA1940" s="380"/>
      <c r="HH1940" s="380"/>
    </row>
    <row r="1941" spans="1:216" ht="19.5" customHeight="1">
      <c r="A1941" s="627"/>
      <c r="D1941" s="429" t="s">
        <v>864</v>
      </c>
      <c r="E1941" s="422"/>
      <c r="F1941" s="34"/>
      <c r="G1941" s="35"/>
      <c r="H1941" s="409"/>
      <c r="I1941" s="403"/>
      <c r="S1941" s="380"/>
      <c r="Z1941" s="380"/>
      <c r="AG1941" s="380"/>
      <c r="AN1941" s="380"/>
      <c r="AU1941" s="380"/>
      <c r="BB1941" s="380"/>
      <c r="BI1941" s="380"/>
      <c r="BP1941" s="380"/>
      <c r="BW1941" s="380"/>
      <c r="CD1941" s="380"/>
      <c r="CK1941" s="380"/>
      <c r="CR1941" s="380"/>
      <c r="CY1941" s="380"/>
      <c r="DF1941" s="380"/>
      <c r="DM1941" s="380"/>
      <c r="DT1941" s="380"/>
      <c r="EA1941" s="380"/>
      <c r="EH1941" s="380"/>
      <c r="EO1941" s="380"/>
      <c r="EV1941" s="380"/>
      <c r="FC1941" s="380"/>
      <c r="FJ1941" s="380"/>
      <c r="FQ1941" s="380"/>
      <c r="FX1941" s="380"/>
      <c r="GE1941" s="380"/>
      <c r="HA1941" s="380"/>
      <c r="HH1941" s="380"/>
    </row>
    <row r="1942" spans="1:216" ht="19.5" customHeight="1">
      <c r="A1942" s="627"/>
      <c r="D1942" s="429" t="s">
        <v>864</v>
      </c>
      <c r="E1942" s="423"/>
      <c r="F1942" s="32"/>
      <c r="G1942" s="33"/>
      <c r="H1942" s="409"/>
      <c r="I1942" s="403"/>
      <c r="S1942" s="380"/>
      <c r="Z1942" s="380"/>
      <c r="AG1942" s="380"/>
      <c r="AN1942" s="380"/>
      <c r="AU1942" s="380"/>
      <c r="BB1942" s="380"/>
      <c r="BI1942" s="380"/>
      <c r="BP1942" s="380"/>
      <c r="BW1942" s="380"/>
      <c r="CD1942" s="380"/>
      <c r="CK1942" s="380"/>
      <c r="CR1942" s="380"/>
      <c r="CY1942" s="380"/>
      <c r="DF1942" s="380"/>
      <c r="DM1942" s="380"/>
      <c r="DT1942" s="380"/>
      <c r="EA1942" s="380"/>
      <c r="EH1942" s="380"/>
      <c r="EO1942" s="380"/>
      <c r="EV1942" s="380"/>
      <c r="FC1942" s="380"/>
      <c r="FJ1942" s="380"/>
      <c r="FQ1942" s="380"/>
      <c r="FX1942" s="380"/>
      <c r="GE1942" s="380"/>
      <c r="HA1942" s="380"/>
      <c r="HH1942" s="380"/>
    </row>
    <row r="1943" spans="1:216" ht="19.5" customHeight="1">
      <c r="A1943" s="627"/>
      <c r="D1943" s="430"/>
      <c r="E1943" s="423"/>
      <c r="F1943" s="32"/>
      <c r="G1943" s="33"/>
      <c r="H1943" s="409"/>
      <c r="I1943" s="403"/>
      <c r="S1943" s="380"/>
      <c r="Z1943" s="380"/>
      <c r="AG1943" s="380"/>
      <c r="AN1943" s="380"/>
      <c r="AU1943" s="380"/>
      <c r="BB1943" s="380"/>
      <c r="BI1943" s="380"/>
      <c r="BP1943" s="380"/>
      <c r="BW1943" s="380"/>
      <c r="CD1943" s="380"/>
      <c r="CK1943" s="380"/>
      <c r="CR1943" s="380"/>
      <c r="CY1943" s="380"/>
      <c r="DF1943" s="380"/>
      <c r="DM1943" s="380"/>
      <c r="DT1943" s="380"/>
      <c r="EA1943" s="380"/>
      <c r="EH1943" s="380"/>
      <c r="EO1943" s="380"/>
      <c r="EV1943" s="380"/>
      <c r="FC1943" s="380"/>
      <c r="FJ1943" s="380"/>
      <c r="FQ1943" s="380"/>
      <c r="FX1943" s="380"/>
      <c r="GE1943" s="380"/>
      <c r="HA1943" s="380"/>
      <c r="HH1943" s="380"/>
    </row>
    <row r="1944" spans="1:216" ht="19.5" customHeight="1" thickBot="1">
      <c r="A1944" s="628"/>
      <c r="B1944" s="431"/>
      <c r="C1944" s="431"/>
      <c r="D1944" s="432"/>
      <c r="E1944" s="424"/>
      <c r="F1944" s="32"/>
      <c r="G1944" s="33"/>
      <c r="H1944" s="409"/>
      <c r="I1944" s="403"/>
      <c r="S1944" s="380"/>
      <c r="Z1944" s="380"/>
      <c r="AG1944" s="380"/>
      <c r="AN1944" s="380"/>
      <c r="AU1944" s="380"/>
      <c r="BB1944" s="380"/>
      <c r="BI1944" s="380"/>
      <c r="BP1944" s="380"/>
      <c r="BW1944" s="380"/>
      <c r="CD1944" s="380"/>
      <c r="CK1944" s="380"/>
      <c r="CR1944" s="380"/>
      <c r="CY1944" s="380"/>
      <c r="DF1944" s="380"/>
      <c r="DM1944" s="380"/>
      <c r="DT1944" s="380"/>
      <c r="EA1944" s="380"/>
      <c r="EH1944" s="380"/>
      <c r="EO1944" s="380"/>
      <c r="EV1944" s="380"/>
      <c r="FC1944" s="380"/>
      <c r="FJ1944" s="380"/>
      <c r="FQ1944" s="380"/>
      <c r="FX1944" s="380"/>
      <c r="GE1944" s="380"/>
      <c r="HA1944" s="380"/>
      <c r="HH1944" s="380"/>
    </row>
    <row r="1945" spans="1:216" ht="19.5" customHeight="1" thickBot="1">
      <c r="A1945" s="626">
        <v>115</v>
      </c>
      <c r="B1945" s="426">
        <v>11501</v>
      </c>
      <c r="C1945" s="427"/>
      <c r="D1945" s="428">
        <v>1</v>
      </c>
      <c r="E1945" s="404"/>
      <c r="F1945" s="34"/>
      <c r="G1945" s="35"/>
      <c r="H1945" s="405"/>
      <c r="I1945" s="406"/>
      <c r="J1945" s="629"/>
      <c r="S1945" s="380"/>
      <c r="Z1945" s="380"/>
      <c r="AG1945" s="380"/>
      <c r="AN1945" s="380"/>
      <c r="AU1945" s="380"/>
      <c r="BB1945" s="380"/>
      <c r="BI1945" s="380"/>
      <c r="BP1945" s="380"/>
      <c r="BW1945" s="380"/>
      <c r="CD1945" s="380"/>
      <c r="CK1945" s="380"/>
      <c r="CR1945" s="380"/>
      <c r="CY1945" s="380"/>
      <c r="DF1945" s="380"/>
      <c r="DM1945" s="380"/>
      <c r="DT1945" s="380"/>
      <c r="EA1945" s="380"/>
      <c r="EH1945" s="380"/>
      <c r="EO1945" s="380"/>
      <c r="EV1945" s="380"/>
      <c r="FC1945" s="380"/>
      <c r="FJ1945" s="380"/>
      <c r="FQ1945" s="380"/>
      <c r="FX1945" s="380"/>
      <c r="GE1945" s="380"/>
      <c r="HA1945" s="380"/>
      <c r="HH1945" s="380"/>
    </row>
    <row r="1946" spans="1:216" ht="19.5" customHeight="1">
      <c r="A1946" s="627"/>
      <c r="B1946" s="380">
        <v>11502</v>
      </c>
      <c r="C1946" s="403"/>
      <c r="D1946" s="429">
        <v>2</v>
      </c>
      <c r="E1946" s="407"/>
      <c r="F1946" s="32"/>
      <c r="G1946" s="33"/>
      <c r="H1946" s="408"/>
      <c r="I1946" s="403"/>
      <c r="J1946" s="629"/>
      <c r="S1946" s="380"/>
      <c r="Z1946" s="380"/>
      <c r="AG1946" s="380"/>
      <c r="AN1946" s="380"/>
      <c r="AU1946" s="380"/>
      <c r="BB1946" s="380"/>
      <c r="BI1946" s="380"/>
      <c r="BP1946" s="380"/>
      <c r="BW1946" s="380"/>
      <c r="CD1946" s="380"/>
      <c r="CK1946" s="380"/>
      <c r="CR1946" s="380"/>
      <c r="CY1946" s="380"/>
      <c r="DF1946" s="380"/>
      <c r="DM1946" s="380"/>
      <c r="DT1946" s="380"/>
      <c r="EA1946" s="380"/>
      <c r="EH1946" s="380"/>
      <c r="EO1946" s="380"/>
      <c r="EV1946" s="380"/>
      <c r="FC1946" s="380"/>
      <c r="FJ1946" s="380"/>
      <c r="FQ1946" s="380"/>
      <c r="FX1946" s="380"/>
      <c r="GE1946" s="380"/>
      <c r="HA1946" s="380"/>
      <c r="HH1946" s="380"/>
    </row>
    <row r="1947" spans="1:216" ht="19.5" customHeight="1">
      <c r="A1947" s="627"/>
      <c r="B1947" s="380">
        <v>11503</v>
      </c>
      <c r="C1947" s="403"/>
      <c r="D1947" s="429">
        <v>3</v>
      </c>
      <c r="E1947" s="407"/>
      <c r="F1947" s="32"/>
      <c r="G1947" s="33"/>
      <c r="H1947" s="409"/>
      <c r="I1947" s="403"/>
      <c r="J1947" s="629"/>
      <c r="S1947" s="380"/>
      <c r="Z1947" s="380"/>
      <c r="AG1947" s="380"/>
      <c r="AN1947" s="380"/>
      <c r="AU1947" s="380"/>
      <c r="BB1947" s="380"/>
      <c r="BI1947" s="380"/>
      <c r="BP1947" s="380"/>
      <c r="BW1947" s="380"/>
      <c r="CD1947" s="380"/>
      <c r="CK1947" s="380"/>
      <c r="CR1947" s="380"/>
      <c r="CY1947" s="380"/>
      <c r="DF1947" s="380"/>
      <c r="DM1947" s="380"/>
      <c r="DT1947" s="380"/>
      <c r="EA1947" s="380"/>
      <c r="EH1947" s="380"/>
      <c r="EO1947" s="380"/>
      <c r="EV1947" s="380"/>
      <c r="FC1947" s="380"/>
      <c r="FJ1947" s="380"/>
      <c r="FQ1947" s="380"/>
      <c r="FX1947" s="380"/>
      <c r="GE1947" s="380"/>
      <c r="HA1947" s="380"/>
      <c r="HH1947" s="380"/>
    </row>
    <row r="1948" spans="1:216" ht="19.5" customHeight="1">
      <c r="A1948" s="627"/>
      <c r="B1948" s="380">
        <v>11504</v>
      </c>
      <c r="C1948" s="403"/>
      <c r="D1948" s="429">
        <v>4</v>
      </c>
      <c r="E1948" s="410"/>
      <c r="F1948" s="32"/>
      <c r="G1948" s="33"/>
      <c r="H1948" s="409"/>
      <c r="I1948" s="403"/>
      <c r="J1948" s="629"/>
      <c r="S1948" s="380"/>
      <c r="Z1948" s="380"/>
      <c r="AG1948" s="380"/>
      <c r="AN1948" s="380"/>
      <c r="AU1948" s="380"/>
      <c r="BB1948" s="380"/>
      <c r="BI1948" s="380"/>
      <c r="BP1948" s="380"/>
      <c r="BW1948" s="380"/>
      <c r="CD1948" s="380"/>
      <c r="CK1948" s="380"/>
      <c r="CR1948" s="380"/>
      <c r="CY1948" s="380"/>
      <c r="DF1948" s="380"/>
      <c r="DM1948" s="380"/>
      <c r="DT1948" s="380"/>
      <c r="EA1948" s="380"/>
      <c r="EH1948" s="380"/>
      <c r="EO1948" s="380"/>
      <c r="EV1948" s="380"/>
      <c r="FC1948" s="380"/>
      <c r="FJ1948" s="380"/>
      <c r="FQ1948" s="380"/>
      <c r="FX1948" s="380"/>
      <c r="GE1948" s="380"/>
      <c r="HA1948" s="380"/>
      <c r="HH1948" s="380"/>
    </row>
    <row r="1949" spans="1:216" ht="19.5" customHeight="1">
      <c r="A1949" s="627"/>
      <c r="B1949" s="380">
        <v>11505</v>
      </c>
      <c r="C1949" s="403"/>
      <c r="D1949" s="429">
        <v>5</v>
      </c>
      <c r="E1949" s="407"/>
      <c r="F1949" s="36"/>
      <c r="G1949" s="37"/>
      <c r="H1949" s="409"/>
      <c r="I1949" s="403"/>
      <c r="J1949" s="629"/>
      <c r="S1949" s="380"/>
      <c r="Z1949" s="380"/>
      <c r="AG1949" s="380"/>
      <c r="AN1949" s="380"/>
      <c r="AU1949" s="380"/>
      <c r="BB1949" s="380"/>
      <c r="BI1949" s="380"/>
      <c r="BP1949" s="380"/>
      <c r="BW1949" s="380"/>
      <c r="CD1949" s="380"/>
      <c r="CK1949" s="380"/>
      <c r="CR1949" s="380"/>
      <c r="CY1949" s="380"/>
      <c r="DF1949" s="380"/>
      <c r="DM1949" s="380"/>
      <c r="DT1949" s="380"/>
      <c r="EA1949" s="380"/>
      <c r="EH1949" s="380"/>
      <c r="EO1949" s="380"/>
      <c r="EV1949" s="380"/>
      <c r="FC1949" s="380"/>
      <c r="FJ1949" s="380"/>
      <c r="FQ1949" s="380"/>
      <c r="FX1949" s="380"/>
      <c r="GE1949" s="380"/>
      <c r="HA1949" s="380"/>
      <c r="HH1949" s="380"/>
    </row>
    <row r="1950" spans="1:216" ht="19.5" customHeight="1">
      <c r="A1950" s="627"/>
      <c r="B1950" s="380">
        <v>11506</v>
      </c>
      <c r="C1950" s="403"/>
      <c r="D1950" s="429">
        <v>6</v>
      </c>
      <c r="E1950" s="407"/>
      <c r="F1950" s="32"/>
      <c r="G1950" s="33"/>
      <c r="H1950" s="409"/>
      <c r="I1950" s="403"/>
      <c r="J1950" s="629"/>
      <c r="S1950" s="380"/>
      <c r="Z1950" s="380"/>
      <c r="AG1950" s="380"/>
      <c r="AN1950" s="380"/>
      <c r="AU1950" s="380"/>
      <c r="BB1950" s="380"/>
      <c r="BI1950" s="380"/>
      <c r="BP1950" s="380"/>
      <c r="BW1950" s="380"/>
      <c r="CD1950" s="380"/>
      <c r="CK1950" s="380"/>
      <c r="CR1950" s="380"/>
      <c r="CY1950" s="380"/>
      <c r="DF1950" s="380"/>
      <c r="DM1950" s="380"/>
      <c r="DT1950" s="380"/>
      <c r="EA1950" s="380"/>
      <c r="EH1950" s="380"/>
      <c r="EO1950" s="380"/>
      <c r="EV1950" s="380"/>
      <c r="FC1950" s="380"/>
      <c r="FJ1950" s="380"/>
      <c r="FQ1950" s="380"/>
      <c r="FX1950" s="380"/>
      <c r="GE1950" s="380"/>
      <c r="HA1950" s="380"/>
      <c r="HH1950" s="380"/>
    </row>
    <row r="1951" spans="1:216" ht="19.5" customHeight="1">
      <c r="A1951" s="627"/>
      <c r="B1951" s="380">
        <v>11507</v>
      </c>
      <c r="C1951" s="403"/>
      <c r="D1951" s="429">
        <v>7</v>
      </c>
      <c r="E1951" s="410"/>
      <c r="F1951" s="32"/>
      <c r="G1951" s="33"/>
      <c r="H1951" s="409"/>
      <c r="I1951" s="403"/>
      <c r="J1951" s="629"/>
      <c r="S1951" s="380"/>
      <c r="Z1951" s="380"/>
      <c r="AG1951" s="380"/>
      <c r="AN1951" s="380"/>
      <c r="AU1951" s="380"/>
      <c r="BB1951" s="380"/>
      <c r="BI1951" s="380"/>
      <c r="BP1951" s="380"/>
      <c r="BW1951" s="380"/>
      <c r="CD1951" s="380"/>
      <c r="CK1951" s="380"/>
      <c r="CR1951" s="380"/>
      <c r="CY1951" s="380"/>
      <c r="DF1951" s="380"/>
      <c r="DM1951" s="380"/>
      <c r="DT1951" s="380"/>
      <c r="EA1951" s="380"/>
      <c r="EH1951" s="380"/>
      <c r="EO1951" s="380"/>
      <c r="EV1951" s="380"/>
      <c r="FC1951" s="380"/>
      <c r="FJ1951" s="380"/>
      <c r="FQ1951" s="380"/>
      <c r="FX1951" s="380"/>
      <c r="GE1951" s="380"/>
      <c r="HA1951" s="380"/>
      <c r="HH1951" s="380"/>
    </row>
    <row r="1952" spans="1:216" ht="19.5" customHeight="1">
      <c r="A1952" s="627"/>
      <c r="B1952" s="380">
        <v>11508</v>
      </c>
      <c r="C1952" s="403"/>
      <c r="D1952" s="429">
        <v>8</v>
      </c>
      <c r="E1952" s="407"/>
      <c r="F1952" s="32"/>
      <c r="G1952" s="33"/>
      <c r="H1952" s="409"/>
      <c r="I1952" s="403"/>
      <c r="J1952" s="629"/>
      <c r="S1952" s="380"/>
      <c r="Z1952" s="380"/>
      <c r="AG1952" s="380"/>
      <c r="AN1952" s="380"/>
      <c r="AU1952" s="380"/>
      <c r="BB1952" s="380"/>
      <c r="BI1952" s="380"/>
      <c r="BP1952" s="380"/>
      <c r="BW1952" s="380"/>
      <c r="CD1952" s="380"/>
      <c r="CK1952" s="380"/>
      <c r="CR1952" s="380"/>
      <c r="CY1952" s="380"/>
      <c r="DF1952" s="380"/>
      <c r="DM1952" s="380"/>
      <c r="DT1952" s="380"/>
      <c r="EA1952" s="380"/>
      <c r="EH1952" s="380"/>
      <c r="EO1952" s="380"/>
      <c r="EV1952" s="380"/>
      <c r="FC1952" s="380"/>
      <c r="FJ1952" s="380"/>
      <c r="FQ1952" s="380"/>
      <c r="FX1952" s="380"/>
      <c r="GE1952" s="380"/>
      <c r="HA1952" s="380"/>
      <c r="HH1952" s="380"/>
    </row>
    <row r="1953" spans="1:216" ht="19.5" customHeight="1">
      <c r="A1953" s="627"/>
      <c r="B1953" s="380">
        <v>11509</v>
      </c>
      <c r="C1953" s="403"/>
      <c r="D1953" s="429">
        <v>9</v>
      </c>
      <c r="E1953" s="407"/>
      <c r="F1953" s="32"/>
      <c r="G1953" s="33"/>
      <c r="H1953" s="409"/>
      <c r="I1953" s="403"/>
      <c r="J1953" s="629"/>
      <c r="S1953" s="380"/>
      <c r="Z1953" s="380"/>
      <c r="AG1953" s="380"/>
      <c r="AN1953" s="380"/>
      <c r="AU1953" s="380"/>
      <c r="BB1953" s="380"/>
      <c r="BI1953" s="380"/>
      <c r="BP1953" s="380"/>
      <c r="BW1953" s="380"/>
      <c r="CD1953" s="380"/>
      <c r="CK1953" s="380"/>
      <c r="CR1953" s="380"/>
      <c r="CY1953" s="380"/>
      <c r="DF1953" s="380"/>
      <c r="DM1953" s="380"/>
      <c r="DT1953" s="380"/>
      <c r="EA1953" s="380"/>
      <c r="EH1953" s="380"/>
      <c r="EO1953" s="380"/>
      <c r="EV1953" s="380"/>
      <c r="FC1953" s="380"/>
      <c r="FJ1953" s="380"/>
      <c r="FQ1953" s="380"/>
      <c r="FX1953" s="380"/>
      <c r="GE1953" s="380"/>
      <c r="HA1953" s="380"/>
      <c r="HH1953" s="380"/>
    </row>
    <row r="1954" spans="1:216" ht="19.5" customHeight="1">
      <c r="A1954" s="627"/>
      <c r="B1954" s="380">
        <v>11510</v>
      </c>
      <c r="C1954" s="403"/>
      <c r="D1954" s="429">
        <v>10</v>
      </c>
      <c r="E1954" s="407"/>
      <c r="F1954" s="32"/>
      <c r="G1954" s="33"/>
      <c r="H1954" s="409"/>
      <c r="I1954" s="403"/>
      <c r="J1954" s="629"/>
      <c r="S1954" s="380"/>
      <c r="Z1954" s="380"/>
      <c r="AG1954" s="380"/>
      <c r="AN1954" s="380"/>
      <c r="AU1954" s="380"/>
      <c r="BB1954" s="380"/>
      <c r="BI1954" s="380"/>
      <c r="BP1954" s="380"/>
      <c r="BW1954" s="380"/>
      <c r="CD1954" s="380"/>
      <c r="CK1954" s="380"/>
      <c r="CR1954" s="380"/>
      <c r="CY1954" s="380"/>
      <c r="DF1954" s="380"/>
      <c r="DM1954" s="380"/>
      <c r="DT1954" s="380"/>
      <c r="EA1954" s="380"/>
      <c r="EH1954" s="380"/>
      <c r="EO1954" s="380"/>
      <c r="EV1954" s="380"/>
      <c r="FC1954" s="380"/>
      <c r="FJ1954" s="380"/>
      <c r="FQ1954" s="380"/>
      <c r="FX1954" s="380"/>
      <c r="GE1954" s="380"/>
      <c r="HA1954" s="380"/>
      <c r="HH1954" s="380"/>
    </row>
    <row r="1955" spans="1:216" ht="19.5" customHeight="1">
      <c r="A1955" s="627"/>
      <c r="B1955" s="380">
        <v>11511</v>
      </c>
      <c r="C1955" s="403"/>
      <c r="D1955" s="429">
        <v>11</v>
      </c>
      <c r="E1955" s="407"/>
      <c r="F1955" s="32"/>
      <c r="G1955" s="33"/>
      <c r="H1955" s="409"/>
      <c r="I1955" s="403"/>
      <c r="J1955" s="629"/>
      <c r="S1955" s="380"/>
      <c r="Z1955" s="380"/>
      <c r="AG1955" s="380"/>
      <c r="AN1955" s="380"/>
      <c r="AU1955" s="380"/>
      <c r="BB1955" s="380"/>
      <c r="BI1955" s="380"/>
      <c r="BP1955" s="380"/>
      <c r="BW1955" s="380"/>
      <c r="CD1955" s="380"/>
      <c r="CK1955" s="380"/>
      <c r="CR1955" s="380"/>
      <c r="CY1955" s="380"/>
      <c r="DF1955" s="380"/>
      <c r="DM1955" s="380"/>
      <c r="DT1955" s="380"/>
      <c r="EA1955" s="380"/>
      <c r="EH1955" s="380"/>
      <c r="EO1955" s="380"/>
      <c r="EV1955" s="380"/>
      <c r="FC1955" s="380"/>
      <c r="FJ1955" s="380"/>
      <c r="FQ1955" s="380"/>
      <c r="FX1955" s="380"/>
      <c r="GE1955" s="380"/>
      <c r="HA1955" s="380"/>
      <c r="HH1955" s="380"/>
    </row>
    <row r="1956" spans="1:216" ht="19.5" customHeight="1">
      <c r="A1956" s="627"/>
      <c r="B1956" s="380">
        <v>11512</v>
      </c>
      <c r="C1956" s="403"/>
      <c r="D1956" s="429">
        <v>12</v>
      </c>
      <c r="E1956" s="407"/>
      <c r="F1956" s="32"/>
      <c r="G1956" s="33"/>
      <c r="H1956" s="409"/>
      <c r="I1956" s="403"/>
      <c r="J1956" s="629"/>
      <c r="S1956" s="380"/>
      <c r="Z1956" s="380"/>
      <c r="AG1956" s="380"/>
      <c r="AN1956" s="380"/>
      <c r="AU1956" s="380"/>
      <c r="BB1956" s="380"/>
      <c r="BI1956" s="380"/>
      <c r="BP1956" s="380"/>
      <c r="BW1956" s="380"/>
      <c r="CD1956" s="380"/>
      <c r="CK1956" s="380"/>
      <c r="CR1956" s="380"/>
      <c r="CY1956" s="380"/>
      <c r="DF1956" s="380"/>
      <c r="DM1956" s="380"/>
      <c r="DT1956" s="380"/>
      <c r="EA1956" s="380"/>
      <c r="EH1956" s="380"/>
      <c r="EO1956" s="380"/>
      <c r="EV1956" s="380"/>
      <c r="FC1956" s="380"/>
      <c r="FJ1956" s="380"/>
      <c r="FQ1956" s="380"/>
      <c r="FX1956" s="380"/>
      <c r="GE1956" s="380"/>
      <c r="HA1956" s="380"/>
      <c r="HH1956" s="380"/>
    </row>
    <row r="1957" spans="1:216" ht="19.5" customHeight="1">
      <c r="A1957" s="627"/>
      <c r="B1957" s="380">
        <v>11513</v>
      </c>
      <c r="C1957" s="403"/>
      <c r="D1957" s="429">
        <v>13</v>
      </c>
      <c r="E1957" s="407"/>
      <c r="F1957" s="32"/>
      <c r="G1957" s="33"/>
      <c r="H1957" s="409"/>
      <c r="I1957" s="403"/>
      <c r="J1957" s="629"/>
      <c r="S1957" s="380"/>
      <c r="Z1957" s="380"/>
      <c r="AG1957" s="380"/>
      <c r="AN1957" s="380"/>
      <c r="AU1957" s="380"/>
      <c r="BB1957" s="380"/>
      <c r="BI1957" s="380"/>
      <c r="BP1957" s="380"/>
      <c r="BW1957" s="380"/>
      <c r="CD1957" s="380"/>
      <c r="CK1957" s="380"/>
      <c r="CR1957" s="380"/>
      <c r="CY1957" s="380"/>
      <c r="DF1957" s="380"/>
      <c r="DM1957" s="380"/>
      <c r="DT1957" s="380"/>
      <c r="EA1957" s="380"/>
      <c r="EH1957" s="380"/>
      <c r="EO1957" s="380"/>
      <c r="EV1957" s="380"/>
      <c r="FC1957" s="380"/>
      <c r="FJ1957" s="380"/>
      <c r="FQ1957" s="380"/>
      <c r="FX1957" s="380"/>
      <c r="GE1957" s="380"/>
      <c r="HA1957" s="380"/>
      <c r="HH1957" s="380"/>
    </row>
    <row r="1958" spans="1:216" ht="19.5" customHeight="1">
      <c r="A1958" s="627"/>
      <c r="B1958" s="380">
        <v>11514</v>
      </c>
      <c r="C1958" s="403"/>
      <c r="D1958" s="429">
        <v>14</v>
      </c>
      <c r="E1958" s="407"/>
      <c r="F1958" s="32"/>
      <c r="G1958" s="33"/>
      <c r="H1958" s="409"/>
      <c r="I1958" s="403"/>
      <c r="J1958" s="629"/>
      <c r="S1958" s="380"/>
      <c r="Z1958" s="380"/>
      <c r="AG1958" s="380"/>
      <c r="AN1958" s="380"/>
      <c r="AU1958" s="380"/>
      <c r="BB1958" s="380"/>
      <c r="BI1958" s="380"/>
      <c r="BP1958" s="380"/>
      <c r="BW1958" s="380"/>
      <c r="CD1958" s="380"/>
      <c r="CK1958" s="380"/>
      <c r="CR1958" s="380"/>
      <c r="CY1958" s="380"/>
      <c r="DF1958" s="380"/>
      <c r="DM1958" s="380"/>
      <c r="DT1958" s="380"/>
      <c r="EA1958" s="380"/>
      <c r="EH1958" s="380"/>
      <c r="EO1958" s="380"/>
      <c r="EV1958" s="380"/>
      <c r="FC1958" s="380"/>
      <c r="FJ1958" s="380"/>
      <c r="FQ1958" s="380"/>
      <c r="FX1958" s="380"/>
      <c r="GE1958" s="380"/>
      <c r="HA1958" s="380"/>
      <c r="HH1958" s="380"/>
    </row>
    <row r="1959" spans="1:216" ht="19.5" customHeight="1" thickBot="1">
      <c r="A1959" s="627"/>
      <c r="B1959" s="380">
        <v>11515</v>
      </c>
      <c r="C1959" s="403"/>
      <c r="D1959" s="429">
        <v>15</v>
      </c>
      <c r="E1959" s="411"/>
      <c r="F1959" s="36"/>
      <c r="G1959" s="37"/>
      <c r="H1959" s="409"/>
      <c r="I1959" s="403"/>
      <c r="J1959" s="629"/>
      <c r="S1959" s="380"/>
      <c r="Z1959" s="380"/>
      <c r="AG1959" s="380"/>
      <c r="AN1959" s="380"/>
      <c r="AU1959" s="380"/>
      <c r="BB1959" s="380"/>
      <c r="BI1959" s="380"/>
      <c r="BP1959" s="380"/>
      <c r="BW1959" s="380"/>
      <c r="CD1959" s="380"/>
      <c r="CK1959" s="380"/>
      <c r="CR1959" s="380"/>
      <c r="CY1959" s="380"/>
      <c r="DF1959" s="380"/>
      <c r="DM1959" s="380"/>
      <c r="DT1959" s="380"/>
      <c r="EA1959" s="380"/>
      <c r="EH1959" s="380"/>
      <c r="EO1959" s="380"/>
      <c r="EV1959" s="380"/>
      <c r="FC1959" s="380"/>
      <c r="FJ1959" s="380"/>
      <c r="FQ1959" s="380"/>
      <c r="FX1959" s="380"/>
      <c r="GE1959" s="380"/>
      <c r="HA1959" s="380"/>
      <c r="HH1959" s="380"/>
    </row>
    <row r="1960" spans="1:216" ht="19.5" customHeight="1" thickBot="1">
      <c r="A1960" s="627"/>
      <c r="B1960" s="380">
        <v>11516</v>
      </c>
      <c r="C1960" s="403"/>
      <c r="D1960" s="429" t="s">
        <v>634</v>
      </c>
      <c r="E1960" s="421"/>
      <c r="F1960" s="419"/>
      <c r="G1960" s="420"/>
      <c r="H1960" s="409"/>
      <c r="I1960" s="403"/>
      <c r="J1960" s="629"/>
      <c r="S1960" s="380"/>
      <c r="Z1960" s="380"/>
      <c r="AG1960" s="380"/>
      <c r="AN1960" s="380"/>
      <c r="AU1960" s="380"/>
      <c r="BB1960" s="380"/>
      <c r="BI1960" s="380"/>
      <c r="BP1960" s="380"/>
      <c r="BW1960" s="380"/>
      <c r="CD1960" s="380"/>
      <c r="CK1960" s="380"/>
      <c r="CR1960" s="380"/>
      <c r="CY1960" s="380"/>
      <c r="DF1960" s="380"/>
      <c r="DM1960" s="380"/>
      <c r="DT1960" s="380"/>
      <c r="EA1960" s="380"/>
      <c r="EH1960" s="380"/>
      <c r="EO1960" s="380"/>
      <c r="EV1960" s="380"/>
      <c r="FC1960" s="380"/>
      <c r="FJ1960" s="380"/>
      <c r="FQ1960" s="380"/>
      <c r="FX1960" s="380"/>
      <c r="GE1960" s="380"/>
      <c r="HA1960" s="380"/>
      <c r="HH1960" s="380"/>
    </row>
    <row r="1961" spans="1:216" ht="19.5" customHeight="1">
      <c r="A1961" s="627"/>
      <c r="D1961" s="429" t="s">
        <v>864</v>
      </c>
      <c r="E1961" s="422"/>
      <c r="F1961" s="34"/>
      <c r="G1961" s="35"/>
      <c r="H1961" s="409"/>
      <c r="I1961" s="403"/>
      <c r="S1961" s="380"/>
      <c r="Z1961" s="380"/>
      <c r="AG1961" s="380"/>
      <c r="AN1961" s="380"/>
      <c r="AU1961" s="380"/>
      <c r="BB1961" s="380"/>
      <c r="BI1961" s="380"/>
      <c r="BP1961" s="380"/>
      <c r="BW1961" s="380"/>
      <c r="CD1961" s="380"/>
      <c r="CK1961" s="380"/>
      <c r="CR1961" s="380"/>
      <c r="CY1961" s="380"/>
      <c r="DF1961" s="380"/>
      <c r="DM1961" s="380"/>
      <c r="DT1961" s="380"/>
      <c r="EA1961" s="380"/>
      <c r="EH1961" s="380"/>
      <c r="EO1961" s="380"/>
      <c r="EV1961" s="380"/>
      <c r="FC1961" s="380"/>
      <c r="FJ1961" s="380"/>
      <c r="FQ1961" s="380"/>
      <c r="FX1961" s="380"/>
      <c r="GE1961" s="380"/>
      <c r="HA1961" s="380"/>
      <c r="HH1961" s="380"/>
    </row>
    <row r="1962" spans="1:216" ht="19.5" customHeight="1">
      <c r="A1962" s="627"/>
      <c r="D1962" s="429" t="s">
        <v>864</v>
      </c>
      <c r="E1962" s="423"/>
      <c r="F1962" s="32"/>
      <c r="G1962" s="33"/>
      <c r="H1962" s="409"/>
      <c r="I1962" s="403"/>
      <c r="S1962" s="380"/>
      <c r="Z1962" s="380"/>
      <c r="AG1962" s="380"/>
      <c r="AN1962" s="380"/>
      <c r="AU1962" s="380"/>
      <c r="BB1962" s="380"/>
      <c r="BI1962" s="380"/>
      <c r="BP1962" s="380"/>
      <c r="BW1962" s="380"/>
      <c r="CD1962" s="380"/>
      <c r="CK1962" s="380"/>
      <c r="CR1962" s="380"/>
      <c r="CY1962" s="380"/>
      <c r="DF1962" s="380"/>
      <c r="DM1962" s="380"/>
      <c r="DT1962" s="380"/>
      <c r="EA1962" s="380"/>
      <c r="EH1962" s="380"/>
      <c r="EO1962" s="380"/>
      <c r="EV1962" s="380"/>
      <c r="FC1962" s="380"/>
      <c r="FJ1962" s="380"/>
      <c r="FQ1962" s="380"/>
      <c r="FX1962" s="380"/>
      <c r="GE1962" s="380"/>
      <c r="HA1962" s="380"/>
      <c r="HH1962" s="380"/>
    </row>
    <row r="1963" spans="1:216" ht="19.5" customHeight="1">
      <c r="A1963" s="627"/>
      <c r="D1963" s="430"/>
      <c r="E1963" s="423"/>
      <c r="F1963" s="32"/>
      <c r="G1963" s="33"/>
      <c r="H1963" s="409"/>
      <c r="I1963" s="403"/>
      <c r="S1963" s="380"/>
      <c r="Z1963" s="380"/>
      <c r="AG1963" s="380"/>
      <c r="AN1963" s="380"/>
      <c r="AU1963" s="380"/>
      <c r="BB1963" s="380"/>
      <c r="BI1963" s="380"/>
      <c r="BP1963" s="380"/>
      <c r="BW1963" s="380"/>
      <c r="CD1963" s="380"/>
      <c r="CK1963" s="380"/>
      <c r="CR1963" s="380"/>
      <c r="CY1963" s="380"/>
      <c r="DF1963" s="380"/>
      <c r="DM1963" s="380"/>
      <c r="DT1963" s="380"/>
      <c r="EA1963" s="380"/>
      <c r="EH1963" s="380"/>
      <c r="EO1963" s="380"/>
      <c r="EV1963" s="380"/>
      <c r="FC1963" s="380"/>
      <c r="FJ1963" s="380"/>
      <c r="FQ1963" s="380"/>
      <c r="FX1963" s="380"/>
      <c r="GE1963" s="380"/>
      <c r="HA1963" s="380"/>
      <c r="HH1963" s="380"/>
    </row>
    <row r="1964" spans="1:216" ht="19.5" customHeight="1" thickBot="1">
      <c r="A1964" s="628"/>
      <c r="B1964" s="431"/>
      <c r="C1964" s="431"/>
      <c r="D1964" s="432"/>
      <c r="E1964" s="424"/>
      <c r="F1964" s="32"/>
      <c r="G1964" s="33"/>
      <c r="H1964" s="409"/>
      <c r="I1964" s="403"/>
      <c r="S1964" s="380"/>
      <c r="Z1964" s="380"/>
      <c r="AG1964" s="380"/>
      <c r="AN1964" s="380"/>
      <c r="AU1964" s="380"/>
      <c r="BB1964" s="380"/>
      <c r="BI1964" s="380"/>
      <c r="BP1964" s="380"/>
      <c r="BW1964" s="380"/>
      <c r="CD1964" s="380"/>
      <c r="CK1964" s="380"/>
      <c r="CR1964" s="380"/>
      <c r="CY1964" s="380"/>
      <c r="DF1964" s="380"/>
      <c r="DM1964" s="380"/>
      <c r="DT1964" s="380"/>
      <c r="EA1964" s="380"/>
      <c r="EH1964" s="380"/>
      <c r="EO1964" s="380"/>
      <c r="EV1964" s="380"/>
      <c r="FC1964" s="380"/>
      <c r="FJ1964" s="380"/>
      <c r="FQ1964" s="380"/>
      <c r="FX1964" s="380"/>
      <c r="GE1964" s="380"/>
      <c r="HA1964" s="380"/>
      <c r="HH1964" s="380"/>
    </row>
    <row r="1965" spans="1:216" ht="19.5" customHeight="1" thickBot="1">
      <c r="A1965" s="626">
        <v>116</v>
      </c>
      <c r="B1965" s="426">
        <v>11601</v>
      </c>
      <c r="C1965" s="427"/>
      <c r="D1965" s="428">
        <v>1</v>
      </c>
      <c r="E1965" s="404"/>
      <c r="F1965" s="34"/>
      <c r="G1965" s="35"/>
      <c r="H1965" s="405"/>
      <c r="I1965" s="406"/>
      <c r="J1965" s="629"/>
      <c r="S1965" s="380"/>
      <c r="Z1965" s="380"/>
      <c r="AG1965" s="380"/>
      <c r="AN1965" s="380"/>
      <c r="AU1965" s="380"/>
      <c r="BB1965" s="380"/>
      <c r="BI1965" s="380"/>
      <c r="BP1965" s="380"/>
      <c r="BW1965" s="380"/>
      <c r="CD1965" s="380"/>
      <c r="CK1965" s="380"/>
      <c r="CR1965" s="380"/>
      <c r="CY1965" s="380"/>
      <c r="DF1965" s="380"/>
      <c r="DM1965" s="380"/>
      <c r="DT1965" s="380"/>
      <c r="EA1965" s="380"/>
      <c r="EH1965" s="380"/>
      <c r="EO1965" s="380"/>
      <c r="EV1965" s="380"/>
      <c r="FC1965" s="380"/>
      <c r="FJ1965" s="380"/>
      <c r="FQ1965" s="380"/>
      <c r="FX1965" s="380"/>
      <c r="GE1965" s="380"/>
      <c r="HA1965" s="380"/>
      <c r="HH1965" s="380"/>
    </row>
    <row r="1966" spans="1:216" ht="19.5" customHeight="1">
      <c r="A1966" s="627"/>
      <c r="B1966" s="380">
        <v>11602</v>
      </c>
      <c r="C1966" s="403"/>
      <c r="D1966" s="429">
        <v>2</v>
      </c>
      <c r="E1966" s="407"/>
      <c r="F1966" s="32"/>
      <c r="G1966" s="33"/>
      <c r="H1966" s="408"/>
      <c r="I1966" s="403"/>
      <c r="J1966" s="629"/>
      <c r="S1966" s="380"/>
      <c r="Z1966" s="380"/>
      <c r="AG1966" s="380"/>
      <c r="AN1966" s="380"/>
      <c r="AU1966" s="380"/>
      <c r="BB1966" s="380"/>
      <c r="BI1966" s="380"/>
      <c r="BP1966" s="380"/>
      <c r="BW1966" s="380"/>
      <c r="CD1966" s="380"/>
      <c r="CK1966" s="380"/>
      <c r="CR1966" s="380"/>
      <c r="CY1966" s="380"/>
      <c r="DF1966" s="380"/>
      <c r="DM1966" s="380"/>
      <c r="DT1966" s="380"/>
      <c r="EA1966" s="380"/>
      <c r="EH1966" s="380"/>
      <c r="EO1966" s="380"/>
      <c r="EV1966" s="380"/>
      <c r="FC1966" s="380"/>
      <c r="FJ1966" s="380"/>
      <c r="FQ1966" s="380"/>
      <c r="FX1966" s="380"/>
      <c r="GE1966" s="380"/>
      <c r="HA1966" s="380"/>
      <c r="HH1966" s="380"/>
    </row>
    <row r="1967" spans="1:216" ht="19.5" customHeight="1">
      <c r="A1967" s="627"/>
      <c r="B1967" s="380">
        <v>11603</v>
      </c>
      <c r="C1967" s="403"/>
      <c r="D1967" s="429">
        <v>3</v>
      </c>
      <c r="E1967" s="407"/>
      <c r="F1967" s="32"/>
      <c r="G1967" s="33"/>
      <c r="H1967" s="409"/>
      <c r="I1967" s="403"/>
      <c r="J1967" s="629"/>
      <c r="S1967" s="380"/>
      <c r="Z1967" s="380"/>
      <c r="AG1967" s="380"/>
      <c r="AN1967" s="380"/>
      <c r="AU1967" s="380"/>
      <c r="BB1967" s="380"/>
      <c r="BI1967" s="380"/>
      <c r="BP1967" s="380"/>
      <c r="BW1967" s="380"/>
      <c r="CD1967" s="380"/>
      <c r="CK1967" s="380"/>
      <c r="CR1967" s="380"/>
      <c r="CY1967" s="380"/>
      <c r="DF1967" s="380"/>
      <c r="DM1967" s="380"/>
      <c r="DT1967" s="380"/>
      <c r="EA1967" s="380"/>
      <c r="EH1967" s="380"/>
      <c r="EO1967" s="380"/>
      <c r="EV1967" s="380"/>
      <c r="FC1967" s="380"/>
      <c r="FJ1967" s="380"/>
      <c r="FQ1967" s="380"/>
      <c r="FX1967" s="380"/>
      <c r="GE1967" s="380"/>
      <c r="HA1967" s="380"/>
      <c r="HH1967" s="380"/>
    </row>
    <row r="1968" spans="1:216" ht="19.5" customHeight="1">
      <c r="A1968" s="627"/>
      <c r="B1968" s="380">
        <v>11604</v>
      </c>
      <c r="C1968" s="403"/>
      <c r="D1968" s="429">
        <v>4</v>
      </c>
      <c r="E1968" s="410"/>
      <c r="F1968" s="32"/>
      <c r="G1968" s="33"/>
      <c r="H1968" s="409"/>
      <c r="I1968" s="403"/>
      <c r="J1968" s="629"/>
      <c r="S1968" s="380"/>
      <c r="Z1968" s="380"/>
      <c r="AG1968" s="380"/>
      <c r="AN1968" s="380"/>
      <c r="AU1968" s="380"/>
      <c r="BB1968" s="380"/>
      <c r="BI1968" s="380"/>
      <c r="BP1968" s="380"/>
      <c r="BW1968" s="380"/>
      <c r="CD1968" s="380"/>
      <c r="CK1968" s="380"/>
      <c r="CR1968" s="380"/>
      <c r="CY1968" s="380"/>
      <c r="DF1968" s="380"/>
      <c r="DM1968" s="380"/>
      <c r="DT1968" s="380"/>
      <c r="EA1968" s="380"/>
      <c r="EH1968" s="380"/>
      <c r="EO1968" s="380"/>
      <c r="EV1968" s="380"/>
      <c r="FC1968" s="380"/>
      <c r="FJ1968" s="380"/>
      <c r="FQ1968" s="380"/>
      <c r="FX1968" s="380"/>
      <c r="GE1968" s="380"/>
      <c r="HA1968" s="380"/>
      <c r="HH1968" s="380"/>
    </row>
    <row r="1969" spans="1:216" ht="19.5" customHeight="1">
      <c r="A1969" s="627"/>
      <c r="B1969" s="380">
        <v>11605</v>
      </c>
      <c r="C1969" s="403"/>
      <c r="D1969" s="429">
        <v>5</v>
      </c>
      <c r="E1969" s="407"/>
      <c r="F1969" s="36"/>
      <c r="G1969" s="37"/>
      <c r="H1969" s="409"/>
      <c r="I1969" s="403"/>
      <c r="J1969" s="629"/>
      <c r="S1969" s="380"/>
      <c r="Z1969" s="380"/>
      <c r="AG1969" s="380"/>
      <c r="AN1969" s="380"/>
      <c r="AU1969" s="380"/>
      <c r="BB1969" s="380"/>
      <c r="BI1969" s="380"/>
      <c r="BP1969" s="380"/>
      <c r="BW1969" s="380"/>
      <c r="CD1969" s="380"/>
      <c r="CK1969" s="380"/>
      <c r="CR1969" s="380"/>
      <c r="CY1969" s="380"/>
      <c r="DF1969" s="380"/>
      <c r="DM1969" s="380"/>
      <c r="DT1969" s="380"/>
      <c r="EA1969" s="380"/>
      <c r="EH1969" s="380"/>
      <c r="EO1969" s="380"/>
      <c r="EV1969" s="380"/>
      <c r="FC1969" s="380"/>
      <c r="FJ1969" s="380"/>
      <c r="FQ1969" s="380"/>
      <c r="FX1969" s="380"/>
      <c r="GE1969" s="380"/>
      <c r="HA1969" s="380"/>
      <c r="HH1969" s="380"/>
    </row>
    <row r="1970" spans="1:216" ht="19.5" customHeight="1">
      <c r="A1970" s="627"/>
      <c r="B1970" s="380">
        <v>11606</v>
      </c>
      <c r="C1970" s="403"/>
      <c r="D1970" s="429">
        <v>6</v>
      </c>
      <c r="E1970" s="407"/>
      <c r="F1970" s="32"/>
      <c r="G1970" s="33"/>
      <c r="H1970" s="409"/>
      <c r="I1970" s="403"/>
      <c r="J1970" s="629"/>
      <c r="S1970" s="380"/>
      <c r="Z1970" s="380"/>
      <c r="AG1970" s="380"/>
      <c r="AN1970" s="380"/>
      <c r="AU1970" s="380"/>
      <c r="BB1970" s="380"/>
      <c r="BI1970" s="380"/>
      <c r="BP1970" s="380"/>
      <c r="BW1970" s="380"/>
      <c r="CD1970" s="380"/>
      <c r="CK1970" s="380"/>
      <c r="CR1970" s="380"/>
      <c r="CY1970" s="380"/>
      <c r="DF1970" s="380"/>
      <c r="DM1970" s="380"/>
      <c r="DT1970" s="380"/>
      <c r="EA1970" s="380"/>
      <c r="EH1970" s="380"/>
      <c r="EO1970" s="380"/>
      <c r="EV1970" s="380"/>
      <c r="FC1970" s="380"/>
      <c r="FJ1970" s="380"/>
      <c r="FQ1970" s="380"/>
      <c r="FX1970" s="380"/>
      <c r="GE1970" s="380"/>
      <c r="HA1970" s="380"/>
      <c r="HH1970" s="380"/>
    </row>
    <row r="1971" spans="1:216" ht="19.5" customHeight="1">
      <c r="A1971" s="627"/>
      <c r="B1971" s="380">
        <v>11607</v>
      </c>
      <c r="C1971" s="403"/>
      <c r="D1971" s="429">
        <v>7</v>
      </c>
      <c r="E1971" s="410"/>
      <c r="F1971" s="32"/>
      <c r="G1971" s="33"/>
      <c r="H1971" s="409"/>
      <c r="I1971" s="403"/>
      <c r="J1971" s="629"/>
      <c r="S1971" s="380"/>
      <c r="Z1971" s="380"/>
      <c r="AG1971" s="380"/>
      <c r="AN1971" s="380"/>
      <c r="AU1971" s="380"/>
      <c r="BB1971" s="380"/>
      <c r="BI1971" s="380"/>
      <c r="BP1971" s="380"/>
      <c r="BW1971" s="380"/>
      <c r="CD1971" s="380"/>
      <c r="CK1971" s="380"/>
      <c r="CR1971" s="380"/>
      <c r="CY1971" s="380"/>
      <c r="DF1971" s="380"/>
      <c r="DM1971" s="380"/>
      <c r="DT1971" s="380"/>
      <c r="EA1971" s="380"/>
      <c r="EH1971" s="380"/>
      <c r="EO1971" s="380"/>
      <c r="EV1971" s="380"/>
      <c r="FC1971" s="380"/>
      <c r="FJ1971" s="380"/>
      <c r="FQ1971" s="380"/>
      <c r="FX1971" s="380"/>
      <c r="GE1971" s="380"/>
      <c r="HA1971" s="380"/>
      <c r="HH1971" s="380"/>
    </row>
    <row r="1972" spans="1:216" ht="19.5" customHeight="1">
      <c r="A1972" s="627"/>
      <c r="B1972" s="380">
        <v>11608</v>
      </c>
      <c r="C1972" s="403"/>
      <c r="D1972" s="429">
        <v>8</v>
      </c>
      <c r="E1972" s="407"/>
      <c r="F1972" s="32"/>
      <c r="G1972" s="33"/>
      <c r="H1972" s="409"/>
      <c r="I1972" s="403"/>
      <c r="J1972" s="629"/>
      <c r="S1972" s="380"/>
      <c r="Z1972" s="380"/>
      <c r="AG1972" s="380"/>
      <c r="AN1972" s="380"/>
      <c r="AU1972" s="380"/>
      <c r="BB1972" s="380"/>
      <c r="BI1972" s="380"/>
      <c r="BP1972" s="380"/>
      <c r="BW1972" s="380"/>
      <c r="CD1972" s="380"/>
      <c r="CK1972" s="380"/>
      <c r="CR1972" s="380"/>
      <c r="CY1972" s="380"/>
      <c r="DF1972" s="380"/>
      <c r="DM1972" s="380"/>
      <c r="DT1972" s="380"/>
      <c r="EA1972" s="380"/>
      <c r="EH1972" s="380"/>
      <c r="EO1972" s="380"/>
      <c r="EV1972" s="380"/>
      <c r="FC1972" s="380"/>
      <c r="FJ1972" s="380"/>
      <c r="FQ1972" s="380"/>
      <c r="FX1972" s="380"/>
      <c r="GE1972" s="380"/>
      <c r="HA1972" s="380"/>
      <c r="HH1972" s="380"/>
    </row>
    <row r="1973" spans="1:216" ht="19.5" customHeight="1">
      <c r="A1973" s="627"/>
      <c r="B1973" s="380">
        <v>11609</v>
      </c>
      <c r="C1973" s="403"/>
      <c r="D1973" s="429">
        <v>9</v>
      </c>
      <c r="E1973" s="407"/>
      <c r="F1973" s="32"/>
      <c r="G1973" s="33"/>
      <c r="H1973" s="409"/>
      <c r="I1973" s="403"/>
      <c r="J1973" s="629"/>
      <c r="S1973" s="380"/>
      <c r="Z1973" s="380"/>
      <c r="AG1973" s="380"/>
      <c r="AN1973" s="380"/>
      <c r="AU1973" s="380"/>
      <c r="BB1973" s="380"/>
      <c r="BI1973" s="380"/>
      <c r="BP1973" s="380"/>
      <c r="BW1973" s="380"/>
      <c r="CD1973" s="380"/>
      <c r="CK1973" s="380"/>
      <c r="CR1973" s="380"/>
      <c r="CY1973" s="380"/>
      <c r="DF1973" s="380"/>
      <c r="DM1973" s="380"/>
      <c r="DT1973" s="380"/>
      <c r="EA1973" s="380"/>
      <c r="EH1973" s="380"/>
      <c r="EO1973" s="380"/>
      <c r="EV1973" s="380"/>
      <c r="FC1973" s="380"/>
      <c r="FJ1973" s="380"/>
      <c r="FQ1973" s="380"/>
      <c r="FX1973" s="380"/>
      <c r="GE1973" s="380"/>
      <c r="HA1973" s="380"/>
      <c r="HH1973" s="380"/>
    </row>
    <row r="1974" spans="1:216" ht="19.5" customHeight="1">
      <c r="A1974" s="627"/>
      <c r="B1974" s="380">
        <v>11610</v>
      </c>
      <c r="C1974" s="403"/>
      <c r="D1974" s="429">
        <v>10</v>
      </c>
      <c r="E1974" s="407"/>
      <c r="F1974" s="32"/>
      <c r="G1974" s="33"/>
      <c r="H1974" s="409"/>
      <c r="I1974" s="403"/>
      <c r="J1974" s="629"/>
      <c r="S1974" s="380"/>
      <c r="Z1974" s="380"/>
      <c r="AG1974" s="380"/>
      <c r="AN1974" s="380"/>
      <c r="AU1974" s="380"/>
      <c r="BB1974" s="380"/>
      <c r="BI1974" s="380"/>
      <c r="BP1974" s="380"/>
      <c r="BW1974" s="380"/>
      <c r="CD1974" s="380"/>
      <c r="CK1974" s="380"/>
      <c r="CR1974" s="380"/>
      <c r="CY1974" s="380"/>
      <c r="DF1974" s="380"/>
      <c r="DM1974" s="380"/>
      <c r="DT1974" s="380"/>
      <c r="EA1974" s="380"/>
      <c r="EH1974" s="380"/>
      <c r="EO1974" s="380"/>
      <c r="EV1974" s="380"/>
      <c r="FC1974" s="380"/>
      <c r="FJ1974" s="380"/>
      <c r="FQ1974" s="380"/>
      <c r="FX1974" s="380"/>
      <c r="GE1974" s="380"/>
      <c r="HA1974" s="380"/>
      <c r="HH1974" s="380"/>
    </row>
    <row r="1975" spans="1:216" ht="19.5" customHeight="1">
      <c r="A1975" s="627"/>
      <c r="B1975" s="380">
        <v>11611</v>
      </c>
      <c r="C1975" s="403"/>
      <c r="D1975" s="429">
        <v>11</v>
      </c>
      <c r="E1975" s="407"/>
      <c r="F1975" s="32"/>
      <c r="G1975" s="33"/>
      <c r="H1975" s="409"/>
      <c r="I1975" s="403"/>
      <c r="J1975" s="629"/>
      <c r="S1975" s="380"/>
      <c r="Z1975" s="380"/>
      <c r="AG1975" s="380"/>
      <c r="AN1975" s="380"/>
      <c r="AU1975" s="380"/>
      <c r="BB1975" s="380"/>
      <c r="BI1975" s="380"/>
      <c r="BP1975" s="380"/>
      <c r="BW1975" s="380"/>
      <c r="CD1975" s="380"/>
      <c r="CK1975" s="380"/>
      <c r="CR1975" s="380"/>
      <c r="CY1975" s="380"/>
      <c r="DF1975" s="380"/>
      <c r="DM1975" s="380"/>
      <c r="DT1975" s="380"/>
      <c r="EA1975" s="380"/>
      <c r="EH1975" s="380"/>
      <c r="EO1975" s="380"/>
      <c r="EV1975" s="380"/>
      <c r="FC1975" s="380"/>
      <c r="FJ1975" s="380"/>
      <c r="FQ1975" s="380"/>
      <c r="FX1975" s="380"/>
      <c r="GE1975" s="380"/>
      <c r="HA1975" s="380"/>
      <c r="HH1975" s="380"/>
    </row>
    <row r="1976" spans="1:216" ht="19.5" customHeight="1">
      <c r="A1976" s="627"/>
      <c r="B1976" s="380">
        <v>11612</v>
      </c>
      <c r="C1976" s="403"/>
      <c r="D1976" s="429">
        <v>12</v>
      </c>
      <c r="E1976" s="407"/>
      <c r="F1976" s="32"/>
      <c r="G1976" s="33"/>
      <c r="H1976" s="409"/>
      <c r="I1976" s="403"/>
      <c r="J1976" s="629"/>
      <c r="S1976" s="380"/>
      <c r="Z1976" s="380"/>
      <c r="AG1976" s="380"/>
      <c r="AN1976" s="380"/>
      <c r="AU1976" s="380"/>
      <c r="BB1976" s="380"/>
      <c r="BI1976" s="380"/>
      <c r="BP1976" s="380"/>
      <c r="BW1976" s="380"/>
      <c r="CD1976" s="380"/>
      <c r="CK1976" s="380"/>
      <c r="CR1976" s="380"/>
      <c r="CY1976" s="380"/>
      <c r="DF1976" s="380"/>
      <c r="DM1976" s="380"/>
      <c r="DT1976" s="380"/>
      <c r="EA1976" s="380"/>
      <c r="EH1976" s="380"/>
      <c r="EO1976" s="380"/>
      <c r="EV1976" s="380"/>
      <c r="FC1976" s="380"/>
      <c r="FJ1976" s="380"/>
      <c r="FQ1976" s="380"/>
      <c r="FX1976" s="380"/>
      <c r="GE1976" s="380"/>
      <c r="HA1976" s="380"/>
      <c r="HH1976" s="380"/>
    </row>
    <row r="1977" spans="1:216" ht="19.5" customHeight="1">
      <c r="A1977" s="627"/>
      <c r="B1977" s="380">
        <v>11613</v>
      </c>
      <c r="C1977" s="403"/>
      <c r="D1977" s="429">
        <v>13</v>
      </c>
      <c r="E1977" s="407"/>
      <c r="F1977" s="32"/>
      <c r="G1977" s="33"/>
      <c r="H1977" s="409"/>
      <c r="I1977" s="403"/>
      <c r="J1977" s="629"/>
      <c r="S1977" s="380"/>
      <c r="Z1977" s="380"/>
      <c r="AG1977" s="380"/>
      <c r="AN1977" s="380"/>
      <c r="AU1977" s="380"/>
      <c r="BB1977" s="380"/>
      <c r="BI1977" s="380"/>
      <c r="BP1977" s="380"/>
      <c r="BW1977" s="380"/>
      <c r="CD1977" s="380"/>
      <c r="CK1977" s="380"/>
      <c r="CR1977" s="380"/>
      <c r="CY1977" s="380"/>
      <c r="DF1977" s="380"/>
      <c r="DM1977" s="380"/>
      <c r="DT1977" s="380"/>
      <c r="EA1977" s="380"/>
      <c r="EH1977" s="380"/>
      <c r="EO1977" s="380"/>
      <c r="EV1977" s="380"/>
      <c r="FC1977" s="380"/>
      <c r="FJ1977" s="380"/>
      <c r="FQ1977" s="380"/>
      <c r="FX1977" s="380"/>
      <c r="GE1977" s="380"/>
      <c r="HA1977" s="380"/>
      <c r="HH1977" s="380"/>
    </row>
    <row r="1978" spans="1:216" ht="19.5" customHeight="1">
      <c r="A1978" s="627"/>
      <c r="B1978" s="380">
        <v>11614</v>
      </c>
      <c r="C1978" s="403"/>
      <c r="D1978" s="429">
        <v>14</v>
      </c>
      <c r="E1978" s="407"/>
      <c r="F1978" s="32"/>
      <c r="G1978" s="33"/>
      <c r="H1978" s="409"/>
      <c r="I1978" s="403"/>
      <c r="J1978" s="629"/>
      <c r="S1978" s="380"/>
      <c r="Z1978" s="380"/>
      <c r="AG1978" s="380"/>
      <c r="AN1978" s="380"/>
      <c r="AU1978" s="380"/>
      <c r="BB1978" s="380"/>
      <c r="BI1978" s="380"/>
      <c r="BP1978" s="380"/>
      <c r="BW1978" s="380"/>
      <c r="CD1978" s="380"/>
      <c r="CK1978" s="380"/>
      <c r="CR1978" s="380"/>
      <c r="CY1978" s="380"/>
      <c r="DF1978" s="380"/>
      <c r="DM1978" s="380"/>
      <c r="DT1978" s="380"/>
      <c r="EA1978" s="380"/>
      <c r="EH1978" s="380"/>
      <c r="EO1978" s="380"/>
      <c r="EV1978" s="380"/>
      <c r="FC1978" s="380"/>
      <c r="FJ1978" s="380"/>
      <c r="FQ1978" s="380"/>
      <c r="FX1978" s="380"/>
      <c r="GE1978" s="380"/>
      <c r="HA1978" s="380"/>
      <c r="HH1978" s="380"/>
    </row>
    <row r="1979" spans="1:216" ht="19.5" customHeight="1" thickBot="1">
      <c r="A1979" s="627"/>
      <c r="B1979" s="380">
        <v>11615</v>
      </c>
      <c r="C1979" s="403"/>
      <c r="D1979" s="429">
        <v>15</v>
      </c>
      <c r="E1979" s="411"/>
      <c r="F1979" s="36"/>
      <c r="G1979" s="37"/>
      <c r="H1979" s="409"/>
      <c r="I1979" s="403"/>
      <c r="J1979" s="629"/>
      <c r="S1979" s="380"/>
      <c r="Z1979" s="380"/>
      <c r="AG1979" s="380"/>
      <c r="AN1979" s="380"/>
      <c r="AU1979" s="380"/>
      <c r="BB1979" s="380"/>
      <c r="BI1979" s="380"/>
      <c r="BP1979" s="380"/>
      <c r="BW1979" s="380"/>
      <c r="CD1979" s="380"/>
      <c r="CK1979" s="380"/>
      <c r="CR1979" s="380"/>
      <c r="CY1979" s="380"/>
      <c r="DF1979" s="380"/>
      <c r="DM1979" s="380"/>
      <c r="DT1979" s="380"/>
      <c r="EA1979" s="380"/>
      <c r="EH1979" s="380"/>
      <c r="EO1979" s="380"/>
      <c r="EV1979" s="380"/>
      <c r="FC1979" s="380"/>
      <c r="FJ1979" s="380"/>
      <c r="FQ1979" s="380"/>
      <c r="FX1979" s="380"/>
      <c r="GE1979" s="380"/>
      <c r="HA1979" s="380"/>
      <c r="HH1979" s="380"/>
    </row>
    <row r="1980" spans="1:216" ht="19.5" customHeight="1" thickBot="1">
      <c r="A1980" s="627"/>
      <c r="B1980" s="380">
        <v>11616</v>
      </c>
      <c r="C1980" s="403"/>
      <c r="D1980" s="429" t="s">
        <v>634</v>
      </c>
      <c r="E1980" s="421"/>
      <c r="F1980" s="419"/>
      <c r="G1980" s="420"/>
      <c r="H1980" s="409"/>
      <c r="I1980" s="403"/>
      <c r="J1980" s="629"/>
      <c r="S1980" s="380"/>
      <c r="Z1980" s="380"/>
      <c r="AG1980" s="380"/>
      <c r="AN1980" s="380"/>
      <c r="AU1980" s="380"/>
      <c r="BB1980" s="380"/>
      <c r="BI1980" s="380"/>
      <c r="BP1980" s="380"/>
      <c r="BW1980" s="380"/>
      <c r="CD1980" s="380"/>
      <c r="CK1980" s="380"/>
      <c r="CR1980" s="380"/>
      <c r="CY1980" s="380"/>
      <c r="DF1980" s="380"/>
      <c r="DM1980" s="380"/>
      <c r="DT1980" s="380"/>
      <c r="EA1980" s="380"/>
      <c r="EH1980" s="380"/>
      <c r="EO1980" s="380"/>
      <c r="EV1980" s="380"/>
      <c r="FC1980" s="380"/>
      <c r="FJ1980" s="380"/>
      <c r="FQ1980" s="380"/>
      <c r="FX1980" s="380"/>
      <c r="GE1980" s="380"/>
      <c r="HA1980" s="380"/>
      <c r="HH1980" s="380"/>
    </row>
    <row r="1981" spans="1:216" ht="19.5" customHeight="1">
      <c r="A1981" s="627"/>
      <c r="D1981" s="429" t="s">
        <v>864</v>
      </c>
      <c r="E1981" s="422"/>
      <c r="F1981" s="34"/>
      <c r="G1981" s="35"/>
      <c r="H1981" s="409"/>
      <c r="I1981" s="403"/>
      <c r="S1981" s="380"/>
      <c r="Z1981" s="380"/>
      <c r="AG1981" s="380"/>
      <c r="AN1981" s="380"/>
      <c r="AU1981" s="380"/>
      <c r="BB1981" s="380"/>
      <c r="BI1981" s="380"/>
      <c r="BP1981" s="380"/>
      <c r="BW1981" s="380"/>
      <c r="CD1981" s="380"/>
      <c r="CK1981" s="380"/>
      <c r="CR1981" s="380"/>
      <c r="CY1981" s="380"/>
      <c r="DF1981" s="380"/>
      <c r="DM1981" s="380"/>
      <c r="DT1981" s="380"/>
      <c r="EA1981" s="380"/>
      <c r="EH1981" s="380"/>
      <c r="EO1981" s="380"/>
      <c r="EV1981" s="380"/>
      <c r="FC1981" s="380"/>
      <c r="FJ1981" s="380"/>
      <c r="FQ1981" s="380"/>
      <c r="FX1981" s="380"/>
      <c r="GE1981" s="380"/>
      <c r="HA1981" s="380"/>
      <c r="HH1981" s="380"/>
    </row>
    <row r="1982" spans="1:216" ht="19.5" customHeight="1">
      <c r="A1982" s="627"/>
      <c r="D1982" s="429" t="s">
        <v>864</v>
      </c>
      <c r="E1982" s="423"/>
      <c r="F1982" s="32"/>
      <c r="G1982" s="33"/>
      <c r="H1982" s="409"/>
      <c r="I1982" s="403"/>
      <c r="S1982" s="380"/>
      <c r="Z1982" s="380"/>
      <c r="AG1982" s="380"/>
      <c r="AN1982" s="380"/>
      <c r="AU1982" s="380"/>
      <c r="BB1982" s="380"/>
      <c r="BI1982" s="380"/>
      <c r="BP1982" s="380"/>
      <c r="BW1982" s="380"/>
      <c r="CD1982" s="380"/>
      <c r="CK1982" s="380"/>
      <c r="CR1982" s="380"/>
      <c r="CY1982" s="380"/>
      <c r="DF1982" s="380"/>
      <c r="DM1982" s="380"/>
      <c r="DT1982" s="380"/>
      <c r="EA1982" s="380"/>
      <c r="EH1982" s="380"/>
      <c r="EO1982" s="380"/>
      <c r="EV1982" s="380"/>
      <c r="FC1982" s="380"/>
      <c r="FJ1982" s="380"/>
      <c r="FQ1982" s="380"/>
      <c r="FX1982" s="380"/>
      <c r="GE1982" s="380"/>
      <c r="HA1982" s="380"/>
      <c r="HH1982" s="380"/>
    </row>
    <row r="1983" spans="1:216" ht="19.5" customHeight="1">
      <c r="A1983" s="627"/>
      <c r="D1983" s="430"/>
      <c r="E1983" s="423"/>
      <c r="F1983" s="32"/>
      <c r="G1983" s="33"/>
      <c r="H1983" s="409"/>
      <c r="I1983" s="403"/>
      <c r="S1983" s="380"/>
      <c r="Z1983" s="380"/>
      <c r="AG1983" s="380"/>
      <c r="AN1983" s="380"/>
      <c r="AU1983" s="380"/>
      <c r="BB1983" s="380"/>
      <c r="BI1983" s="380"/>
      <c r="BP1983" s="380"/>
      <c r="BW1983" s="380"/>
      <c r="CD1983" s="380"/>
      <c r="CK1983" s="380"/>
      <c r="CR1983" s="380"/>
      <c r="CY1983" s="380"/>
      <c r="DF1983" s="380"/>
      <c r="DM1983" s="380"/>
      <c r="DT1983" s="380"/>
      <c r="EA1983" s="380"/>
      <c r="EH1983" s="380"/>
      <c r="EO1983" s="380"/>
      <c r="EV1983" s="380"/>
      <c r="FC1983" s="380"/>
      <c r="FJ1983" s="380"/>
      <c r="FQ1983" s="380"/>
      <c r="FX1983" s="380"/>
      <c r="GE1983" s="380"/>
      <c r="HA1983" s="380"/>
      <c r="HH1983" s="380"/>
    </row>
    <row r="1984" spans="1:216" ht="19.5" customHeight="1" thickBot="1">
      <c r="A1984" s="628"/>
      <c r="B1984" s="431"/>
      <c r="C1984" s="431"/>
      <c r="D1984" s="432"/>
      <c r="E1984" s="424"/>
      <c r="F1984" s="433"/>
      <c r="G1984" s="434"/>
      <c r="H1984" s="409"/>
      <c r="I1984" s="403"/>
      <c r="S1984" s="380"/>
      <c r="Z1984" s="380"/>
      <c r="AG1984" s="380"/>
      <c r="AN1984" s="380"/>
      <c r="AU1984" s="380"/>
      <c r="BB1984" s="380"/>
      <c r="BI1984" s="380"/>
      <c r="BP1984" s="380"/>
      <c r="BW1984" s="380"/>
      <c r="CD1984" s="380"/>
      <c r="CK1984" s="380"/>
      <c r="CR1984" s="380"/>
      <c r="CY1984" s="380"/>
      <c r="DF1984" s="380"/>
      <c r="DM1984" s="380"/>
      <c r="DT1984" s="380"/>
      <c r="EA1984" s="380"/>
      <c r="EH1984" s="380"/>
      <c r="EO1984" s="380"/>
      <c r="EV1984" s="380"/>
      <c r="FC1984" s="380"/>
      <c r="FJ1984" s="380"/>
      <c r="FQ1984" s="380"/>
      <c r="FX1984" s="380"/>
      <c r="GE1984" s="380"/>
      <c r="HA1984" s="380"/>
      <c r="HH1984" s="380"/>
    </row>
    <row r="1985" spans="7:216" ht="19.5" customHeight="1">
      <c r="G1985" s="383" ph="1"/>
      <c r="S1985" s="380"/>
      <c r="Z1985" s="380"/>
      <c r="AG1985" s="380"/>
      <c r="AN1985" s="380"/>
      <c r="AU1985" s="380"/>
      <c r="BB1985" s="380"/>
      <c r="BI1985" s="380"/>
      <c r="BP1985" s="380"/>
      <c r="BW1985" s="380"/>
      <c r="CD1985" s="380"/>
      <c r="CK1985" s="380"/>
      <c r="CR1985" s="380"/>
      <c r="CY1985" s="380"/>
      <c r="DF1985" s="380"/>
      <c r="DM1985" s="380"/>
      <c r="DT1985" s="380"/>
      <c r="EA1985" s="380"/>
      <c r="EH1985" s="380"/>
      <c r="EO1985" s="380"/>
      <c r="EV1985" s="380"/>
      <c r="FC1985" s="380"/>
      <c r="FJ1985" s="380"/>
      <c r="FQ1985" s="380"/>
      <c r="FX1985" s="380"/>
      <c r="GE1985" s="380"/>
      <c r="HA1985" s="380"/>
      <c r="HH1985" s="380"/>
    </row>
    <row r="1986" spans="7:216" ht="19.5" customHeight="1">
      <c r="G1986" s="383" ph="1"/>
      <c r="S1986" s="380"/>
      <c r="Z1986" s="380"/>
      <c r="AG1986" s="380"/>
      <c r="AN1986" s="380"/>
      <c r="AU1986" s="380"/>
      <c r="BB1986" s="380"/>
      <c r="BI1986" s="380"/>
      <c r="BP1986" s="380"/>
      <c r="BW1986" s="380"/>
      <c r="CD1986" s="380"/>
      <c r="CK1986" s="380"/>
      <c r="CR1986" s="380"/>
      <c r="CY1986" s="380"/>
      <c r="DF1986" s="380"/>
      <c r="DM1986" s="380"/>
      <c r="DT1986" s="380"/>
      <c r="EA1986" s="380"/>
      <c r="EH1986" s="380"/>
      <c r="EO1986" s="380"/>
      <c r="EV1986" s="380"/>
      <c r="FC1986" s="380"/>
      <c r="FJ1986" s="380"/>
      <c r="FQ1986" s="380"/>
      <c r="FX1986" s="380"/>
      <c r="GE1986" s="380"/>
      <c r="HA1986" s="380"/>
      <c r="HH1986" s="380"/>
    </row>
    <row r="1987" spans="7:216" ht="19.5" customHeight="1">
      <c r="G1987" s="383" ph="1"/>
      <c r="S1987" s="380"/>
      <c r="Z1987" s="380"/>
      <c r="AG1987" s="380"/>
      <c r="AN1987" s="380"/>
      <c r="AU1987" s="380"/>
      <c r="BB1987" s="380"/>
      <c r="BI1987" s="380"/>
      <c r="BP1987" s="380"/>
      <c r="BW1987" s="380"/>
      <c r="CD1987" s="380"/>
      <c r="CK1987" s="380"/>
      <c r="CR1987" s="380"/>
      <c r="CY1987" s="380"/>
      <c r="DF1987" s="380"/>
      <c r="DM1987" s="380"/>
      <c r="DT1987" s="380"/>
      <c r="EA1987" s="380"/>
      <c r="EH1987" s="380"/>
      <c r="EO1987" s="380"/>
      <c r="EV1987" s="380"/>
      <c r="FC1987" s="380"/>
      <c r="FJ1987" s="380"/>
      <c r="FQ1987" s="380"/>
      <c r="FX1987" s="380"/>
      <c r="GE1987" s="380"/>
      <c r="HA1987" s="380"/>
      <c r="HH1987" s="380"/>
    </row>
    <row r="1988" spans="7:216" ht="19.5" customHeight="1">
      <c r="G1988" s="383" ph="1"/>
      <c r="S1988" s="380"/>
      <c r="Z1988" s="380"/>
      <c r="AG1988" s="380"/>
      <c r="AN1988" s="380"/>
      <c r="AU1988" s="380"/>
      <c r="BB1988" s="380"/>
      <c r="BI1988" s="380"/>
      <c r="BP1988" s="380"/>
      <c r="BW1988" s="380"/>
      <c r="CD1988" s="380"/>
      <c r="CK1988" s="380"/>
      <c r="CR1988" s="380"/>
      <c r="CY1988" s="380"/>
      <c r="DF1988" s="380"/>
      <c r="DM1988" s="380"/>
      <c r="DT1988" s="380"/>
      <c r="EA1988" s="380"/>
      <c r="EH1988" s="380"/>
      <c r="EO1988" s="380"/>
      <c r="EV1988" s="380"/>
      <c r="FC1988" s="380"/>
      <c r="FJ1988" s="380"/>
      <c r="FQ1988" s="380"/>
      <c r="FX1988" s="380"/>
      <c r="GE1988" s="380"/>
      <c r="HA1988" s="380"/>
      <c r="HH1988" s="380"/>
    </row>
    <row r="1989" spans="7:216" ht="19.5" customHeight="1">
      <c r="G1989" s="383" ph="1"/>
      <c r="S1989" s="380"/>
      <c r="Z1989" s="380"/>
      <c r="AG1989" s="380"/>
      <c r="AN1989" s="380"/>
      <c r="AU1989" s="380"/>
      <c r="BB1989" s="380"/>
      <c r="BI1989" s="380"/>
      <c r="BP1989" s="380"/>
      <c r="BW1989" s="380"/>
      <c r="CD1989" s="380"/>
      <c r="CK1989" s="380"/>
      <c r="CR1989" s="380"/>
      <c r="CY1989" s="380"/>
      <c r="DF1989" s="380"/>
      <c r="DM1989" s="380"/>
      <c r="DT1989" s="380"/>
      <c r="EA1989" s="380"/>
      <c r="EH1989" s="380"/>
      <c r="EO1989" s="380"/>
      <c r="EV1989" s="380"/>
      <c r="FC1989" s="380"/>
      <c r="FJ1989" s="380"/>
      <c r="FQ1989" s="380"/>
      <c r="FX1989" s="380"/>
      <c r="GE1989" s="380"/>
      <c r="HA1989" s="380"/>
      <c r="HH1989" s="380"/>
    </row>
    <row r="1990" spans="7:216" ht="19.5" customHeight="1">
      <c r="G1990" s="383" ph="1"/>
      <c r="S1990" s="380"/>
      <c r="Z1990" s="380"/>
      <c r="AG1990" s="380"/>
      <c r="AN1990" s="380"/>
      <c r="AU1990" s="380"/>
      <c r="BB1990" s="380"/>
      <c r="BI1990" s="380"/>
      <c r="BP1990" s="380"/>
      <c r="BW1990" s="380"/>
      <c r="CD1990" s="380"/>
      <c r="CK1990" s="380"/>
      <c r="CR1990" s="380"/>
      <c r="CY1990" s="380"/>
      <c r="DF1990" s="380"/>
      <c r="DM1990" s="380"/>
      <c r="DT1990" s="380"/>
      <c r="EA1990" s="380"/>
      <c r="EH1990" s="380"/>
      <c r="EO1990" s="380"/>
      <c r="EV1990" s="380"/>
      <c r="FC1990" s="380"/>
      <c r="FJ1990" s="380"/>
      <c r="FQ1990" s="380"/>
      <c r="FX1990" s="380"/>
      <c r="GE1990" s="380"/>
      <c r="HA1990" s="380"/>
      <c r="HH1990" s="380"/>
    </row>
    <row r="1991" spans="7:216" ht="19.5" customHeight="1">
      <c r="G1991" s="383" ph="1"/>
      <c r="S1991" s="380"/>
      <c r="Z1991" s="380"/>
      <c r="AG1991" s="380"/>
      <c r="AN1991" s="380"/>
      <c r="AU1991" s="380"/>
      <c r="BB1991" s="380"/>
      <c r="BI1991" s="380"/>
      <c r="BP1991" s="380"/>
      <c r="BW1991" s="380"/>
      <c r="CD1991" s="380"/>
      <c r="CK1991" s="380"/>
      <c r="CR1991" s="380"/>
      <c r="CY1991" s="380"/>
      <c r="DF1991" s="380"/>
      <c r="DM1991" s="380"/>
      <c r="DT1991" s="380"/>
      <c r="EA1991" s="380"/>
      <c r="EH1991" s="380"/>
      <c r="EO1991" s="380"/>
      <c r="EV1991" s="380"/>
      <c r="FC1991" s="380"/>
      <c r="FJ1991" s="380"/>
      <c r="FQ1991" s="380"/>
      <c r="FX1991" s="380"/>
      <c r="GE1991" s="380"/>
      <c r="HA1991" s="380"/>
      <c r="HH1991" s="380"/>
    </row>
    <row r="1992" spans="7:216" ht="19.5" customHeight="1">
      <c r="G1992" s="383" ph="1"/>
      <c r="S1992" s="380"/>
      <c r="Z1992" s="380"/>
      <c r="AG1992" s="380"/>
      <c r="AN1992" s="380"/>
      <c r="AU1992" s="380"/>
      <c r="BB1992" s="380"/>
      <c r="BI1992" s="380"/>
      <c r="BP1992" s="380"/>
      <c r="BW1992" s="380"/>
      <c r="CD1992" s="380"/>
      <c r="CK1992" s="380"/>
      <c r="CR1992" s="380"/>
      <c r="CY1992" s="380"/>
      <c r="DF1992" s="380"/>
      <c r="DM1992" s="380"/>
      <c r="DT1992" s="380"/>
      <c r="EA1992" s="380"/>
      <c r="EH1992" s="380"/>
      <c r="EO1992" s="380"/>
      <c r="EV1992" s="380"/>
      <c r="FC1992" s="380"/>
      <c r="FJ1992" s="380"/>
      <c r="FQ1992" s="380"/>
      <c r="FX1992" s="380"/>
      <c r="GE1992" s="380"/>
      <c r="HA1992" s="380"/>
      <c r="HH1992" s="380"/>
    </row>
    <row r="1993" spans="7:216" ht="19.5" customHeight="1">
      <c r="G1993" s="383" ph="1"/>
      <c r="S1993" s="380"/>
      <c r="Z1993" s="380"/>
      <c r="AG1993" s="380"/>
      <c r="AN1993" s="380"/>
      <c r="AU1993" s="380"/>
      <c r="BB1993" s="380"/>
      <c r="BI1993" s="380"/>
      <c r="BP1993" s="380"/>
      <c r="BW1993" s="380"/>
      <c r="CD1993" s="380"/>
      <c r="CK1993" s="380"/>
      <c r="CR1993" s="380"/>
      <c r="CY1993" s="380"/>
      <c r="DF1993" s="380"/>
      <c r="DM1993" s="380"/>
      <c r="DT1993" s="380"/>
      <c r="EA1993" s="380"/>
      <c r="EH1993" s="380"/>
      <c r="EO1993" s="380"/>
      <c r="EV1993" s="380"/>
      <c r="FC1993" s="380"/>
      <c r="FJ1993" s="380"/>
      <c r="FQ1993" s="380"/>
      <c r="FX1993" s="380"/>
      <c r="GE1993" s="380"/>
      <c r="HA1993" s="380"/>
      <c r="HH1993" s="380"/>
    </row>
    <row r="1994" spans="7:216" ht="19.5" customHeight="1">
      <c r="G1994" s="383" ph="1"/>
      <c r="S1994" s="380"/>
      <c r="Z1994" s="380"/>
      <c r="AG1994" s="380"/>
      <c r="AN1994" s="380"/>
      <c r="AU1994" s="380"/>
      <c r="BB1994" s="380"/>
      <c r="BI1994" s="380"/>
      <c r="BP1994" s="380"/>
      <c r="BW1994" s="380"/>
      <c r="CD1994" s="380"/>
      <c r="CK1994" s="380"/>
      <c r="CR1994" s="380"/>
      <c r="CY1994" s="380"/>
      <c r="DF1994" s="380"/>
      <c r="DM1994" s="380"/>
      <c r="DT1994" s="380"/>
      <c r="EA1994" s="380"/>
      <c r="EH1994" s="380"/>
      <c r="EO1994" s="380"/>
      <c r="EV1994" s="380"/>
      <c r="FC1994" s="380"/>
      <c r="FJ1994" s="380"/>
      <c r="FQ1994" s="380"/>
      <c r="FX1994" s="380"/>
      <c r="GE1994" s="380"/>
      <c r="HA1994" s="380"/>
      <c r="HH1994" s="380"/>
    </row>
    <row r="1995" spans="7:216" ht="19.5" customHeight="1">
      <c r="G1995" s="383" ph="1"/>
      <c r="S1995" s="380"/>
      <c r="Z1995" s="380"/>
      <c r="AG1995" s="380"/>
      <c r="AN1995" s="380"/>
      <c r="AU1995" s="380"/>
      <c r="BB1995" s="380"/>
      <c r="BI1995" s="380"/>
      <c r="BP1995" s="380"/>
      <c r="BW1995" s="380"/>
      <c r="CD1995" s="380"/>
      <c r="CK1995" s="380"/>
      <c r="CR1995" s="380"/>
      <c r="CY1995" s="380"/>
      <c r="DF1995" s="380"/>
      <c r="DM1995" s="380"/>
      <c r="DT1995" s="380"/>
      <c r="EA1995" s="380"/>
      <c r="EH1995" s="380"/>
      <c r="EO1995" s="380"/>
      <c r="EV1995" s="380"/>
      <c r="FC1995" s="380"/>
      <c r="FJ1995" s="380"/>
      <c r="FQ1995" s="380"/>
      <c r="FX1995" s="380"/>
      <c r="GE1995" s="380"/>
      <c r="HA1995" s="380"/>
      <c r="HH1995" s="380"/>
    </row>
    <row r="1996" spans="7:216" ht="19.5" customHeight="1">
      <c r="G1996" s="383" ph="1"/>
      <c r="S1996" s="380"/>
      <c r="Z1996" s="380"/>
      <c r="AG1996" s="380"/>
      <c r="AN1996" s="380"/>
      <c r="AU1996" s="380"/>
      <c r="BB1996" s="380"/>
      <c r="BI1996" s="380"/>
      <c r="BP1996" s="380"/>
      <c r="BW1996" s="380"/>
      <c r="CD1996" s="380"/>
      <c r="CK1996" s="380"/>
      <c r="CR1996" s="380"/>
      <c r="CY1996" s="380"/>
      <c r="DF1996" s="380"/>
      <c r="DM1996" s="380"/>
      <c r="DT1996" s="380"/>
      <c r="EA1996" s="380"/>
      <c r="EH1996" s="380"/>
      <c r="EO1996" s="380"/>
      <c r="EV1996" s="380"/>
      <c r="FC1996" s="380"/>
      <c r="FJ1996" s="380"/>
      <c r="FQ1996" s="380"/>
      <c r="FX1996" s="380"/>
      <c r="GE1996" s="380"/>
      <c r="HA1996" s="380"/>
      <c r="HH1996" s="380"/>
    </row>
    <row r="1997" spans="7:216" ht="19.5" customHeight="1">
      <c r="G1997" s="383" ph="1"/>
      <c r="S1997" s="380"/>
      <c r="Z1997" s="380"/>
      <c r="AG1997" s="380"/>
      <c r="AN1997" s="380"/>
      <c r="AU1997" s="380"/>
      <c r="BB1997" s="380"/>
      <c r="BI1997" s="380"/>
      <c r="BP1997" s="380"/>
      <c r="BW1997" s="380"/>
      <c r="CD1997" s="380"/>
      <c r="CK1997" s="380"/>
      <c r="CR1997" s="380"/>
      <c r="CY1997" s="380"/>
      <c r="DF1997" s="380"/>
      <c r="DM1997" s="380"/>
      <c r="DT1997" s="380"/>
      <c r="EA1997" s="380"/>
      <c r="EH1997" s="380"/>
      <c r="EO1997" s="380"/>
      <c r="EV1997" s="380"/>
      <c r="FC1997" s="380"/>
      <c r="FJ1997" s="380"/>
      <c r="FQ1997" s="380"/>
      <c r="FX1997" s="380"/>
      <c r="GE1997" s="380"/>
      <c r="HA1997" s="380"/>
      <c r="HH1997" s="380"/>
    </row>
    <row r="1998" spans="7:216" ht="19.5" customHeight="1">
      <c r="G1998" s="383" ph="1"/>
      <c r="S1998" s="380"/>
      <c r="Z1998" s="380"/>
      <c r="AG1998" s="380"/>
      <c r="AN1998" s="380"/>
      <c r="AU1998" s="380"/>
      <c r="BB1998" s="380"/>
      <c r="BI1998" s="380"/>
      <c r="BP1998" s="380"/>
      <c r="BW1998" s="380"/>
      <c r="CD1998" s="380"/>
      <c r="CK1998" s="380"/>
      <c r="CR1998" s="380"/>
      <c r="CY1998" s="380"/>
      <c r="DF1998" s="380"/>
      <c r="DM1998" s="380"/>
      <c r="DT1998" s="380"/>
      <c r="EA1998" s="380"/>
      <c r="EH1998" s="380"/>
      <c r="EO1998" s="380"/>
      <c r="EV1998" s="380"/>
      <c r="FC1998" s="380"/>
      <c r="FJ1998" s="380"/>
      <c r="FQ1998" s="380"/>
      <c r="FX1998" s="380"/>
      <c r="GE1998" s="380"/>
      <c r="HA1998" s="380"/>
      <c r="HH1998" s="380"/>
    </row>
    <row r="1999" spans="7:216" ht="19.5" customHeight="1">
      <c r="G1999" s="383" ph="1"/>
      <c r="S1999" s="380"/>
      <c r="Z1999" s="380"/>
      <c r="AG1999" s="380"/>
      <c r="AN1999" s="380"/>
      <c r="AU1999" s="380"/>
      <c r="BB1999" s="380"/>
      <c r="BI1999" s="380"/>
      <c r="BP1999" s="380"/>
      <c r="BW1999" s="380"/>
      <c r="CD1999" s="380"/>
      <c r="CK1999" s="380"/>
      <c r="CR1999" s="380"/>
      <c r="CY1999" s="380"/>
      <c r="DF1999" s="380"/>
      <c r="DM1999" s="380"/>
      <c r="DT1999" s="380"/>
      <c r="EA1999" s="380"/>
      <c r="EH1999" s="380"/>
      <c r="EO1999" s="380"/>
      <c r="EV1999" s="380"/>
      <c r="FC1999" s="380"/>
      <c r="FJ1999" s="380"/>
      <c r="FQ1999" s="380"/>
      <c r="FX1999" s="380"/>
      <c r="GE1999" s="380"/>
      <c r="HA1999" s="380"/>
      <c r="HH1999" s="380"/>
    </row>
    <row r="2000" spans="7:216" ht="19.5" customHeight="1">
      <c r="G2000" s="383" ph="1"/>
      <c r="S2000" s="380"/>
      <c r="Z2000" s="380"/>
      <c r="AG2000" s="380"/>
      <c r="AN2000" s="380"/>
      <c r="AU2000" s="380"/>
      <c r="BB2000" s="380"/>
      <c r="BI2000" s="380"/>
      <c r="BP2000" s="380"/>
      <c r="BW2000" s="380"/>
      <c r="CD2000" s="380"/>
      <c r="CK2000" s="380"/>
      <c r="CR2000" s="380"/>
      <c r="CY2000" s="380"/>
      <c r="DF2000" s="380"/>
      <c r="DM2000" s="380"/>
      <c r="DT2000" s="380"/>
      <c r="EA2000" s="380"/>
      <c r="EH2000" s="380"/>
      <c r="EO2000" s="380"/>
      <c r="EV2000" s="380"/>
      <c r="FC2000" s="380"/>
      <c r="FJ2000" s="380"/>
      <c r="FQ2000" s="380"/>
      <c r="FX2000" s="380"/>
      <c r="GE2000" s="380"/>
      <c r="HA2000" s="380"/>
      <c r="HH2000" s="380"/>
    </row>
    <row r="2005" spans="7:216" ht="19.5" customHeight="1">
      <c r="G2005" s="383" ph="1"/>
      <c r="S2005" s="380"/>
      <c r="Z2005" s="380"/>
      <c r="AG2005" s="380"/>
      <c r="AN2005" s="380"/>
      <c r="AU2005" s="380"/>
      <c r="BB2005" s="380"/>
      <c r="BI2005" s="380"/>
      <c r="BP2005" s="380"/>
      <c r="BW2005" s="380"/>
      <c r="CD2005" s="380"/>
      <c r="CK2005" s="380"/>
      <c r="CR2005" s="380"/>
      <c r="CY2005" s="380"/>
      <c r="DF2005" s="380"/>
      <c r="DM2005" s="380"/>
      <c r="DT2005" s="380"/>
      <c r="EA2005" s="380"/>
      <c r="EH2005" s="380"/>
      <c r="EO2005" s="380"/>
      <c r="EV2005" s="380"/>
      <c r="FC2005" s="380"/>
      <c r="FJ2005" s="380"/>
      <c r="FQ2005" s="380"/>
      <c r="FX2005" s="380"/>
      <c r="GE2005" s="380"/>
      <c r="HA2005" s="380"/>
      <c r="HH2005" s="380"/>
    </row>
    <row r="2006" spans="7:216" ht="19.5" customHeight="1">
      <c r="G2006" s="383" ph="1"/>
      <c r="S2006" s="380"/>
      <c r="Z2006" s="380"/>
      <c r="AG2006" s="380"/>
      <c r="AN2006" s="380"/>
      <c r="AU2006" s="380"/>
      <c r="BB2006" s="380"/>
      <c r="BI2006" s="380"/>
      <c r="BP2006" s="380"/>
      <c r="BW2006" s="380"/>
      <c r="CD2006" s="380"/>
      <c r="CK2006" s="380"/>
      <c r="CR2006" s="380"/>
      <c r="CY2006" s="380"/>
      <c r="DF2006" s="380"/>
      <c r="DM2006" s="380"/>
      <c r="DT2006" s="380"/>
      <c r="EA2006" s="380"/>
      <c r="EH2006" s="380"/>
      <c r="EO2006" s="380"/>
      <c r="EV2006" s="380"/>
      <c r="FC2006" s="380"/>
      <c r="FJ2006" s="380"/>
      <c r="FQ2006" s="380"/>
      <c r="FX2006" s="380"/>
      <c r="GE2006" s="380"/>
      <c r="HA2006" s="380"/>
      <c r="HH2006" s="380"/>
    </row>
    <row r="2007" spans="7:216" ht="19.5" customHeight="1">
      <c r="G2007" s="383" ph="1"/>
      <c r="S2007" s="380"/>
      <c r="Z2007" s="380"/>
      <c r="AG2007" s="380"/>
      <c r="AN2007" s="380"/>
      <c r="AU2007" s="380"/>
      <c r="BB2007" s="380"/>
      <c r="BI2007" s="380"/>
      <c r="BP2007" s="380"/>
      <c r="BW2007" s="380"/>
      <c r="CD2007" s="380"/>
      <c r="CK2007" s="380"/>
      <c r="CR2007" s="380"/>
      <c r="CY2007" s="380"/>
      <c r="DF2007" s="380"/>
      <c r="DM2007" s="380"/>
      <c r="DT2007" s="380"/>
      <c r="EA2007" s="380"/>
      <c r="EH2007" s="380"/>
      <c r="EO2007" s="380"/>
      <c r="EV2007" s="380"/>
      <c r="FC2007" s="380"/>
      <c r="FJ2007" s="380"/>
      <c r="FQ2007" s="380"/>
      <c r="FX2007" s="380"/>
      <c r="GE2007" s="380"/>
      <c r="HA2007" s="380"/>
      <c r="HH2007" s="380"/>
    </row>
    <row r="2008" spans="7:216" ht="19.5" customHeight="1">
      <c r="G2008" s="383" ph="1"/>
      <c r="S2008" s="380"/>
      <c r="Z2008" s="380"/>
      <c r="AG2008" s="380"/>
      <c r="AN2008" s="380"/>
      <c r="AU2008" s="380"/>
      <c r="BB2008" s="380"/>
      <c r="BI2008" s="380"/>
      <c r="BP2008" s="380"/>
      <c r="BW2008" s="380"/>
      <c r="CD2008" s="380"/>
      <c r="CK2008" s="380"/>
      <c r="CR2008" s="380"/>
      <c r="CY2008" s="380"/>
      <c r="DF2008" s="380"/>
      <c r="DM2008" s="380"/>
      <c r="DT2008" s="380"/>
      <c r="EA2008" s="380"/>
      <c r="EH2008" s="380"/>
      <c r="EO2008" s="380"/>
      <c r="EV2008" s="380"/>
      <c r="FC2008" s="380"/>
      <c r="FJ2008" s="380"/>
      <c r="FQ2008" s="380"/>
      <c r="FX2008" s="380"/>
      <c r="GE2008" s="380"/>
      <c r="HA2008" s="380"/>
      <c r="HH2008" s="380"/>
    </row>
    <row r="2009" spans="7:216" ht="19.5" customHeight="1">
      <c r="G2009" s="383" ph="1"/>
      <c r="S2009" s="380"/>
      <c r="Z2009" s="380"/>
      <c r="AG2009" s="380"/>
      <c r="AN2009" s="380"/>
      <c r="AU2009" s="380"/>
      <c r="BB2009" s="380"/>
      <c r="BI2009" s="380"/>
      <c r="BP2009" s="380"/>
      <c r="BW2009" s="380"/>
      <c r="CD2009" s="380"/>
      <c r="CK2009" s="380"/>
      <c r="CR2009" s="380"/>
      <c r="CY2009" s="380"/>
      <c r="DF2009" s="380"/>
      <c r="DM2009" s="380"/>
      <c r="DT2009" s="380"/>
      <c r="EA2009" s="380"/>
      <c r="EH2009" s="380"/>
      <c r="EO2009" s="380"/>
      <c r="EV2009" s="380"/>
      <c r="FC2009" s="380"/>
      <c r="FJ2009" s="380"/>
      <c r="FQ2009" s="380"/>
      <c r="FX2009" s="380"/>
      <c r="GE2009" s="380"/>
      <c r="HA2009" s="380"/>
      <c r="HH2009" s="380"/>
    </row>
    <row r="2010" spans="7:216" ht="19.5" customHeight="1">
      <c r="G2010" s="383" ph="1"/>
      <c r="S2010" s="380"/>
      <c r="Z2010" s="380"/>
      <c r="AG2010" s="380"/>
      <c r="AN2010" s="380"/>
      <c r="AU2010" s="380"/>
      <c r="BB2010" s="380"/>
      <c r="BI2010" s="380"/>
      <c r="BP2010" s="380"/>
      <c r="BW2010" s="380"/>
      <c r="CD2010" s="380"/>
      <c r="CK2010" s="380"/>
      <c r="CR2010" s="380"/>
      <c r="CY2010" s="380"/>
      <c r="DF2010" s="380"/>
      <c r="DM2010" s="380"/>
      <c r="DT2010" s="380"/>
      <c r="EA2010" s="380"/>
      <c r="EH2010" s="380"/>
      <c r="EO2010" s="380"/>
      <c r="EV2010" s="380"/>
      <c r="FC2010" s="380"/>
      <c r="FJ2010" s="380"/>
      <c r="FQ2010" s="380"/>
      <c r="FX2010" s="380"/>
      <c r="GE2010" s="380"/>
      <c r="HA2010" s="380"/>
      <c r="HH2010" s="380"/>
    </row>
    <row r="2011" spans="7:216" ht="19.5" customHeight="1">
      <c r="G2011" s="383" ph="1"/>
      <c r="S2011" s="380"/>
      <c r="Z2011" s="380"/>
      <c r="AG2011" s="380"/>
      <c r="AN2011" s="380"/>
      <c r="AU2011" s="380"/>
      <c r="BB2011" s="380"/>
      <c r="BI2011" s="380"/>
      <c r="BP2011" s="380"/>
      <c r="BW2011" s="380"/>
      <c r="CD2011" s="380"/>
      <c r="CK2011" s="380"/>
      <c r="CR2011" s="380"/>
      <c r="CY2011" s="380"/>
      <c r="DF2011" s="380"/>
      <c r="DM2011" s="380"/>
      <c r="DT2011" s="380"/>
      <c r="EA2011" s="380"/>
      <c r="EH2011" s="380"/>
      <c r="EO2011" s="380"/>
      <c r="EV2011" s="380"/>
      <c r="FC2011" s="380"/>
      <c r="FJ2011" s="380"/>
      <c r="FQ2011" s="380"/>
      <c r="FX2011" s="380"/>
      <c r="GE2011" s="380"/>
      <c r="HA2011" s="380"/>
      <c r="HH2011" s="380"/>
    </row>
    <row r="2012" spans="7:216" ht="19.5" customHeight="1">
      <c r="G2012" s="383" ph="1"/>
      <c r="S2012" s="380"/>
      <c r="Z2012" s="380"/>
      <c r="AG2012" s="380"/>
      <c r="AN2012" s="380"/>
      <c r="AU2012" s="380"/>
      <c r="BB2012" s="380"/>
      <c r="BI2012" s="380"/>
      <c r="BP2012" s="380"/>
      <c r="BW2012" s="380"/>
      <c r="CD2012" s="380"/>
      <c r="CK2012" s="380"/>
      <c r="CR2012" s="380"/>
      <c r="CY2012" s="380"/>
      <c r="DF2012" s="380"/>
      <c r="DM2012" s="380"/>
      <c r="DT2012" s="380"/>
      <c r="EA2012" s="380"/>
      <c r="EH2012" s="380"/>
      <c r="EO2012" s="380"/>
      <c r="EV2012" s="380"/>
      <c r="FC2012" s="380"/>
      <c r="FJ2012" s="380"/>
      <c r="FQ2012" s="380"/>
      <c r="FX2012" s="380"/>
      <c r="GE2012" s="380"/>
      <c r="HA2012" s="380"/>
      <c r="HH2012" s="380"/>
    </row>
    <row r="2013" spans="7:216" ht="19.5" customHeight="1">
      <c r="G2013" s="383" ph="1"/>
      <c r="S2013" s="380"/>
      <c r="Z2013" s="380"/>
      <c r="AG2013" s="380"/>
      <c r="AN2013" s="380"/>
      <c r="AU2013" s="380"/>
      <c r="BB2013" s="380"/>
      <c r="BI2013" s="380"/>
      <c r="BP2013" s="380"/>
      <c r="BW2013" s="380"/>
      <c r="CD2013" s="380"/>
      <c r="CK2013" s="380"/>
      <c r="CR2013" s="380"/>
      <c r="CY2013" s="380"/>
      <c r="DF2013" s="380"/>
      <c r="DM2013" s="380"/>
      <c r="DT2013" s="380"/>
      <c r="EA2013" s="380"/>
      <c r="EH2013" s="380"/>
      <c r="EO2013" s="380"/>
      <c r="EV2013" s="380"/>
      <c r="FC2013" s="380"/>
      <c r="FJ2013" s="380"/>
      <c r="FQ2013" s="380"/>
      <c r="FX2013" s="380"/>
      <c r="GE2013" s="380"/>
      <c r="HA2013" s="380"/>
      <c r="HH2013" s="380"/>
    </row>
    <row r="2014" spans="7:216" ht="19.5" customHeight="1">
      <c r="G2014" s="383" ph="1"/>
      <c r="S2014" s="380"/>
      <c r="Z2014" s="380"/>
      <c r="AG2014" s="380"/>
      <c r="AN2014" s="380"/>
      <c r="AU2014" s="380"/>
      <c r="BB2014" s="380"/>
      <c r="BI2014" s="380"/>
      <c r="BP2014" s="380"/>
      <c r="BW2014" s="380"/>
      <c r="CD2014" s="380"/>
      <c r="CK2014" s="380"/>
      <c r="CR2014" s="380"/>
      <c r="CY2014" s="380"/>
      <c r="DF2014" s="380"/>
      <c r="DM2014" s="380"/>
      <c r="DT2014" s="380"/>
      <c r="EA2014" s="380"/>
      <c r="EH2014" s="380"/>
      <c r="EO2014" s="380"/>
      <c r="EV2014" s="380"/>
      <c r="FC2014" s="380"/>
      <c r="FJ2014" s="380"/>
      <c r="FQ2014" s="380"/>
      <c r="FX2014" s="380"/>
      <c r="GE2014" s="380"/>
      <c r="HA2014" s="380"/>
      <c r="HH2014" s="380"/>
    </row>
    <row r="2015" spans="7:216" ht="19.5" customHeight="1">
      <c r="G2015" s="383" ph="1"/>
      <c r="S2015" s="380"/>
      <c r="Z2015" s="380"/>
      <c r="AG2015" s="380"/>
      <c r="AN2015" s="380"/>
      <c r="AU2015" s="380"/>
      <c r="BB2015" s="380"/>
      <c r="BI2015" s="380"/>
      <c r="BP2015" s="380"/>
      <c r="BW2015" s="380"/>
      <c r="CD2015" s="380"/>
      <c r="CK2015" s="380"/>
      <c r="CR2015" s="380"/>
      <c r="CY2015" s="380"/>
      <c r="DF2015" s="380"/>
      <c r="DM2015" s="380"/>
      <c r="DT2015" s="380"/>
      <c r="EA2015" s="380"/>
      <c r="EH2015" s="380"/>
      <c r="EO2015" s="380"/>
      <c r="EV2015" s="380"/>
      <c r="FC2015" s="380"/>
      <c r="FJ2015" s="380"/>
      <c r="FQ2015" s="380"/>
      <c r="FX2015" s="380"/>
      <c r="GE2015" s="380"/>
      <c r="HA2015" s="380"/>
      <c r="HH2015" s="380"/>
    </row>
    <row r="2016" spans="7:216" ht="19.5" customHeight="1">
      <c r="G2016" s="383" ph="1"/>
      <c r="S2016" s="380"/>
      <c r="Z2016" s="380"/>
      <c r="AG2016" s="380"/>
      <c r="AN2016" s="380"/>
      <c r="AU2016" s="380"/>
      <c r="BB2016" s="380"/>
      <c r="BI2016" s="380"/>
      <c r="BP2016" s="380"/>
      <c r="BW2016" s="380"/>
      <c r="CD2016" s="380"/>
      <c r="CK2016" s="380"/>
      <c r="CR2016" s="380"/>
      <c r="CY2016" s="380"/>
      <c r="DF2016" s="380"/>
      <c r="DM2016" s="380"/>
      <c r="DT2016" s="380"/>
      <c r="EA2016" s="380"/>
      <c r="EH2016" s="380"/>
      <c r="EO2016" s="380"/>
      <c r="EV2016" s="380"/>
      <c r="FC2016" s="380"/>
      <c r="FJ2016" s="380"/>
      <c r="FQ2016" s="380"/>
      <c r="FX2016" s="380"/>
      <c r="GE2016" s="380"/>
      <c r="HA2016" s="380"/>
      <c r="HH2016" s="380"/>
    </row>
    <row r="2017" spans="7:216" ht="19.5" customHeight="1">
      <c r="G2017" s="383" ph="1"/>
      <c r="S2017" s="380"/>
      <c r="Z2017" s="380"/>
      <c r="AG2017" s="380"/>
      <c r="AN2017" s="380"/>
      <c r="AU2017" s="380"/>
      <c r="BB2017" s="380"/>
      <c r="BI2017" s="380"/>
      <c r="BP2017" s="380"/>
      <c r="BW2017" s="380"/>
      <c r="CD2017" s="380"/>
      <c r="CK2017" s="380"/>
      <c r="CR2017" s="380"/>
      <c r="CY2017" s="380"/>
      <c r="DF2017" s="380"/>
      <c r="DM2017" s="380"/>
      <c r="DT2017" s="380"/>
      <c r="EA2017" s="380"/>
      <c r="EH2017" s="380"/>
      <c r="EO2017" s="380"/>
      <c r="EV2017" s="380"/>
      <c r="FC2017" s="380"/>
      <c r="FJ2017" s="380"/>
      <c r="FQ2017" s="380"/>
      <c r="FX2017" s="380"/>
      <c r="GE2017" s="380"/>
      <c r="HA2017" s="380"/>
      <c r="HH2017" s="380"/>
    </row>
    <row r="2018" spans="7:216" ht="19.5" customHeight="1">
      <c r="G2018" s="383" ph="1"/>
      <c r="S2018" s="380"/>
      <c r="Z2018" s="380"/>
      <c r="AG2018" s="380"/>
      <c r="AN2018" s="380"/>
      <c r="AU2018" s="380"/>
      <c r="BB2018" s="380"/>
      <c r="BI2018" s="380"/>
      <c r="BP2018" s="380"/>
      <c r="BW2018" s="380"/>
      <c r="CD2018" s="380"/>
      <c r="CK2018" s="380"/>
      <c r="CR2018" s="380"/>
      <c r="CY2018" s="380"/>
      <c r="DF2018" s="380"/>
      <c r="DM2018" s="380"/>
      <c r="DT2018" s="380"/>
      <c r="EA2018" s="380"/>
      <c r="EH2018" s="380"/>
      <c r="EO2018" s="380"/>
      <c r="EV2018" s="380"/>
      <c r="FC2018" s="380"/>
      <c r="FJ2018" s="380"/>
      <c r="FQ2018" s="380"/>
      <c r="FX2018" s="380"/>
      <c r="GE2018" s="380"/>
      <c r="HA2018" s="380"/>
      <c r="HH2018" s="380"/>
    </row>
    <row r="2019" spans="7:216" ht="19.5" customHeight="1">
      <c r="G2019" s="383" ph="1"/>
      <c r="S2019" s="380"/>
      <c r="Z2019" s="380"/>
      <c r="AG2019" s="380"/>
      <c r="AN2019" s="380"/>
      <c r="AU2019" s="380"/>
      <c r="BB2019" s="380"/>
      <c r="BI2019" s="380"/>
      <c r="BP2019" s="380"/>
      <c r="BW2019" s="380"/>
      <c r="CD2019" s="380"/>
      <c r="CK2019" s="380"/>
      <c r="CR2019" s="380"/>
      <c r="CY2019" s="380"/>
      <c r="DF2019" s="380"/>
      <c r="DM2019" s="380"/>
      <c r="DT2019" s="380"/>
      <c r="EA2019" s="380"/>
      <c r="EH2019" s="380"/>
      <c r="EO2019" s="380"/>
      <c r="EV2019" s="380"/>
      <c r="FC2019" s="380"/>
      <c r="FJ2019" s="380"/>
      <c r="FQ2019" s="380"/>
      <c r="FX2019" s="380"/>
      <c r="GE2019" s="380"/>
      <c r="HA2019" s="380"/>
      <c r="HH2019" s="380"/>
    </row>
    <row r="2020" spans="7:216" ht="19.5" customHeight="1">
      <c r="G2020" s="383" ph="1"/>
      <c r="S2020" s="380"/>
      <c r="Z2020" s="380"/>
      <c r="AG2020" s="380"/>
      <c r="AN2020" s="380"/>
      <c r="AU2020" s="380"/>
      <c r="BB2020" s="380"/>
      <c r="BI2020" s="380"/>
      <c r="BP2020" s="380"/>
      <c r="BW2020" s="380"/>
      <c r="CD2020" s="380"/>
      <c r="CK2020" s="380"/>
      <c r="CR2020" s="380"/>
      <c r="CY2020" s="380"/>
      <c r="DF2020" s="380"/>
      <c r="DM2020" s="380"/>
      <c r="DT2020" s="380"/>
      <c r="EA2020" s="380"/>
      <c r="EH2020" s="380"/>
      <c r="EO2020" s="380"/>
      <c r="EV2020" s="380"/>
      <c r="FC2020" s="380"/>
      <c r="FJ2020" s="380"/>
      <c r="FQ2020" s="380"/>
      <c r="FX2020" s="380"/>
      <c r="GE2020" s="380"/>
      <c r="HA2020" s="380"/>
      <c r="HH2020" s="380"/>
    </row>
    <row r="2025" spans="7:216" ht="19.5" customHeight="1">
      <c r="G2025" s="383" ph="1"/>
      <c r="S2025" s="380"/>
      <c r="Z2025" s="380"/>
      <c r="AG2025" s="380"/>
      <c r="AN2025" s="380"/>
      <c r="AU2025" s="380"/>
      <c r="BB2025" s="380"/>
      <c r="BI2025" s="380"/>
      <c r="BP2025" s="380"/>
      <c r="BW2025" s="380"/>
      <c r="CD2025" s="380"/>
      <c r="CK2025" s="380"/>
      <c r="CR2025" s="380"/>
      <c r="CY2025" s="380"/>
      <c r="DF2025" s="380"/>
      <c r="DM2025" s="380"/>
      <c r="DT2025" s="380"/>
      <c r="EA2025" s="380"/>
      <c r="EH2025" s="380"/>
      <c r="EO2025" s="380"/>
      <c r="EV2025" s="380"/>
      <c r="FC2025" s="380"/>
      <c r="FJ2025" s="380"/>
      <c r="FQ2025" s="380"/>
      <c r="FX2025" s="380"/>
      <c r="GE2025" s="380"/>
      <c r="HA2025" s="380"/>
      <c r="HH2025" s="380"/>
    </row>
    <row r="2026" spans="7:216" ht="19.5" customHeight="1">
      <c r="G2026" s="383" ph="1"/>
      <c r="S2026" s="380"/>
      <c r="Z2026" s="380"/>
      <c r="AG2026" s="380"/>
      <c r="AN2026" s="380"/>
      <c r="AU2026" s="380"/>
      <c r="BB2026" s="380"/>
      <c r="BI2026" s="380"/>
      <c r="BP2026" s="380"/>
      <c r="BW2026" s="380"/>
      <c r="CD2026" s="380"/>
      <c r="CK2026" s="380"/>
      <c r="CR2026" s="380"/>
      <c r="CY2026" s="380"/>
      <c r="DF2026" s="380"/>
      <c r="DM2026" s="380"/>
      <c r="DT2026" s="380"/>
      <c r="EA2026" s="380"/>
      <c r="EH2026" s="380"/>
      <c r="EO2026" s="380"/>
      <c r="EV2026" s="380"/>
      <c r="FC2026" s="380"/>
      <c r="FJ2026" s="380"/>
      <c r="FQ2026" s="380"/>
      <c r="FX2026" s="380"/>
      <c r="GE2026" s="380"/>
      <c r="HA2026" s="380"/>
      <c r="HH2026" s="380"/>
    </row>
    <row r="2027" spans="7:216" ht="19.5" customHeight="1">
      <c r="G2027" s="383" ph="1"/>
      <c r="S2027" s="380"/>
      <c r="Z2027" s="380"/>
      <c r="AG2027" s="380"/>
      <c r="AN2027" s="380"/>
      <c r="AU2027" s="380"/>
      <c r="BB2027" s="380"/>
      <c r="BI2027" s="380"/>
      <c r="BP2027" s="380"/>
      <c r="BW2027" s="380"/>
      <c r="CD2027" s="380"/>
      <c r="CK2027" s="380"/>
      <c r="CR2027" s="380"/>
      <c r="CY2027" s="380"/>
      <c r="DF2027" s="380"/>
      <c r="DM2027" s="380"/>
      <c r="DT2027" s="380"/>
      <c r="EA2027" s="380"/>
      <c r="EH2027" s="380"/>
      <c r="EO2027" s="380"/>
      <c r="EV2027" s="380"/>
      <c r="FC2027" s="380"/>
      <c r="FJ2027" s="380"/>
      <c r="FQ2027" s="380"/>
      <c r="FX2027" s="380"/>
      <c r="GE2027" s="380"/>
      <c r="HA2027" s="380"/>
      <c r="HH2027" s="380"/>
    </row>
    <row r="2028" spans="7:216" ht="19.5" customHeight="1">
      <c r="G2028" s="383" ph="1"/>
      <c r="S2028" s="380"/>
      <c r="Z2028" s="380"/>
      <c r="AG2028" s="380"/>
      <c r="AN2028" s="380"/>
      <c r="AU2028" s="380"/>
      <c r="BB2028" s="380"/>
      <c r="BI2028" s="380"/>
      <c r="BP2028" s="380"/>
      <c r="BW2028" s="380"/>
      <c r="CD2028" s="380"/>
      <c r="CK2028" s="380"/>
      <c r="CR2028" s="380"/>
      <c r="CY2028" s="380"/>
      <c r="DF2028" s="380"/>
      <c r="DM2028" s="380"/>
      <c r="DT2028" s="380"/>
      <c r="EA2028" s="380"/>
      <c r="EH2028" s="380"/>
      <c r="EO2028" s="380"/>
      <c r="EV2028" s="380"/>
      <c r="FC2028" s="380"/>
      <c r="FJ2028" s="380"/>
      <c r="FQ2028" s="380"/>
      <c r="FX2028" s="380"/>
      <c r="GE2028" s="380"/>
      <c r="HA2028" s="380"/>
      <c r="HH2028" s="380"/>
    </row>
    <row r="2029" spans="7:216" ht="19.5" customHeight="1">
      <c r="G2029" s="383" ph="1"/>
      <c r="S2029" s="380"/>
      <c r="Z2029" s="380"/>
      <c r="AG2029" s="380"/>
      <c r="AN2029" s="380"/>
      <c r="AU2029" s="380"/>
      <c r="BB2029" s="380"/>
      <c r="BI2029" s="380"/>
      <c r="BP2029" s="380"/>
      <c r="BW2029" s="380"/>
      <c r="CD2029" s="380"/>
      <c r="CK2029" s="380"/>
      <c r="CR2029" s="380"/>
      <c r="CY2029" s="380"/>
      <c r="DF2029" s="380"/>
      <c r="DM2029" s="380"/>
      <c r="DT2029" s="380"/>
      <c r="EA2029" s="380"/>
      <c r="EH2029" s="380"/>
      <c r="EO2029" s="380"/>
      <c r="EV2029" s="380"/>
      <c r="FC2029" s="380"/>
      <c r="FJ2029" s="380"/>
      <c r="FQ2029" s="380"/>
      <c r="FX2029" s="380"/>
      <c r="GE2029" s="380"/>
      <c r="HA2029" s="380"/>
      <c r="HH2029" s="380"/>
    </row>
    <row r="2030" spans="7:216" ht="19.5" customHeight="1">
      <c r="G2030" s="383" ph="1"/>
      <c r="S2030" s="380"/>
      <c r="Z2030" s="380"/>
      <c r="AG2030" s="380"/>
      <c r="AN2030" s="380"/>
      <c r="AU2030" s="380"/>
      <c r="BB2030" s="380"/>
      <c r="BI2030" s="380"/>
      <c r="BP2030" s="380"/>
      <c r="BW2030" s="380"/>
      <c r="CD2030" s="380"/>
      <c r="CK2030" s="380"/>
      <c r="CR2030" s="380"/>
      <c r="CY2030" s="380"/>
      <c r="DF2030" s="380"/>
      <c r="DM2030" s="380"/>
      <c r="DT2030" s="380"/>
      <c r="EA2030" s="380"/>
      <c r="EH2030" s="380"/>
      <c r="EO2030" s="380"/>
      <c r="EV2030" s="380"/>
      <c r="FC2030" s="380"/>
      <c r="FJ2030" s="380"/>
      <c r="FQ2030" s="380"/>
      <c r="FX2030" s="380"/>
      <c r="GE2030" s="380"/>
      <c r="HA2030" s="380"/>
      <c r="HH2030" s="380"/>
    </row>
    <row r="2031" spans="7:216" ht="19.5" customHeight="1">
      <c r="G2031" s="383" ph="1"/>
      <c r="S2031" s="380"/>
      <c r="Z2031" s="380"/>
      <c r="AG2031" s="380"/>
      <c r="AN2031" s="380"/>
      <c r="AU2031" s="380"/>
      <c r="BB2031" s="380"/>
      <c r="BI2031" s="380"/>
      <c r="BP2031" s="380"/>
      <c r="BW2031" s="380"/>
      <c r="CD2031" s="380"/>
      <c r="CK2031" s="380"/>
      <c r="CR2031" s="380"/>
      <c r="CY2031" s="380"/>
      <c r="DF2031" s="380"/>
      <c r="DM2031" s="380"/>
      <c r="DT2031" s="380"/>
      <c r="EA2031" s="380"/>
      <c r="EH2031" s="380"/>
      <c r="EO2031" s="380"/>
      <c r="EV2031" s="380"/>
      <c r="FC2031" s="380"/>
      <c r="FJ2031" s="380"/>
      <c r="FQ2031" s="380"/>
      <c r="FX2031" s="380"/>
      <c r="GE2031" s="380"/>
      <c r="HA2031" s="380"/>
      <c r="HH2031" s="380"/>
    </row>
    <row r="2032" spans="7:216" ht="19.5" customHeight="1">
      <c r="G2032" s="383" ph="1"/>
      <c r="S2032" s="380"/>
      <c r="Z2032" s="380"/>
      <c r="AG2032" s="380"/>
      <c r="AN2032" s="380"/>
      <c r="AU2032" s="380"/>
      <c r="BB2032" s="380"/>
      <c r="BI2032" s="380"/>
      <c r="BP2032" s="380"/>
      <c r="BW2032" s="380"/>
      <c r="CD2032" s="380"/>
      <c r="CK2032" s="380"/>
      <c r="CR2032" s="380"/>
      <c r="CY2032" s="380"/>
      <c r="DF2032" s="380"/>
      <c r="DM2032" s="380"/>
      <c r="DT2032" s="380"/>
      <c r="EA2032" s="380"/>
      <c r="EH2032" s="380"/>
      <c r="EO2032" s="380"/>
      <c r="EV2032" s="380"/>
      <c r="FC2032" s="380"/>
      <c r="FJ2032" s="380"/>
      <c r="FQ2032" s="380"/>
      <c r="FX2032" s="380"/>
      <c r="GE2032" s="380"/>
      <c r="HA2032" s="380"/>
      <c r="HH2032" s="380"/>
    </row>
    <row r="2033" spans="7:216" ht="19.5" customHeight="1">
      <c r="G2033" s="383" ph="1"/>
      <c r="S2033" s="380"/>
      <c r="Z2033" s="380"/>
      <c r="AG2033" s="380"/>
      <c r="AN2033" s="380"/>
      <c r="AU2033" s="380"/>
      <c r="BB2033" s="380"/>
      <c r="BI2033" s="380"/>
      <c r="BP2033" s="380"/>
      <c r="BW2033" s="380"/>
      <c r="CD2033" s="380"/>
      <c r="CK2033" s="380"/>
      <c r="CR2033" s="380"/>
      <c r="CY2033" s="380"/>
      <c r="DF2033" s="380"/>
      <c r="DM2033" s="380"/>
      <c r="DT2033" s="380"/>
      <c r="EA2033" s="380"/>
      <c r="EH2033" s="380"/>
      <c r="EO2033" s="380"/>
      <c r="EV2033" s="380"/>
      <c r="FC2033" s="380"/>
      <c r="FJ2033" s="380"/>
      <c r="FQ2033" s="380"/>
      <c r="FX2033" s="380"/>
      <c r="GE2033" s="380"/>
      <c r="HA2033" s="380"/>
      <c r="HH2033" s="380"/>
    </row>
    <row r="2034" spans="7:216" ht="19.5" customHeight="1">
      <c r="G2034" s="383" ph="1"/>
      <c r="S2034" s="380"/>
      <c r="Z2034" s="380"/>
      <c r="AG2034" s="380"/>
      <c r="AN2034" s="380"/>
      <c r="AU2034" s="380"/>
      <c r="BB2034" s="380"/>
      <c r="BI2034" s="380"/>
      <c r="BP2034" s="380"/>
      <c r="BW2034" s="380"/>
      <c r="CD2034" s="380"/>
      <c r="CK2034" s="380"/>
      <c r="CR2034" s="380"/>
      <c r="CY2034" s="380"/>
      <c r="DF2034" s="380"/>
      <c r="DM2034" s="380"/>
      <c r="DT2034" s="380"/>
      <c r="EA2034" s="380"/>
      <c r="EH2034" s="380"/>
      <c r="EO2034" s="380"/>
      <c r="EV2034" s="380"/>
      <c r="FC2034" s="380"/>
      <c r="FJ2034" s="380"/>
      <c r="FQ2034" s="380"/>
      <c r="FX2034" s="380"/>
      <c r="GE2034" s="380"/>
      <c r="HA2034" s="380"/>
      <c r="HH2034" s="380"/>
    </row>
    <row r="2035" spans="7:216" ht="19.5" customHeight="1">
      <c r="G2035" s="383" ph="1"/>
      <c r="S2035" s="380"/>
      <c r="Z2035" s="380"/>
      <c r="AG2035" s="380"/>
      <c r="AN2035" s="380"/>
      <c r="AU2035" s="380"/>
      <c r="BB2035" s="380"/>
      <c r="BI2035" s="380"/>
      <c r="BP2035" s="380"/>
      <c r="BW2035" s="380"/>
      <c r="CD2035" s="380"/>
      <c r="CK2035" s="380"/>
      <c r="CR2035" s="380"/>
      <c r="CY2035" s="380"/>
      <c r="DF2035" s="380"/>
      <c r="DM2035" s="380"/>
      <c r="DT2035" s="380"/>
      <c r="EA2035" s="380"/>
      <c r="EH2035" s="380"/>
      <c r="EO2035" s="380"/>
      <c r="EV2035" s="380"/>
      <c r="FC2035" s="380"/>
      <c r="FJ2035" s="380"/>
      <c r="FQ2035" s="380"/>
      <c r="FX2035" s="380"/>
      <c r="GE2035" s="380"/>
      <c r="HA2035" s="380"/>
      <c r="HH2035" s="380"/>
    </row>
    <row r="2036" spans="7:216" ht="19.5" customHeight="1">
      <c r="G2036" s="383" ph="1"/>
      <c r="S2036" s="380"/>
      <c r="Z2036" s="380"/>
      <c r="AG2036" s="380"/>
      <c r="AN2036" s="380"/>
      <c r="AU2036" s="380"/>
      <c r="BB2036" s="380"/>
      <c r="BI2036" s="380"/>
      <c r="BP2036" s="380"/>
      <c r="BW2036" s="380"/>
      <c r="CD2036" s="380"/>
      <c r="CK2036" s="380"/>
      <c r="CR2036" s="380"/>
      <c r="CY2036" s="380"/>
      <c r="DF2036" s="380"/>
      <c r="DM2036" s="380"/>
      <c r="DT2036" s="380"/>
      <c r="EA2036" s="380"/>
      <c r="EH2036" s="380"/>
      <c r="EO2036" s="380"/>
      <c r="EV2036" s="380"/>
      <c r="FC2036" s="380"/>
      <c r="FJ2036" s="380"/>
      <c r="FQ2036" s="380"/>
      <c r="FX2036" s="380"/>
      <c r="GE2036" s="380"/>
      <c r="HA2036" s="380"/>
      <c r="HH2036" s="380"/>
    </row>
    <row r="2037" spans="7:216" ht="19.5" customHeight="1">
      <c r="G2037" s="383" ph="1"/>
      <c r="S2037" s="380"/>
      <c r="Z2037" s="380"/>
      <c r="AG2037" s="380"/>
      <c r="AN2037" s="380"/>
      <c r="AU2037" s="380"/>
      <c r="BB2037" s="380"/>
      <c r="BI2037" s="380"/>
      <c r="BP2037" s="380"/>
      <c r="BW2037" s="380"/>
      <c r="CD2037" s="380"/>
      <c r="CK2037" s="380"/>
      <c r="CR2037" s="380"/>
      <c r="CY2037" s="380"/>
      <c r="DF2037" s="380"/>
      <c r="DM2037" s="380"/>
      <c r="DT2037" s="380"/>
      <c r="EA2037" s="380"/>
      <c r="EH2037" s="380"/>
      <c r="EO2037" s="380"/>
      <c r="EV2037" s="380"/>
      <c r="FC2037" s="380"/>
      <c r="FJ2037" s="380"/>
      <c r="FQ2037" s="380"/>
      <c r="FX2037" s="380"/>
      <c r="GE2037" s="380"/>
      <c r="HA2037" s="380"/>
      <c r="HH2037" s="380"/>
    </row>
    <row r="2038" spans="7:216" ht="19.5" customHeight="1">
      <c r="G2038" s="383" ph="1"/>
      <c r="S2038" s="380"/>
      <c r="Z2038" s="380"/>
      <c r="AG2038" s="380"/>
      <c r="AN2038" s="380"/>
      <c r="AU2038" s="380"/>
      <c r="BB2038" s="380"/>
      <c r="BI2038" s="380"/>
      <c r="BP2038" s="380"/>
      <c r="BW2038" s="380"/>
      <c r="CD2038" s="380"/>
      <c r="CK2038" s="380"/>
      <c r="CR2038" s="380"/>
      <c r="CY2038" s="380"/>
      <c r="DF2038" s="380"/>
      <c r="DM2038" s="380"/>
      <c r="DT2038" s="380"/>
      <c r="EA2038" s="380"/>
      <c r="EH2038" s="380"/>
      <c r="EO2038" s="380"/>
      <c r="EV2038" s="380"/>
      <c r="FC2038" s="380"/>
      <c r="FJ2038" s="380"/>
      <c r="FQ2038" s="380"/>
      <c r="FX2038" s="380"/>
      <c r="GE2038" s="380"/>
      <c r="HA2038" s="380"/>
      <c r="HH2038" s="380"/>
    </row>
    <row r="2039" spans="7:216" ht="19.5" customHeight="1">
      <c r="G2039" s="383" ph="1"/>
      <c r="S2039" s="380"/>
      <c r="Z2039" s="380"/>
      <c r="AG2039" s="380"/>
      <c r="AN2039" s="380"/>
      <c r="AU2039" s="380"/>
      <c r="BB2039" s="380"/>
      <c r="BI2039" s="380"/>
      <c r="BP2039" s="380"/>
      <c r="BW2039" s="380"/>
      <c r="CD2039" s="380"/>
      <c r="CK2039" s="380"/>
      <c r="CR2039" s="380"/>
      <c r="CY2039" s="380"/>
      <c r="DF2039" s="380"/>
      <c r="DM2039" s="380"/>
      <c r="DT2039" s="380"/>
      <c r="EA2039" s="380"/>
      <c r="EH2039" s="380"/>
      <c r="EO2039" s="380"/>
      <c r="EV2039" s="380"/>
      <c r="FC2039" s="380"/>
      <c r="FJ2039" s="380"/>
      <c r="FQ2039" s="380"/>
      <c r="FX2039" s="380"/>
      <c r="GE2039" s="380"/>
      <c r="HA2039" s="380"/>
      <c r="HH2039" s="380"/>
    </row>
    <row r="2040" spans="7:216" ht="19.5" customHeight="1">
      <c r="G2040" s="383" ph="1"/>
      <c r="S2040" s="380"/>
      <c r="Z2040" s="380"/>
      <c r="AG2040" s="380"/>
      <c r="AN2040" s="380"/>
      <c r="AU2040" s="380"/>
      <c r="BB2040" s="380"/>
      <c r="BI2040" s="380"/>
      <c r="BP2040" s="380"/>
      <c r="BW2040" s="380"/>
      <c r="CD2040" s="380"/>
      <c r="CK2040" s="380"/>
      <c r="CR2040" s="380"/>
      <c r="CY2040" s="380"/>
      <c r="DF2040" s="380"/>
      <c r="DM2040" s="380"/>
      <c r="DT2040" s="380"/>
      <c r="EA2040" s="380"/>
      <c r="EH2040" s="380"/>
      <c r="EO2040" s="380"/>
      <c r="EV2040" s="380"/>
      <c r="FC2040" s="380"/>
      <c r="FJ2040" s="380"/>
      <c r="FQ2040" s="380"/>
      <c r="FX2040" s="380"/>
      <c r="GE2040" s="380"/>
      <c r="HA2040" s="380"/>
      <c r="HH2040" s="380"/>
    </row>
    <row r="2043" spans="7:216" ht="19.5" customHeight="1">
      <c r="G2043" s="383" ph="1"/>
      <c r="S2043" s="380"/>
      <c r="Z2043" s="380"/>
      <c r="AG2043" s="380"/>
      <c r="AN2043" s="380"/>
      <c r="AU2043" s="380"/>
      <c r="BB2043" s="380"/>
      <c r="BI2043" s="380"/>
      <c r="BP2043" s="380"/>
      <c r="BW2043" s="380"/>
      <c r="CD2043" s="380"/>
      <c r="CK2043" s="380"/>
      <c r="CR2043" s="380"/>
      <c r="CY2043" s="380"/>
      <c r="DF2043" s="380"/>
      <c r="DM2043" s="380"/>
      <c r="DT2043" s="380"/>
      <c r="EA2043" s="380"/>
      <c r="EH2043" s="380"/>
      <c r="EO2043" s="380"/>
      <c r="EV2043" s="380"/>
      <c r="FC2043" s="380"/>
      <c r="FJ2043" s="380"/>
      <c r="FQ2043" s="380"/>
      <c r="FX2043" s="380"/>
      <c r="GE2043" s="380"/>
      <c r="HA2043" s="380"/>
      <c r="HH2043" s="380"/>
    </row>
    <row r="2044" spans="7:216" ht="19.5" customHeight="1">
      <c r="G2044" s="383" ph="1"/>
      <c r="S2044" s="380"/>
      <c r="Z2044" s="380"/>
      <c r="AG2044" s="380"/>
      <c r="AN2044" s="380"/>
      <c r="AU2044" s="380"/>
      <c r="BB2044" s="380"/>
      <c r="BI2044" s="380"/>
      <c r="BP2044" s="380"/>
      <c r="BW2044" s="380"/>
      <c r="CD2044" s="380"/>
      <c r="CK2044" s="380"/>
      <c r="CR2044" s="380"/>
      <c r="CY2044" s="380"/>
      <c r="DF2044" s="380"/>
      <c r="DM2044" s="380"/>
      <c r="DT2044" s="380"/>
      <c r="EA2044" s="380"/>
      <c r="EH2044" s="380"/>
      <c r="EO2044" s="380"/>
      <c r="EV2044" s="380"/>
      <c r="FC2044" s="380"/>
      <c r="FJ2044" s="380"/>
      <c r="FQ2044" s="380"/>
      <c r="FX2044" s="380"/>
      <c r="GE2044" s="380"/>
      <c r="HA2044" s="380"/>
      <c r="HH2044" s="380"/>
    </row>
    <row r="2045" spans="7:216" ht="19.5" customHeight="1">
      <c r="G2045" s="383" ph="1"/>
      <c r="S2045" s="380"/>
      <c r="Z2045" s="380"/>
      <c r="AG2045" s="380"/>
      <c r="AN2045" s="380"/>
      <c r="AU2045" s="380"/>
      <c r="BB2045" s="380"/>
      <c r="BI2045" s="380"/>
      <c r="BP2045" s="380"/>
      <c r="BW2045" s="380"/>
      <c r="CD2045" s="380"/>
      <c r="CK2045" s="380"/>
      <c r="CR2045" s="380"/>
      <c r="CY2045" s="380"/>
      <c r="DF2045" s="380"/>
      <c r="DM2045" s="380"/>
      <c r="DT2045" s="380"/>
      <c r="EA2045" s="380"/>
      <c r="EH2045" s="380"/>
      <c r="EO2045" s="380"/>
      <c r="EV2045" s="380"/>
      <c r="FC2045" s="380"/>
      <c r="FJ2045" s="380"/>
      <c r="FQ2045" s="380"/>
      <c r="FX2045" s="380"/>
      <c r="GE2045" s="380"/>
      <c r="HA2045" s="380"/>
      <c r="HH2045" s="380"/>
    </row>
    <row r="2046" spans="7:216" ht="19.5" customHeight="1">
      <c r="G2046" s="383" ph="1"/>
      <c r="S2046" s="380"/>
      <c r="Z2046" s="380"/>
      <c r="AG2046" s="380"/>
      <c r="AN2046" s="380"/>
      <c r="AU2046" s="380"/>
      <c r="BB2046" s="380"/>
      <c r="BI2046" s="380"/>
      <c r="BP2046" s="380"/>
      <c r="BW2046" s="380"/>
      <c r="CD2046" s="380"/>
      <c r="CK2046" s="380"/>
      <c r="CR2046" s="380"/>
      <c r="CY2046" s="380"/>
      <c r="DF2046" s="380"/>
      <c r="DM2046" s="380"/>
      <c r="DT2046" s="380"/>
      <c r="EA2046" s="380"/>
      <c r="EH2046" s="380"/>
      <c r="EO2046" s="380"/>
      <c r="EV2046" s="380"/>
      <c r="FC2046" s="380"/>
      <c r="FJ2046" s="380"/>
      <c r="FQ2046" s="380"/>
      <c r="FX2046" s="380"/>
      <c r="GE2046" s="380"/>
      <c r="HA2046" s="380"/>
      <c r="HH2046" s="380"/>
    </row>
    <row r="2047" spans="7:216" ht="19.5" customHeight="1">
      <c r="G2047" s="383" ph="1"/>
      <c r="S2047" s="380"/>
      <c r="Z2047" s="380"/>
      <c r="AG2047" s="380"/>
      <c r="AN2047" s="380"/>
      <c r="AU2047" s="380"/>
      <c r="BB2047" s="380"/>
      <c r="BI2047" s="380"/>
      <c r="BP2047" s="380"/>
      <c r="BW2047" s="380"/>
      <c r="CD2047" s="380"/>
      <c r="CK2047" s="380"/>
      <c r="CR2047" s="380"/>
      <c r="CY2047" s="380"/>
      <c r="DF2047" s="380"/>
      <c r="DM2047" s="380"/>
      <c r="DT2047" s="380"/>
      <c r="EA2047" s="380"/>
      <c r="EH2047" s="380"/>
      <c r="EO2047" s="380"/>
      <c r="EV2047" s="380"/>
      <c r="FC2047" s="380"/>
      <c r="FJ2047" s="380"/>
      <c r="FQ2047" s="380"/>
      <c r="FX2047" s="380"/>
      <c r="GE2047" s="380"/>
      <c r="HA2047" s="380"/>
      <c r="HH2047" s="380"/>
    </row>
    <row r="2048" spans="7:216" ht="19.5" customHeight="1">
      <c r="G2048" s="383" ph="1"/>
      <c r="S2048" s="380"/>
      <c r="Z2048" s="380"/>
      <c r="AG2048" s="380"/>
      <c r="AN2048" s="380"/>
      <c r="AU2048" s="380"/>
      <c r="BB2048" s="380"/>
      <c r="BI2048" s="380"/>
      <c r="BP2048" s="380"/>
      <c r="BW2048" s="380"/>
      <c r="CD2048" s="380"/>
      <c r="CK2048" s="380"/>
      <c r="CR2048" s="380"/>
      <c r="CY2048" s="380"/>
      <c r="DF2048" s="380"/>
      <c r="DM2048" s="380"/>
      <c r="DT2048" s="380"/>
      <c r="EA2048" s="380"/>
      <c r="EH2048" s="380"/>
      <c r="EO2048" s="380"/>
      <c r="EV2048" s="380"/>
      <c r="FC2048" s="380"/>
      <c r="FJ2048" s="380"/>
      <c r="FQ2048" s="380"/>
      <c r="FX2048" s="380"/>
      <c r="GE2048" s="380"/>
      <c r="HA2048" s="380"/>
      <c r="HH2048" s="380"/>
    </row>
    <row r="2049" spans="7:216" ht="19.5" customHeight="1">
      <c r="G2049" s="383" ph="1"/>
      <c r="S2049" s="380"/>
      <c r="Z2049" s="380"/>
      <c r="AG2049" s="380"/>
      <c r="AN2049" s="380"/>
      <c r="AU2049" s="380"/>
      <c r="BB2049" s="380"/>
      <c r="BI2049" s="380"/>
      <c r="BP2049" s="380"/>
      <c r="BW2049" s="380"/>
      <c r="CD2049" s="380"/>
      <c r="CK2049" s="380"/>
      <c r="CR2049" s="380"/>
      <c r="CY2049" s="380"/>
      <c r="DF2049" s="380"/>
      <c r="DM2049" s="380"/>
      <c r="DT2049" s="380"/>
      <c r="EA2049" s="380"/>
      <c r="EH2049" s="380"/>
      <c r="EO2049" s="380"/>
      <c r="EV2049" s="380"/>
      <c r="FC2049" s="380"/>
      <c r="FJ2049" s="380"/>
      <c r="FQ2049" s="380"/>
      <c r="FX2049" s="380"/>
      <c r="GE2049" s="380"/>
      <c r="HA2049" s="380"/>
      <c r="HH2049" s="380"/>
    </row>
    <row r="2050" spans="7:216" ht="19.5" customHeight="1">
      <c r="G2050" s="383" ph="1"/>
      <c r="S2050" s="380"/>
      <c r="Z2050" s="380"/>
      <c r="AG2050" s="380"/>
      <c r="AN2050" s="380"/>
      <c r="AU2050" s="380"/>
      <c r="BB2050" s="380"/>
      <c r="BI2050" s="380"/>
      <c r="BP2050" s="380"/>
      <c r="BW2050" s="380"/>
      <c r="CD2050" s="380"/>
      <c r="CK2050" s="380"/>
      <c r="CR2050" s="380"/>
      <c r="CY2050" s="380"/>
      <c r="DF2050" s="380"/>
      <c r="DM2050" s="380"/>
      <c r="DT2050" s="380"/>
      <c r="EA2050" s="380"/>
      <c r="EH2050" s="380"/>
      <c r="EO2050" s="380"/>
      <c r="EV2050" s="380"/>
      <c r="FC2050" s="380"/>
      <c r="FJ2050" s="380"/>
      <c r="FQ2050" s="380"/>
      <c r="FX2050" s="380"/>
      <c r="GE2050" s="380"/>
      <c r="HA2050" s="380"/>
      <c r="HH2050" s="380"/>
    </row>
    <row r="2051" spans="7:216" ht="19.5" customHeight="1">
      <c r="G2051" s="383" ph="1"/>
      <c r="S2051" s="380"/>
      <c r="Z2051" s="380"/>
      <c r="AG2051" s="380"/>
      <c r="AN2051" s="380"/>
      <c r="AU2051" s="380"/>
      <c r="BB2051" s="380"/>
      <c r="BI2051" s="380"/>
      <c r="BP2051" s="380"/>
      <c r="BW2051" s="380"/>
      <c r="CD2051" s="380"/>
      <c r="CK2051" s="380"/>
      <c r="CR2051" s="380"/>
      <c r="CY2051" s="380"/>
      <c r="DF2051" s="380"/>
      <c r="DM2051" s="380"/>
      <c r="DT2051" s="380"/>
      <c r="EA2051" s="380"/>
      <c r="EH2051" s="380"/>
      <c r="EO2051" s="380"/>
      <c r="EV2051" s="380"/>
      <c r="FC2051" s="380"/>
      <c r="FJ2051" s="380"/>
      <c r="FQ2051" s="380"/>
      <c r="FX2051" s="380"/>
      <c r="GE2051" s="380"/>
      <c r="HA2051" s="380"/>
      <c r="HH2051" s="380"/>
    </row>
    <row r="2052" spans="7:216" ht="19.5" customHeight="1">
      <c r="G2052" s="383" ph="1"/>
      <c r="S2052" s="380"/>
      <c r="Z2052" s="380"/>
      <c r="AG2052" s="380"/>
      <c r="AN2052" s="380"/>
      <c r="AU2052" s="380"/>
      <c r="BB2052" s="380"/>
      <c r="BI2052" s="380"/>
      <c r="BP2052" s="380"/>
      <c r="BW2052" s="380"/>
      <c r="CD2052" s="380"/>
      <c r="CK2052" s="380"/>
      <c r="CR2052" s="380"/>
      <c r="CY2052" s="380"/>
      <c r="DF2052" s="380"/>
      <c r="DM2052" s="380"/>
      <c r="DT2052" s="380"/>
      <c r="EA2052" s="380"/>
      <c r="EH2052" s="380"/>
      <c r="EO2052" s="380"/>
      <c r="EV2052" s="380"/>
      <c r="FC2052" s="380"/>
      <c r="FJ2052" s="380"/>
      <c r="FQ2052" s="380"/>
      <c r="FX2052" s="380"/>
      <c r="GE2052" s="380"/>
      <c r="HA2052" s="380"/>
      <c r="HH2052" s="380"/>
    </row>
    <row r="2053" spans="7:216" ht="19.5" customHeight="1">
      <c r="G2053" s="383" ph="1"/>
      <c r="S2053" s="380"/>
      <c r="Z2053" s="380"/>
      <c r="AG2053" s="380"/>
      <c r="AN2053" s="380"/>
      <c r="AU2053" s="380"/>
      <c r="BB2053" s="380"/>
      <c r="BI2053" s="380"/>
      <c r="BP2053" s="380"/>
      <c r="BW2053" s="380"/>
      <c r="CD2053" s="380"/>
      <c r="CK2053" s="380"/>
      <c r="CR2053" s="380"/>
      <c r="CY2053" s="380"/>
      <c r="DF2053" s="380"/>
      <c r="DM2053" s="380"/>
      <c r="DT2053" s="380"/>
      <c r="EA2053" s="380"/>
      <c r="EH2053" s="380"/>
      <c r="EO2053" s="380"/>
      <c r="EV2053" s="380"/>
      <c r="FC2053" s="380"/>
      <c r="FJ2053" s="380"/>
      <c r="FQ2053" s="380"/>
      <c r="FX2053" s="380"/>
      <c r="GE2053" s="380"/>
      <c r="HA2053" s="380"/>
      <c r="HH2053" s="380"/>
    </row>
    <row r="2054" spans="7:216" ht="19.5" customHeight="1">
      <c r="G2054" s="383" ph="1"/>
      <c r="S2054" s="380"/>
      <c r="Z2054" s="380"/>
      <c r="AG2054" s="380"/>
      <c r="AN2054" s="380"/>
      <c r="AU2054" s="380"/>
      <c r="BB2054" s="380"/>
      <c r="BI2054" s="380"/>
      <c r="BP2054" s="380"/>
      <c r="BW2054" s="380"/>
      <c r="CD2054" s="380"/>
      <c r="CK2054" s="380"/>
      <c r="CR2054" s="380"/>
      <c r="CY2054" s="380"/>
      <c r="DF2054" s="380"/>
      <c r="DM2054" s="380"/>
      <c r="DT2054" s="380"/>
      <c r="EA2054" s="380"/>
      <c r="EH2054" s="380"/>
      <c r="EO2054" s="380"/>
      <c r="EV2054" s="380"/>
      <c r="FC2054" s="380"/>
      <c r="FJ2054" s="380"/>
      <c r="FQ2054" s="380"/>
      <c r="FX2054" s="380"/>
      <c r="GE2054" s="380"/>
      <c r="HA2054" s="380"/>
      <c r="HH2054" s="380"/>
    </row>
    <row r="2055" spans="7:216" ht="19.5" customHeight="1">
      <c r="G2055" s="383" ph="1"/>
      <c r="S2055" s="380"/>
      <c r="Z2055" s="380"/>
      <c r="AG2055" s="380"/>
      <c r="AN2055" s="380"/>
      <c r="AU2055" s="380"/>
      <c r="BB2055" s="380"/>
      <c r="BI2055" s="380"/>
      <c r="BP2055" s="380"/>
      <c r="BW2055" s="380"/>
      <c r="CD2055" s="380"/>
      <c r="CK2055" s="380"/>
      <c r="CR2055" s="380"/>
      <c r="CY2055" s="380"/>
      <c r="DF2055" s="380"/>
      <c r="DM2055" s="380"/>
      <c r="DT2055" s="380"/>
      <c r="EA2055" s="380"/>
      <c r="EH2055" s="380"/>
      <c r="EO2055" s="380"/>
      <c r="EV2055" s="380"/>
      <c r="FC2055" s="380"/>
      <c r="FJ2055" s="380"/>
      <c r="FQ2055" s="380"/>
      <c r="FX2055" s="380"/>
      <c r="GE2055" s="380"/>
      <c r="HA2055" s="380"/>
      <c r="HH2055" s="380"/>
    </row>
    <row r="2056" spans="7:216" ht="19.5" customHeight="1">
      <c r="G2056" s="383" ph="1"/>
      <c r="S2056" s="380"/>
      <c r="Z2056" s="380"/>
      <c r="AG2056" s="380"/>
      <c r="AN2056" s="380"/>
      <c r="AU2056" s="380"/>
      <c r="BB2056" s="380"/>
      <c r="BI2056" s="380"/>
      <c r="BP2056" s="380"/>
      <c r="BW2056" s="380"/>
      <c r="CD2056" s="380"/>
      <c r="CK2056" s="380"/>
      <c r="CR2056" s="380"/>
      <c r="CY2056" s="380"/>
      <c r="DF2056" s="380"/>
      <c r="DM2056" s="380"/>
      <c r="DT2056" s="380"/>
      <c r="EA2056" s="380"/>
      <c r="EH2056" s="380"/>
      <c r="EO2056" s="380"/>
      <c r="EV2056" s="380"/>
      <c r="FC2056" s="380"/>
      <c r="FJ2056" s="380"/>
      <c r="FQ2056" s="380"/>
      <c r="FX2056" s="380"/>
      <c r="GE2056" s="380"/>
      <c r="HA2056" s="380"/>
      <c r="HH2056" s="380"/>
    </row>
    <row r="2057" spans="7:216" ht="19.5" customHeight="1">
      <c r="G2057" s="383" ph="1"/>
      <c r="S2057" s="380"/>
      <c r="Z2057" s="380"/>
      <c r="AG2057" s="380"/>
      <c r="AN2057" s="380"/>
      <c r="AU2057" s="380"/>
      <c r="BB2057" s="380"/>
      <c r="BI2057" s="380"/>
      <c r="BP2057" s="380"/>
      <c r="BW2057" s="380"/>
      <c r="CD2057" s="380"/>
      <c r="CK2057" s="380"/>
      <c r="CR2057" s="380"/>
      <c r="CY2057" s="380"/>
      <c r="DF2057" s="380"/>
      <c r="DM2057" s="380"/>
      <c r="DT2057" s="380"/>
      <c r="EA2057" s="380"/>
      <c r="EH2057" s="380"/>
      <c r="EO2057" s="380"/>
      <c r="EV2057" s="380"/>
      <c r="FC2057" s="380"/>
      <c r="FJ2057" s="380"/>
      <c r="FQ2057" s="380"/>
      <c r="FX2057" s="380"/>
      <c r="GE2057" s="380"/>
      <c r="HA2057" s="380"/>
      <c r="HH2057" s="380"/>
    </row>
    <row r="2058" spans="7:216" ht="19.5" customHeight="1">
      <c r="G2058" s="383" ph="1"/>
      <c r="S2058" s="380"/>
      <c r="Z2058" s="380"/>
      <c r="AG2058" s="380"/>
      <c r="AN2058" s="380"/>
      <c r="AU2058" s="380"/>
      <c r="BB2058" s="380"/>
      <c r="BI2058" s="380"/>
      <c r="BP2058" s="380"/>
      <c r="BW2058" s="380"/>
      <c r="CD2058" s="380"/>
      <c r="CK2058" s="380"/>
      <c r="CR2058" s="380"/>
      <c r="CY2058" s="380"/>
      <c r="DF2058" s="380"/>
      <c r="DM2058" s="380"/>
      <c r="DT2058" s="380"/>
      <c r="EA2058" s="380"/>
      <c r="EH2058" s="380"/>
      <c r="EO2058" s="380"/>
      <c r="EV2058" s="380"/>
      <c r="FC2058" s="380"/>
      <c r="FJ2058" s="380"/>
      <c r="FQ2058" s="380"/>
      <c r="FX2058" s="380"/>
      <c r="GE2058" s="380"/>
      <c r="HA2058" s="380"/>
      <c r="HH2058" s="380"/>
    </row>
  </sheetData>
  <mergeCells count="193">
    <mergeCell ref="J1845:J1860"/>
    <mergeCell ref="J1865:J1880"/>
    <mergeCell ref="J1885:J1900"/>
    <mergeCell ref="J1905:J1920"/>
    <mergeCell ref="J1925:J1940"/>
    <mergeCell ref="J1805:J1820"/>
    <mergeCell ref="J1565:J1580"/>
    <mergeCell ref="J1785:J1800"/>
    <mergeCell ref="J1765:J1780"/>
    <mergeCell ref="J1585:J1600"/>
    <mergeCell ref="J1605:J1620"/>
    <mergeCell ref="J1625:J1640"/>
    <mergeCell ref="J1645:J1660"/>
    <mergeCell ref="J1665:J1680"/>
    <mergeCell ref="J1685:J1700"/>
    <mergeCell ref="J1705:J1720"/>
    <mergeCell ref="J1725:J1740"/>
    <mergeCell ref="J1745:J1760"/>
    <mergeCell ref="J1505:J1520"/>
    <mergeCell ref="J1525:J1540"/>
    <mergeCell ref="J1545:J1560"/>
    <mergeCell ref="J1405:J1420"/>
    <mergeCell ref="J1325:J1340"/>
    <mergeCell ref="A1965:A1984"/>
    <mergeCell ref="A1845:A1864"/>
    <mergeCell ref="A1865:A1884"/>
    <mergeCell ref="A1885:A1904"/>
    <mergeCell ref="A1905:A1924"/>
    <mergeCell ref="A1805:A1824"/>
    <mergeCell ref="A1825:A1844"/>
    <mergeCell ref="A1925:A1944"/>
    <mergeCell ref="A1945:A1964"/>
    <mergeCell ref="J1945:J1960"/>
    <mergeCell ref="J1965:J1980"/>
    <mergeCell ref="J1825:J1840"/>
    <mergeCell ref="J1445:J1460"/>
    <mergeCell ref="J1465:J1480"/>
    <mergeCell ref="A1785:A1804"/>
    <mergeCell ref="A1565:A1584"/>
    <mergeCell ref="A1585:A1604"/>
    <mergeCell ref="A1605:A1624"/>
    <mergeCell ref="A1625:A1644"/>
    <mergeCell ref="A1645:A1664"/>
    <mergeCell ref="A1665:A1684"/>
    <mergeCell ref="A1445:A1464"/>
    <mergeCell ref="A1465:A1484"/>
    <mergeCell ref="A1485:A1504"/>
    <mergeCell ref="A1505:A1524"/>
    <mergeCell ref="A1765:A1784"/>
    <mergeCell ref="A1745:A1764"/>
    <mergeCell ref="A1685:A1704"/>
    <mergeCell ref="A1705:A1724"/>
    <mergeCell ref="A1725:A1744"/>
    <mergeCell ref="A1525:A1544"/>
    <mergeCell ref="A1545:A1564"/>
    <mergeCell ref="A1245:A1264"/>
    <mergeCell ref="A1265:A1284"/>
    <mergeCell ref="A1285:A1304"/>
    <mergeCell ref="A1305:A1324"/>
    <mergeCell ref="J1425:J1440"/>
    <mergeCell ref="A1425:A1444"/>
    <mergeCell ref="A1405:A1424"/>
    <mergeCell ref="A1325:A1344"/>
    <mergeCell ref="A1345:A1364"/>
    <mergeCell ref="A1365:A1384"/>
    <mergeCell ref="A1385:A1404"/>
    <mergeCell ref="J1385:J1400"/>
    <mergeCell ref="J1265:J1280"/>
    <mergeCell ref="J1285:J1300"/>
    <mergeCell ref="J1305:J1320"/>
    <mergeCell ref="J1145:J1160"/>
    <mergeCell ref="J1165:J1180"/>
    <mergeCell ref="J1185:J1200"/>
    <mergeCell ref="J1205:J1220"/>
    <mergeCell ref="J1225:J1240"/>
    <mergeCell ref="J1085:J1100"/>
    <mergeCell ref="J1105:J1120"/>
    <mergeCell ref="J1245:J1260"/>
    <mergeCell ref="J1485:J1500"/>
    <mergeCell ref="J1345:J1360"/>
    <mergeCell ref="J1365:J1380"/>
    <mergeCell ref="A1125:A1144"/>
    <mergeCell ref="A1225:A1244"/>
    <mergeCell ref="J885:J900"/>
    <mergeCell ref="J905:J920"/>
    <mergeCell ref="J925:J940"/>
    <mergeCell ref="J945:J960"/>
    <mergeCell ref="J965:J980"/>
    <mergeCell ref="J985:J1000"/>
    <mergeCell ref="J1005:J1020"/>
    <mergeCell ref="J1025:J1040"/>
    <mergeCell ref="J1045:J1060"/>
    <mergeCell ref="A1145:A1164"/>
    <mergeCell ref="A1165:A1184"/>
    <mergeCell ref="A1185:A1204"/>
    <mergeCell ref="A1205:A1224"/>
    <mergeCell ref="A1065:A1084"/>
    <mergeCell ref="A1085:A1104"/>
    <mergeCell ref="A1105:A1124"/>
    <mergeCell ref="A1005:A1024"/>
    <mergeCell ref="A1025:A1044"/>
    <mergeCell ref="A1045:A1064"/>
    <mergeCell ref="A985:A1004"/>
    <mergeCell ref="J1065:J1080"/>
    <mergeCell ref="J1125:J1140"/>
    <mergeCell ref="J865:J880"/>
    <mergeCell ref="J645:J660"/>
    <mergeCell ref="J665:J680"/>
    <mergeCell ref="J685:J700"/>
    <mergeCell ref="J705:J720"/>
    <mergeCell ref="J725:J740"/>
    <mergeCell ref="J745:J760"/>
    <mergeCell ref="J765:J780"/>
    <mergeCell ref="J785:J800"/>
    <mergeCell ref="J805:J820"/>
    <mergeCell ref="J525:J540"/>
    <mergeCell ref="J545:J560"/>
    <mergeCell ref="J565:J580"/>
    <mergeCell ref="J585:J600"/>
    <mergeCell ref="J845:J860"/>
    <mergeCell ref="J825:J840"/>
    <mergeCell ref="J325:J340"/>
    <mergeCell ref="J345:J360"/>
    <mergeCell ref="J605:J620"/>
    <mergeCell ref="J625:J640"/>
    <mergeCell ref="J405:J420"/>
    <mergeCell ref="J425:J440"/>
    <mergeCell ref="J445:J460"/>
    <mergeCell ref="J465:J480"/>
    <mergeCell ref="J485:J500"/>
    <mergeCell ref="J505:J520"/>
    <mergeCell ref="J45:J60"/>
    <mergeCell ref="J65:J80"/>
    <mergeCell ref="J105:J120"/>
    <mergeCell ref="J365:J380"/>
    <mergeCell ref="J385:J400"/>
    <mergeCell ref="J165:J180"/>
    <mergeCell ref="J185:J200"/>
    <mergeCell ref="J205:J220"/>
    <mergeCell ref="J225:J240"/>
    <mergeCell ref="J285:J300"/>
    <mergeCell ref="J125:J140"/>
    <mergeCell ref="J145:J160"/>
    <mergeCell ref="J245:J260"/>
    <mergeCell ref="J265:J280"/>
    <mergeCell ref="J305:J320"/>
    <mergeCell ref="A405:A424"/>
    <mergeCell ref="A425:A444"/>
    <mergeCell ref="A445:A464"/>
    <mergeCell ref="A685:A704"/>
    <mergeCell ref="A705:A724"/>
    <mergeCell ref="A965:A984"/>
    <mergeCell ref="A865:A884"/>
    <mergeCell ref="A885:A904"/>
    <mergeCell ref="A905:A924"/>
    <mergeCell ref="A925:A944"/>
    <mergeCell ref="A945:A964"/>
    <mergeCell ref="A465:A484"/>
    <mergeCell ref="A525:A544"/>
    <mergeCell ref="A545:A564"/>
    <mergeCell ref="A565:A584"/>
    <mergeCell ref="A585:A604"/>
    <mergeCell ref="A605:A624"/>
    <mergeCell ref="A625:A644"/>
    <mergeCell ref="A645:A664"/>
    <mergeCell ref="A485:A504"/>
    <mergeCell ref="A505:A524"/>
    <mergeCell ref="A665:A684"/>
    <mergeCell ref="A765:A784"/>
    <mergeCell ref="A785:A804"/>
    <mergeCell ref="A805:A824"/>
    <mergeCell ref="A825:A844"/>
    <mergeCell ref="A845:A864"/>
    <mergeCell ref="A725:A744"/>
    <mergeCell ref="A745:A764"/>
    <mergeCell ref="A45:A64"/>
    <mergeCell ref="A65:A84"/>
    <mergeCell ref="A85:A104"/>
    <mergeCell ref="A105:A124"/>
    <mergeCell ref="A125:A144"/>
    <mergeCell ref="A145:A164"/>
    <mergeCell ref="A245:A264"/>
    <mergeCell ref="A265:A284"/>
    <mergeCell ref="A345:A364"/>
    <mergeCell ref="A165:A184"/>
    <mergeCell ref="A185:A204"/>
    <mergeCell ref="A205:A224"/>
    <mergeCell ref="A225:A244"/>
    <mergeCell ref="A285:A304"/>
    <mergeCell ref="A305:A324"/>
    <mergeCell ref="A325:A344"/>
    <mergeCell ref="A365:A384"/>
    <mergeCell ref="A385:A404"/>
  </mergeCells>
  <phoneticPr fontId="4"/>
  <dataValidations count="4">
    <dataValidation type="list" allowBlank="1" showInputMessage="1" showErrorMessage="1" sqref="E365:E379 E105:E119 E65:E79 E465:E479 E605:E619 E1365:E1377 E665:E679 E685:E699 E725:E732 E1045:E1052 E1065:E1079 E1105:E1118 E1685:E1699 E1705:E1719 E1745:E1759 E1785:E1798 E285:E299 E45:E59 E325:E333 E1965:E1979 E579 E805:E819 E825:E833 E835:E839 E1005:E1019 E985:E999 E1185:E1199 E798:E799 E1305:E1319 E1205:E1219 E1865:E1874 E1885:E1897 E1905:E1918 E345:E353 E405:E419 E905:E918 E1225:E1231 E225:E239 E385:E399 E845:E859 E1265:E1279 E1285:E1299 E1925:E1939 E785:E793 E165:E179 E1565:E1578 E505:E519 E585:E599 E485:E492 E1665:E1679 E305:E319 E245:E259 E705:E719 E765:E779 E1625:E1639 E1125:E1139 E1145:E1159 E1825:E1836 E1765:E1778 E865:E879 E1805:E1818 E85:E99 E265:E279 E205:E219 E425:E439 E445:E458 E1485:E1499 E1945:E1959 E545:E559 E656:E659 E745:E759 E885:E898 E945:E959 E965:E979 E1025:E1039 E795 E1165:E1178 E1325:E1334 E1845:E1853 E925:E939 E1345:E1359 E625:E639 E1245:E1258 E1385:E1399 E1405:E1419 E1425:E1439 E1445:E1459 E1505:E1519 E1525:E1538 E1585:E1598 E1605:E1619 E125:E139 E1085:E1099 E1739 E1645:E1658 E185:E199 E1545:E1558 E145:E159 E338:E339 E335 E358:E359 E355 E495:E499 E565:E575 E577 E645:E654 E738 E1233 E1238:E1239 E1236 E1465:E1479 E525:E539" xr:uid="{00000000-0002-0000-0000-000000000000}">
      <formula1>"○"</formula1>
    </dataValidation>
    <dataValidation imeMode="on" allowBlank="1" showInputMessage="1" showErrorMessage="1" sqref="F1461:F1464 F1281:F1284 F521:F556 F1481:F1484 F455 F1801:F1804 F101:F104 F281:F284 F81:F84 F1501:F1504 F181:F194 F200:F204 F221:F224 F241:F244 F1781:F1784 F261:F264 F301:F314 F320:F324 F1521:F1524 F341:F344 F1761:F1764 F361:F364 F1541:F1544 F1741:F1744 F421:F424 F401:F404 F461:F464 F441:F444 F381:F384 F501:F504 F1561:F1564 F1001:F1024 F1041:F1044 F981:F984 F681:F684 F961:F964 F1081:F1084 F941:F944 F1101:F1104 F921:F924 F1121:F1124 F901:F904 F1141:F1144 F1161:F1164 F881:F884 F1181:F1184 F1201:F1204 F861:F864 F1221:F1224 F841:F844 F1241:F1244 F821:F824 F801:F804 F1301:F1304 F1:F44 F1062:F1064 F1681:F1684 F1601:F1604 F1701:F1704 F1581:F1584 F1721:F1724 F481:F484 F561:F564 F581:F584 F601:F604 F621:F624 F641:F644 F661:F664 F161:F164 F701:F704 F721:F724 F741:F744 F761:F764 F781:F784 F1261:F1264 F1321:F1344 F1361:F1364 F1381:F1384 F1401:F1404 F1421:F1424 F1441:F1444 F1621:F1624 F1641:F1644 F1659 F1661:F1664 F121:F124 F457:F458 F1821:F65538 F141:F144" xr:uid="{00000000-0002-0000-0000-000001000000}"/>
    <dataValidation imeMode="fullKatakana" allowBlank="1" showInputMessage="1" showErrorMessage="1" sqref="G341:G359 G1:G44 G236:G239 G81:G84 G335:G339 G101:G104 G156:G159 G121:G124 G332 G261:G264 G161:G164 G301:G304 G141:G144 G181:G184 G201:G204 G151 G241:G244 G108 G321:G324 G361:G364 G561:G65538 G214 G401:G404 G418:G424 G438:G439 G441:G444 G455:G459 G461:G464 G478:G479 G481:G484 G498:G499 G501:G504 G518:G519 G521:G524 G541:G544 G373:G379 G381:G384 G226 G218:G219 G212 G393:G399 G221:G224 G281:G284 G106 L276:L279 G216 M335:M339 G116:G119 G94 G98:G99 G92 G96 G276 G278:G279" xr:uid="{00000000-0002-0000-0000-000002000000}"/>
    <dataValidation imeMode="halfKatakana" allowBlank="1" showInputMessage="1" showErrorMessage="1" sqref="M340 L245:L259 G125:G140 M300 G280 G160 G240 G217 M260 G365:G372 G505:G517 G109:G115 G220 G305:G320 G340 G107 G360 G227:G235 G400 G385:G392 G405:G417 G437 G440 G425:G435 G460 G445:G454 G480 G485:G497 G500 G465:G477 G520 G525:G540 G380 G545:G556 G558:G560 G325:G331 G152:G155 G245:G260 G333:G334 G205:G211 G213 M200 G105 G265:G275 L285:L299 L240 G215 L65:L80 L265:L275 G225 M325:M334 G165:G180 G185:G200 L185:L199 G97 G100 G85:G91 G93 G95 G120 G277 G45:G53 G145:G150 G55:G80 G285:G300" xr:uid="{00000000-0002-0000-0000-000003000000}"/>
  </dataValidations>
  <pageMargins left="0.78740157480314965" right="0.78740157480314965" top="1.1811023622047245" bottom="1.7716535433070868" header="0.74803149606299213" footer="1.5748031496062993"/>
  <pageSetup paperSize="9" orientation="portrait" horizontalDpi="4294967293" verticalDpi="300" copies="2" r:id="rId1"/>
  <headerFooter alignWithMargins="0">
    <oddHeader>&amp;L&amp;"ＭＳ ゴシック,標準"&amp;20メンバー確認票</oddHeader>
    <oddFooter>&amp;L&amp;"ＭＳ ゴシック,標準"&amp;K000000※氏名、ふりがな、キャプテンを確認の上、ご提出ください。</oddFooter>
  </headerFooter>
  <rowBreaks count="95" manualBreakCount="95">
    <brk id="64" max="16383" man="1"/>
    <brk id="84" max="16383" man="1"/>
    <brk id="104" max="16383" man="1"/>
    <brk id="124" max="16383" man="1"/>
    <brk id="144" max="16383" man="1"/>
    <brk id="164" max="16383" man="1"/>
    <brk id="184" max="16383" man="1"/>
    <brk id="204" max="16383" man="1"/>
    <brk id="224" max="16383" man="1"/>
    <brk id="244" max="16383" man="1"/>
    <brk id="264" max="16383" man="1"/>
    <brk id="284" max="16383" man="1"/>
    <brk id="304" max="16383" man="1"/>
    <brk id="324" max="16383" man="1"/>
    <brk id="344" max="16383" man="1"/>
    <brk id="364" max="16383" man="1"/>
    <brk id="384" max="16383" man="1"/>
    <brk id="404" max="16383" man="1"/>
    <brk id="424" max="16383" man="1"/>
    <brk id="444" max="16383" man="1"/>
    <brk id="464" max="16383" man="1"/>
    <brk id="484" max="16383" man="1"/>
    <brk id="504" max="16383" man="1"/>
    <brk id="524" max="16383" man="1"/>
    <brk id="544" max="16383" man="1"/>
    <brk id="564" max="16383" man="1"/>
    <brk id="584" max="16383" man="1"/>
    <brk id="604" max="16383" man="1"/>
    <brk id="624" max="16383" man="1"/>
    <brk id="644" max="16383" man="1"/>
    <brk id="664" max="16383" man="1"/>
    <brk id="684" max="16383" man="1"/>
    <brk id="704" max="16383" man="1"/>
    <brk id="724" max="16383" man="1"/>
    <brk id="744" max="16383" man="1"/>
    <brk id="764" max="16383" man="1"/>
    <brk id="784" max="16383" man="1"/>
    <brk id="804" max="16383" man="1"/>
    <brk id="824" max="16383" man="1"/>
    <brk id="844" max="16383" man="1"/>
    <brk id="864" max="16383" man="1"/>
    <brk id="884" max="16383" man="1"/>
    <brk id="904" max="16383" man="1"/>
    <brk id="924" max="16383" man="1"/>
    <brk id="944" max="16383" man="1"/>
    <brk id="964" max="16383" man="1"/>
    <brk id="984" max="16383" man="1"/>
    <brk id="1004" max="16383" man="1"/>
    <brk id="1024" max="16383" man="1"/>
    <brk id="1044" max="16383" man="1"/>
    <brk id="1064" max="16383" man="1"/>
    <brk id="1084" max="16383" man="1"/>
    <brk id="1104" max="16383" man="1"/>
    <brk id="1124" max="16383" man="1"/>
    <brk id="1144" max="16383" man="1"/>
    <brk id="1164" max="16383" man="1"/>
    <brk id="1184" max="16383" man="1"/>
    <brk id="1204" max="16383" man="1"/>
    <brk id="1224" max="16383" man="1"/>
    <brk id="1244" max="16383" man="1"/>
    <brk id="1264" max="16383" man="1"/>
    <brk id="1284" max="16383" man="1"/>
    <brk id="1304" max="16383" man="1"/>
    <brk id="1324" max="16383" man="1"/>
    <brk id="1364" max="16383" man="1"/>
    <brk id="1384" max="16383" man="1"/>
    <brk id="1404" max="16383" man="1"/>
    <brk id="1424" max="16383" man="1"/>
    <brk id="1444" max="16383" man="1"/>
    <brk id="1464" max="16383" man="1"/>
    <brk id="1484" max="16383" man="1"/>
    <brk id="1504" max="16383" man="1"/>
    <brk id="1524" max="16383" man="1"/>
    <brk id="1544" max="16383" man="1"/>
    <brk id="1564" max="16383" man="1"/>
    <brk id="1584" max="16383" man="1"/>
    <brk id="1604" max="16383" man="1"/>
    <brk id="1624" max="16383" man="1"/>
    <brk id="1644" max="16383" man="1"/>
    <brk id="1664" max="16383" man="1"/>
    <brk id="1684" max="16383" man="1"/>
    <brk id="1704" max="16383" man="1"/>
    <brk id="1724" max="16383" man="1"/>
    <brk id="1744" max="16383" man="1"/>
    <brk id="1764" max="16383" man="1"/>
    <brk id="1784" max="16383" man="1"/>
    <brk id="1804" max="16383" man="1"/>
    <brk id="1824" max="16383" man="1"/>
    <brk id="1844" max="16383" man="1"/>
    <brk id="1864" max="16383" man="1"/>
    <brk id="1884" max="16383" man="1"/>
    <brk id="1904" max="16383" man="1"/>
    <brk id="1924" max="16383" man="1"/>
    <brk id="1944" max="16383" man="1"/>
    <brk id="196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o"/>
  <dimension ref="A1:AL1499"/>
  <sheetViews>
    <sheetView tabSelected="1" topLeftCell="A5" zoomScale="70" zoomScaleNormal="70" workbookViewId="0">
      <selection activeCell="K20" sqref="K20:L20"/>
    </sheetView>
  </sheetViews>
  <sheetFormatPr defaultColWidth="9" defaultRowHeight="16.2"/>
  <cols>
    <col min="1" max="1" width="2.5" style="435" customWidth="1"/>
    <col min="2" max="2" width="3.69921875" style="435" customWidth="1"/>
    <col min="3" max="3" width="10.19921875" style="435" customWidth="1"/>
    <col min="4" max="4" width="5" style="435" customWidth="1"/>
    <col min="5" max="5" width="10.5" style="435" customWidth="1"/>
    <col min="6" max="6" width="6.5" style="435" customWidth="1"/>
    <col min="7" max="7" width="8.59765625" style="435" customWidth="1"/>
    <col min="8" max="8" width="8.69921875" style="435" customWidth="1"/>
    <col min="9" max="10" width="6.5" style="435" customWidth="1"/>
    <col min="11" max="11" width="9.5" style="435" bestFit="1" customWidth="1"/>
    <col min="12" max="12" width="10.19921875" style="435" customWidth="1"/>
    <col min="13" max="14" width="1.69921875" style="435" customWidth="1"/>
    <col min="15" max="15" width="7.19921875" style="436" customWidth="1"/>
    <col min="16" max="16" width="15.19921875" style="435" customWidth="1"/>
    <col min="17" max="17" width="2.09765625" style="437" customWidth="1"/>
    <col min="18" max="18" width="6.09765625" style="435" customWidth="1"/>
    <col min="19" max="21" width="8.59765625" style="435" customWidth="1"/>
    <col min="22" max="23" width="6.19921875" style="435" customWidth="1"/>
    <col min="24" max="25" width="14.09765625" style="435" customWidth="1"/>
    <col min="26" max="26" width="1.69921875" style="435" customWidth="1"/>
    <col min="27" max="32" width="11.8984375" style="435" customWidth="1"/>
    <col min="33" max="37" width="10.59765625" style="435" customWidth="1"/>
    <col min="38" max="39" width="12.69921875" style="435" customWidth="1"/>
    <col min="40" max="40" width="3.5" style="435" customWidth="1"/>
    <col min="41" max="41" width="4.5" style="435" customWidth="1"/>
    <col min="42" max="42" width="15.69921875" style="435" customWidth="1"/>
    <col min="43" max="43" width="10" style="435" customWidth="1"/>
    <col min="44" max="44" width="2.5" style="435" customWidth="1"/>
    <col min="45" max="45" width="12.59765625" style="435" customWidth="1"/>
    <col min="46" max="49" width="3.19921875" style="435" customWidth="1"/>
    <col min="50" max="16384" width="9" style="435"/>
  </cols>
  <sheetData>
    <row r="1" spans="1:38" ht="29.4" customHeight="1" thickBot="1">
      <c r="X1" s="577" t="s">
        <v>867</v>
      </c>
      <c r="Y1" s="578"/>
      <c r="Z1" s="579"/>
      <c r="AA1" s="580">
        <f>+K$6</f>
        <v>1</v>
      </c>
      <c r="AB1" s="581"/>
      <c r="AD1" s="593"/>
      <c r="AE1" s="594"/>
      <c r="AF1" s="593" t="s">
        <v>513</v>
      </c>
      <c r="AG1" s="598"/>
      <c r="AH1" s="598"/>
      <c r="AI1" s="599">
        <f>+$AA$8</f>
        <v>2</v>
      </c>
    </row>
    <row r="2" spans="1:38" s="441" customFormat="1" ht="29.4" customHeight="1" thickTop="1" thickBot="1">
      <c r="B2" s="435"/>
      <c r="F2" s="435"/>
      <c r="O2" s="436"/>
      <c r="Q2" s="437"/>
      <c r="T2" s="659" t="s">
        <v>878</v>
      </c>
      <c r="U2" s="659"/>
      <c r="V2" s="659"/>
      <c r="W2" s="660"/>
      <c r="X2" s="582"/>
      <c r="Y2" s="583"/>
      <c r="Z2" s="584"/>
      <c r="AA2" s="585"/>
      <c r="AB2" s="439"/>
      <c r="AD2" s="595"/>
      <c r="AE2" s="440"/>
      <c r="AF2" s="600">
        <f>VLOOKUP(K6,$R$17:$U81,4,1)</f>
        <v>0.375</v>
      </c>
      <c r="AG2" s="601"/>
      <c r="AH2" s="601"/>
      <c r="AI2" s="440"/>
    </row>
    <row r="3" spans="1:38" s="441" customFormat="1" ht="29.4" customHeight="1" thickTop="1" thickBot="1">
      <c r="B3" s="435"/>
      <c r="F3" s="435"/>
      <c r="J3" s="435"/>
      <c r="O3" s="436"/>
      <c r="Q3" s="437"/>
      <c r="X3" s="582"/>
      <c r="Y3" s="585" t="s">
        <v>506</v>
      </c>
      <c r="Z3" s="584"/>
      <c r="AA3" s="585" t="s">
        <v>507</v>
      </c>
      <c r="AB3" s="442" t="s">
        <v>514</v>
      </c>
      <c r="AD3" s="596" t="s">
        <v>508</v>
      </c>
      <c r="AE3" s="443" t="s">
        <v>509</v>
      </c>
      <c r="AF3" s="600">
        <f>VLOOKUP($AI$1,$R$17:$U$81,4,1)</f>
        <v>0</v>
      </c>
      <c r="AG3" s="602"/>
      <c r="AH3" s="602"/>
      <c r="AI3" s="603"/>
    </row>
    <row r="4" spans="1:38" s="445" customFormat="1" ht="29.4" customHeight="1" thickTop="1" thickBot="1">
      <c r="A4" s="630" t="s">
        <v>499</v>
      </c>
      <c r="B4" s="630"/>
      <c r="C4" s="630"/>
      <c r="D4" s="630"/>
      <c r="E4" s="630"/>
      <c r="F4" s="630"/>
      <c r="O4" s="436"/>
      <c r="Q4" s="437"/>
      <c r="X4" s="582"/>
      <c r="Y4" s="585">
        <f>VLOOKUP($AA$1,$R$17:$W$81,5)</f>
        <v>1</v>
      </c>
      <c r="Z4" s="584"/>
      <c r="AA4" s="585">
        <f>VLOOKUP($AA$1,$R$17:$W$81,6)</f>
        <v>2</v>
      </c>
      <c r="AB4" s="439">
        <f>VLOOKUP($AA$1,R17:W81,2,1)</f>
        <v>1</v>
      </c>
      <c r="AD4" s="596">
        <f>VLOOKUP($K$6,$R$17:$AF$81,10,0)</f>
        <v>0</v>
      </c>
      <c r="AE4" s="443">
        <f>VLOOKUP($K$6,$R$17:$AF$81,11,0)</f>
        <v>0</v>
      </c>
      <c r="AF4" s="604"/>
      <c r="AG4" s="605"/>
      <c r="AH4" s="605"/>
      <c r="AI4" s="606"/>
    </row>
    <row r="5" spans="1:38" s="445" customFormat="1" ht="29.4" customHeight="1" thickBot="1">
      <c r="O5" s="436"/>
      <c r="Q5" s="437"/>
      <c r="X5" s="582"/>
      <c r="Y5" s="585">
        <f>VLOOKUP($Y$4*100+1,選手名簿!$B$45:$I$2084,2)</f>
        <v>0</v>
      </c>
      <c r="Z5" s="584"/>
      <c r="AA5" s="585">
        <f>VLOOKUP($AA$4*100+1,選手名簿!$B$45:$I$2084,2)</f>
        <v>0</v>
      </c>
      <c r="AB5" s="439"/>
      <c r="AD5" s="595"/>
      <c r="AE5" s="440"/>
      <c r="AG5" s="661" t="s">
        <v>879</v>
      </c>
      <c r="AH5" s="661"/>
    </row>
    <row r="6" spans="1:38" s="445" customFormat="1" ht="29.4" customHeight="1" thickBot="1">
      <c r="B6" s="630" t="s">
        <v>500</v>
      </c>
      <c r="C6" s="630"/>
      <c r="D6" s="630"/>
      <c r="E6" s="446">
        <f>VLOOKUP(K6,R17:S81,2)</f>
        <v>1</v>
      </c>
      <c r="F6" s="655" t="s">
        <v>501</v>
      </c>
      <c r="G6" s="630"/>
      <c r="H6" s="630" t="s">
        <v>502</v>
      </c>
      <c r="I6" s="630"/>
      <c r="J6" s="630"/>
      <c r="K6" s="447">
        <v>1</v>
      </c>
      <c r="L6" s="445" t="s">
        <v>503</v>
      </c>
      <c r="O6" s="448"/>
      <c r="Q6" s="437"/>
      <c r="T6" s="659" t="s">
        <v>878</v>
      </c>
      <c r="U6" s="659"/>
      <c r="V6" s="659"/>
      <c r="W6" s="660"/>
      <c r="X6" s="582"/>
      <c r="Y6" s="585">
        <f>VLOOKUP($Y$4*100+1,選手名簿!$B$45:$I$2084,7)</f>
        <v>0</v>
      </c>
      <c r="Z6" s="583"/>
      <c r="AA6" s="585">
        <f>VLOOKUP($AA$4*100+1,選手名簿!$B$45:$I$2084,7)</f>
        <v>0</v>
      </c>
      <c r="AB6" s="439"/>
      <c r="AD6" s="597" t="s">
        <v>510</v>
      </c>
      <c r="AE6" s="450" t="s">
        <v>771</v>
      </c>
    </row>
    <row r="7" spans="1:38" s="445" customFormat="1" ht="29.4" customHeight="1" thickBot="1">
      <c r="O7" s="436"/>
      <c r="Q7" s="437"/>
      <c r="X7" s="586"/>
      <c r="Y7" s="584"/>
      <c r="Z7" s="584"/>
      <c r="AA7" s="584"/>
      <c r="AB7" s="439"/>
      <c r="AD7" s="596">
        <f>VLOOKUP($K$6,$R$17:$AF$81,12,0)</f>
        <v>0</v>
      </c>
      <c r="AE7" s="443">
        <f>VLOOKUP($K$6,$R$17:$AF$81,13,0)</f>
        <v>0</v>
      </c>
    </row>
    <row r="8" spans="1:38" s="451" customFormat="1" ht="29.4" customHeight="1" thickTop="1" thickBot="1">
      <c r="B8" s="653">
        <f>$Y$5</f>
        <v>0</v>
      </c>
      <c r="C8" s="654"/>
      <c r="D8" s="452"/>
      <c r="H8" s="653">
        <f>$AA$5</f>
        <v>0</v>
      </c>
      <c r="I8" s="654"/>
      <c r="J8" s="452"/>
      <c r="O8" s="436"/>
      <c r="Q8" s="437"/>
      <c r="X8" s="587"/>
      <c r="Y8" s="588" t="s">
        <v>513</v>
      </c>
      <c r="Z8" s="584"/>
      <c r="AA8" s="438">
        <f>+$AA$1+1</f>
        <v>2</v>
      </c>
      <c r="AB8" s="439"/>
      <c r="AD8" s="597" t="s">
        <v>876</v>
      </c>
      <c r="AE8" s="449" t="s">
        <v>877</v>
      </c>
      <c r="AF8" s="613" t="s">
        <v>594</v>
      </c>
      <c r="AG8" s="614" t="s">
        <v>881</v>
      </c>
      <c r="AH8" s="614" t="s">
        <v>882</v>
      </c>
      <c r="AI8" s="614" t="s">
        <v>886</v>
      </c>
      <c r="AJ8" s="615" t="s">
        <v>888</v>
      </c>
      <c r="AK8" s="615" t="s">
        <v>608</v>
      </c>
    </row>
    <row r="9" spans="1:38" s="445" customFormat="1" ht="29.4" customHeight="1" thickTop="1" thickBot="1">
      <c r="B9" s="636">
        <f>$Y$6</f>
        <v>0</v>
      </c>
      <c r="C9" s="637"/>
      <c r="D9" s="637"/>
      <c r="E9" s="637"/>
      <c r="F9" s="638"/>
      <c r="G9" s="444" t="s">
        <v>504</v>
      </c>
      <c r="H9" s="636">
        <f>$AA$6</f>
        <v>0</v>
      </c>
      <c r="I9" s="637"/>
      <c r="J9" s="637"/>
      <c r="K9" s="637"/>
      <c r="L9" s="638"/>
      <c r="O9" s="436"/>
      <c r="Q9" s="437"/>
      <c r="X9" s="582"/>
      <c r="Y9" s="585" t="s">
        <v>506</v>
      </c>
      <c r="Z9" s="584"/>
      <c r="AA9" s="585" t="s">
        <v>507</v>
      </c>
      <c r="AB9" s="439"/>
      <c r="AD9" s="611">
        <f>VLOOKUP($K$6,$R$17:$AF$81,14,0)</f>
        <v>0</v>
      </c>
      <c r="AE9" s="612">
        <f>VLOOKUP($K$6,$R$17:$AF$81,15,0)</f>
        <v>0</v>
      </c>
      <c r="AF9" s="616">
        <f>VLOOKUP($K$6,$R$17:$AK$81,16,0)</f>
        <v>0</v>
      </c>
      <c r="AG9" s="617">
        <f>VLOOKUP($K$6,$R$17:$AK$81,17,0)</f>
        <v>0</v>
      </c>
      <c r="AH9" s="617">
        <f>VLOOKUP($K$6,$R$17:$AK$81,18,0)</f>
        <v>0</v>
      </c>
      <c r="AI9" s="617">
        <f>VLOOKUP($K$6,$R$17:$AK$81,19,0)</f>
        <v>0</v>
      </c>
      <c r="AJ9" s="618">
        <f>VLOOKUP($K$6,$R$17:$AK$81,20,0)</f>
        <v>0</v>
      </c>
      <c r="AK9" s="618">
        <f>VLOOKUP($K$6,$R$17:$AL$81,21,0)</f>
        <v>0</v>
      </c>
    </row>
    <row r="10" spans="1:38" s="445" customFormat="1" ht="29.4" customHeight="1">
      <c r="O10" s="436"/>
      <c r="Q10" s="437"/>
      <c r="T10" s="659" t="s">
        <v>878</v>
      </c>
      <c r="U10" s="659"/>
      <c r="V10" s="659"/>
      <c r="W10" s="660"/>
      <c r="X10" s="582"/>
      <c r="Y10" s="585">
        <f>VLOOKUP($AA$8,$R$17:$W$81,5)</f>
        <v>0</v>
      </c>
      <c r="Z10" s="584"/>
      <c r="AA10" s="585">
        <f>VLOOKUP($AA$8,$R$17:$W$81,6)</f>
        <v>0</v>
      </c>
      <c r="AB10" s="439"/>
      <c r="AD10" s="661" t="s">
        <v>879</v>
      </c>
      <c r="AE10" s="661"/>
      <c r="AF10" s="607"/>
    </row>
    <row r="11" spans="1:38" ht="29.4" customHeight="1">
      <c r="C11" s="453"/>
      <c r="D11" s="454"/>
      <c r="E11" s="454"/>
      <c r="F11" s="453"/>
      <c r="X11" s="582"/>
      <c r="Y11" s="585" t="e">
        <f>VLOOKUP($Y$10*100+1,選手名簿!$B$45:$I$2084,2)</f>
        <v>#N/A</v>
      </c>
      <c r="Z11" s="584"/>
      <c r="AA11" s="585" t="e">
        <f>VLOOKUP($AA$10*100+1,選手名簿!$B$45:$I$2084,2)</f>
        <v>#N/A</v>
      </c>
      <c r="AB11" s="439"/>
      <c r="AG11" s="445"/>
    </row>
    <row r="12" spans="1:38" ht="28.8" thickBot="1">
      <c r="D12" s="455"/>
      <c r="F12" s="455" t="s">
        <v>505</v>
      </c>
      <c r="G12" s="455"/>
      <c r="H12" s="455"/>
      <c r="U12" s="456"/>
      <c r="X12" s="589"/>
      <c r="Y12" s="590" t="e">
        <f>VLOOKUP($Y$10*100+1,選手名簿!$B$45:$I$2084,7)</f>
        <v>#N/A</v>
      </c>
      <c r="Z12" s="591"/>
      <c r="AA12" s="590" t="e">
        <f>VLOOKUP($AA$10*100+1,選手名簿!$B$45:$I$2084,7)</f>
        <v>#N/A</v>
      </c>
      <c r="AB12" s="592"/>
    </row>
    <row r="13" spans="1:38" ht="15" customHeight="1" thickBot="1">
      <c r="D13" s="455"/>
      <c r="E13" s="457"/>
      <c r="F13" s="455"/>
      <c r="G13" s="455"/>
      <c r="H13" s="455"/>
    </row>
    <row r="14" spans="1:38" ht="19.5" customHeight="1" thickBot="1">
      <c r="C14" s="453" t="s">
        <v>618</v>
      </c>
      <c r="E14" s="646" t="s">
        <v>872</v>
      </c>
      <c r="F14" s="647"/>
      <c r="G14" s="647"/>
      <c r="H14" s="647"/>
      <c r="I14" s="647"/>
      <c r="J14" s="647"/>
      <c r="K14" s="647"/>
      <c r="L14" s="648"/>
      <c r="R14" s="458"/>
      <c r="S14" s="459"/>
      <c r="T14" s="459"/>
      <c r="U14" s="460"/>
      <c r="V14" s="459"/>
      <c r="W14" s="459"/>
      <c r="X14" s="459"/>
      <c r="Y14" s="459"/>
      <c r="Z14" s="459"/>
      <c r="AA14" s="459"/>
      <c r="AB14" s="459"/>
      <c r="AC14" s="459"/>
      <c r="AD14" s="459"/>
      <c r="AE14" s="459"/>
      <c r="AF14" s="461"/>
      <c r="AG14" s="458"/>
      <c r="AH14" s="459"/>
      <c r="AI14" s="459"/>
      <c r="AJ14" s="459"/>
      <c r="AK14" s="461"/>
      <c r="AL14" s="461"/>
    </row>
    <row r="15" spans="1:38" ht="20.25" customHeight="1" thickBot="1">
      <c r="C15" s="453" t="s">
        <v>621</v>
      </c>
      <c r="E15" s="643">
        <f>VLOOKUP(K6,$R$17:$W$81,3,1)</f>
        <v>45474</v>
      </c>
      <c r="F15" s="644"/>
      <c r="G15" s="645"/>
      <c r="H15" s="462">
        <f>VLOOKUP(K6,$R$17:$W$81,4,1)</f>
        <v>0.375</v>
      </c>
      <c r="I15" s="463"/>
      <c r="J15" s="463"/>
      <c r="K15" s="463"/>
      <c r="L15" s="463"/>
      <c r="R15" s="464"/>
      <c r="AF15" s="465"/>
      <c r="AG15" s="464"/>
      <c r="AJ15" s="456" t="s">
        <v>890</v>
      </c>
      <c r="AK15" s="1056" t="s">
        <v>891</v>
      </c>
      <c r="AL15" s="1056"/>
    </row>
    <row r="16" spans="1:38" ht="20.25" customHeight="1" thickBot="1">
      <c r="C16" s="453" t="s">
        <v>623</v>
      </c>
      <c r="E16" s="639" t="s">
        <v>873</v>
      </c>
      <c r="F16" s="640"/>
      <c r="G16" s="641"/>
      <c r="H16" s="463"/>
      <c r="I16" s="463"/>
      <c r="J16" s="463"/>
      <c r="K16" s="463"/>
      <c r="L16" s="463"/>
      <c r="O16" s="631" t="s">
        <v>863</v>
      </c>
      <c r="P16" s="632"/>
      <c r="R16" s="466" t="s">
        <v>869</v>
      </c>
      <c r="S16" s="456" t="s">
        <v>806</v>
      </c>
      <c r="T16" s="456" t="s">
        <v>511</v>
      </c>
      <c r="U16" s="456" t="s">
        <v>512</v>
      </c>
      <c r="V16" s="608" t="s">
        <v>506</v>
      </c>
      <c r="W16" s="608" t="s">
        <v>507</v>
      </c>
      <c r="X16" s="635" t="s">
        <v>870</v>
      </c>
      <c r="Y16" s="635"/>
      <c r="Z16" s="456"/>
      <c r="AA16" s="468" t="s">
        <v>508</v>
      </c>
      <c r="AB16" s="468" t="s">
        <v>509</v>
      </c>
      <c r="AC16" s="468" t="s">
        <v>871</v>
      </c>
      <c r="AD16" s="468" t="s">
        <v>772</v>
      </c>
      <c r="AE16" s="468" t="s">
        <v>876</v>
      </c>
      <c r="AF16" s="469" t="s">
        <v>877</v>
      </c>
      <c r="AG16" s="609" t="s">
        <v>594</v>
      </c>
      <c r="AH16" s="493" t="s">
        <v>881</v>
      </c>
      <c r="AI16" s="493" t="s">
        <v>882</v>
      </c>
      <c r="AJ16" s="493" t="s">
        <v>887</v>
      </c>
      <c r="AK16" s="610" t="s">
        <v>889</v>
      </c>
      <c r="AL16" s="610" t="s">
        <v>608</v>
      </c>
    </row>
    <row r="17" spans="3:38" ht="21" customHeight="1">
      <c r="O17" s="470">
        <v>1</v>
      </c>
      <c r="P17" s="471">
        <f>VLOOKUP($O17*100+1,選手名簿!$B$45:$I$2084,7)</f>
        <v>0</v>
      </c>
      <c r="R17" s="472">
        <v>1</v>
      </c>
      <c r="S17" s="566">
        <v>1</v>
      </c>
      <c r="T17" s="567">
        <v>45474</v>
      </c>
      <c r="U17" s="568">
        <v>0.375</v>
      </c>
      <c r="V17" s="569">
        <v>1</v>
      </c>
      <c r="W17" s="569">
        <v>2</v>
      </c>
      <c r="X17" s="456">
        <f t="shared" ref="X17:X27" si="0">VLOOKUP(V17,$O$17:$P$81,2,0)</f>
        <v>0</v>
      </c>
      <c r="Y17" s="456">
        <f t="shared" ref="Y17:Y27" si="1">VLOOKUP(W17,$O$17:$P$81,2,0)</f>
        <v>0</v>
      </c>
      <c r="AA17" s="570"/>
      <c r="AB17" s="571"/>
      <c r="AC17" s="570"/>
      <c r="AD17" s="571"/>
      <c r="AE17" s="570"/>
      <c r="AF17" s="572"/>
      <c r="AG17" s="619"/>
      <c r="AH17" s="620"/>
      <c r="AI17" s="620"/>
      <c r="AJ17" s="620"/>
      <c r="AK17" s="621"/>
      <c r="AL17" s="621"/>
    </row>
    <row r="18" spans="3:38" ht="21" customHeight="1">
      <c r="C18" s="453" t="s">
        <v>619</v>
      </c>
      <c r="E18" s="633">
        <f>$AD$4</f>
        <v>0</v>
      </c>
      <c r="F18" s="642"/>
      <c r="G18" s="634"/>
      <c r="H18" s="635" t="s">
        <v>868</v>
      </c>
      <c r="I18" s="635"/>
      <c r="J18" s="656"/>
      <c r="K18" s="633"/>
      <c r="L18" s="634"/>
      <c r="O18" s="470">
        <v>2</v>
      </c>
      <c r="P18" s="471">
        <f>VLOOKUP($O18*100+1,選手名簿!$B$45:$I$2084,7)</f>
        <v>0</v>
      </c>
      <c r="R18" s="472">
        <v>2</v>
      </c>
      <c r="S18" s="566">
        <v>2</v>
      </c>
      <c r="T18" s="567"/>
      <c r="U18" s="568"/>
      <c r="V18" s="569"/>
      <c r="W18" s="569"/>
      <c r="X18" s="456" t="e">
        <f t="shared" si="0"/>
        <v>#N/A</v>
      </c>
      <c r="Y18" s="456" t="e">
        <f t="shared" si="1"/>
        <v>#N/A</v>
      </c>
      <c r="AA18" s="570"/>
      <c r="AB18" s="571"/>
      <c r="AC18" s="570"/>
      <c r="AD18" s="571"/>
      <c r="AE18" s="570"/>
      <c r="AF18" s="572"/>
      <c r="AG18" s="619"/>
      <c r="AH18" s="620"/>
      <c r="AI18" s="620"/>
      <c r="AJ18" s="620"/>
      <c r="AK18" s="621"/>
      <c r="AL18" s="621"/>
    </row>
    <row r="19" spans="3:38" ht="21" customHeight="1">
      <c r="C19" s="453" t="s">
        <v>620</v>
      </c>
      <c r="E19" s="633">
        <f>$AE$4</f>
        <v>0</v>
      </c>
      <c r="F19" s="642"/>
      <c r="G19" s="634"/>
      <c r="H19" s="635" t="s">
        <v>608</v>
      </c>
      <c r="I19" s="635"/>
      <c r="J19" s="635"/>
      <c r="K19" s="649">
        <f>AK9</f>
        <v>0</v>
      </c>
      <c r="L19" s="650"/>
      <c r="O19" s="470">
        <v>3</v>
      </c>
      <c r="P19" s="471">
        <f>VLOOKUP($O19*100+1,選手名簿!$B$45:$I$2084,7)</f>
        <v>0</v>
      </c>
      <c r="R19" s="472">
        <v>3</v>
      </c>
      <c r="S19" s="566">
        <v>3</v>
      </c>
      <c r="T19" s="567"/>
      <c r="U19" s="568"/>
      <c r="V19" s="569"/>
      <c r="W19" s="569"/>
      <c r="X19" s="456" t="e">
        <f t="shared" si="0"/>
        <v>#N/A</v>
      </c>
      <c r="Y19" s="456" t="e">
        <f t="shared" si="1"/>
        <v>#N/A</v>
      </c>
      <c r="AA19" s="570"/>
      <c r="AB19" s="571"/>
      <c r="AC19" s="570"/>
      <c r="AD19" s="571"/>
      <c r="AE19" s="570"/>
      <c r="AF19" s="572"/>
      <c r="AG19" s="619"/>
      <c r="AH19" s="620"/>
      <c r="AI19" s="620"/>
      <c r="AJ19" s="620"/>
      <c r="AK19" s="621"/>
      <c r="AL19" s="621"/>
    </row>
    <row r="20" spans="3:38" ht="21" customHeight="1">
      <c r="C20" s="473" t="s">
        <v>850</v>
      </c>
      <c r="E20" s="649">
        <f>AD9</f>
        <v>0</v>
      </c>
      <c r="F20" s="650"/>
      <c r="G20" s="651"/>
      <c r="H20" s="635" t="s">
        <v>515</v>
      </c>
      <c r="I20" s="635"/>
      <c r="J20" s="635"/>
      <c r="K20" s="633"/>
      <c r="L20" s="634"/>
      <c r="O20" s="470">
        <v>4</v>
      </c>
      <c r="P20" s="471">
        <f>VLOOKUP($O20*100+1,選手名簿!$B$45:$I$2084,7)</f>
        <v>0</v>
      </c>
      <c r="R20" s="472">
        <v>4</v>
      </c>
      <c r="S20" s="566">
        <v>4</v>
      </c>
      <c r="T20" s="567"/>
      <c r="U20" s="568"/>
      <c r="V20" s="569"/>
      <c r="W20" s="569"/>
      <c r="X20" s="456" t="e">
        <f t="shared" si="0"/>
        <v>#N/A</v>
      </c>
      <c r="Y20" s="456" t="e">
        <f t="shared" si="1"/>
        <v>#N/A</v>
      </c>
      <c r="AA20" s="570"/>
      <c r="AB20" s="571"/>
      <c r="AC20" s="570"/>
      <c r="AD20" s="571"/>
      <c r="AE20" s="570"/>
      <c r="AF20" s="572"/>
      <c r="AG20" s="619"/>
      <c r="AH20" s="620"/>
      <c r="AI20" s="620"/>
      <c r="AJ20" s="620"/>
      <c r="AK20" s="621"/>
      <c r="AL20" s="621"/>
    </row>
    <row r="21" spans="3:38" ht="21" customHeight="1">
      <c r="C21" s="473" t="s">
        <v>851</v>
      </c>
      <c r="E21" s="649">
        <f>AE9</f>
        <v>0</v>
      </c>
      <c r="F21" s="650"/>
      <c r="G21" s="651"/>
      <c r="H21" s="635" t="s">
        <v>858</v>
      </c>
      <c r="I21" s="635"/>
      <c r="J21" s="635"/>
      <c r="K21" s="633"/>
      <c r="L21" s="634"/>
      <c r="O21" s="470">
        <v>5</v>
      </c>
      <c r="P21" s="471">
        <f>VLOOKUP($O21*100+1,選手名簿!$B$45:$I$2084,7)</f>
        <v>0</v>
      </c>
      <c r="R21" s="472">
        <v>5</v>
      </c>
      <c r="S21" s="566">
        <v>5</v>
      </c>
      <c r="T21" s="567"/>
      <c r="U21" s="568"/>
      <c r="V21" s="569"/>
      <c r="W21" s="569"/>
      <c r="X21" s="456" t="e">
        <f t="shared" si="0"/>
        <v>#N/A</v>
      </c>
      <c r="Y21" s="456" t="e">
        <f t="shared" si="1"/>
        <v>#N/A</v>
      </c>
      <c r="AA21" s="570"/>
      <c r="AB21" s="571"/>
      <c r="AC21" s="570"/>
      <c r="AD21" s="571"/>
      <c r="AE21" s="570"/>
      <c r="AF21" s="572"/>
      <c r="AG21" s="619"/>
      <c r="AH21" s="620"/>
      <c r="AI21" s="620"/>
      <c r="AJ21" s="620"/>
      <c r="AK21" s="621"/>
      <c r="AL21" s="621"/>
    </row>
    <row r="22" spans="3:38" ht="21" customHeight="1">
      <c r="C22" s="456" t="s">
        <v>594</v>
      </c>
      <c r="E22" s="649">
        <f>AF9</f>
        <v>0</v>
      </c>
      <c r="F22" s="650"/>
      <c r="G22" s="651"/>
      <c r="H22" s="635" t="s">
        <v>516</v>
      </c>
      <c r="I22" s="635"/>
      <c r="J22" s="635"/>
      <c r="K22" s="633"/>
      <c r="L22" s="634"/>
      <c r="O22" s="470">
        <v>6</v>
      </c>
      <c r="P22" s="471">
        <f>VLOOKUP($O22*100+1,選手名簿!$B$45:$I$2084,7)</f>
        <v>0</v>
      </c>
      <c r="R22" s="472">
        <v>6</v>
      </c>
      <c r="S22" s="566">
        <v>6</v>
      </c>
      <c r="T22" s="567"/>
      <c r="U22" s="568"/>
      <c r="V22" s="569"/>
      <c r="W22" s="569"/>
      <c r="X22" s="456" t="e">
        <f t="shared" si="0"/>
        <v>#N/A</v>
      </c>
      <c r="Y22" s="456" t="e">
        <f t="shared" si="1"/>
        <v>#N/A</v>
      </c>
      <c r="AA22" s="570"/>
      <c r="AB22" s="571"/>
      <c r="AC22" s="570"/>
      <c r="AD22" s="571"/>
      <c r="AE22" s="570"/>
      <c r="AF22" s="572"/>
      <c r="AG22" s="619"/>
      <c r="AH22" s="620"/>
      <c r="AI22" s="620"/>
      <c r="AJ22" s="620"/>
      <c r="AK22" s="621"/>
      <c r="AL22" s="621"/>
    </row>
    <row r="23" spans="3:38" ht="21" customHeight="1">
      <c r="C23" s="456" t="s">
        <v>883</v>
      </c>
      <c r="E23" s="649" t="str">
        <f>AG9&amp;" , "&amp;AH9</f>
        <v>0 , 0</v>
      </c>
      <c r="F23" s="650"/>
      <c r="G23" s="651"/>
      <c r="H23" s="635" t="s">
        <v>859</v>
      </c>
      <c r="I23" s="635"/>
      <c r="J23" s="635"/>
      <c r="K23" s="633"/>
      <c r="L23" s="634"/>
      <c r="O23" s="470">
        <v>7</v>
      </c>
      <c r="P23" s="471">
        <f>VLOOKUP($O23*100+1,選手名簿!$B$45:$I$2084,7)</f>
        <v>0</v>
      </c>
      <c r="R23" s="472">
        <v>7</v>
      </c>
      <c r="S23" s="566">
        <v>7</v>
      </c>
      <c r="T23" s="567"/>
      <c r="U23" s="568"/>
      <c r="V23" s="569"/>
      <c r="W23" s="569"/>
      <c r="X23" s="456" t="e">
        <f t="shared" si="0"/>
        <v>#N/A</v>
      </c>
      <c r="Y23" s="456" t="e">
        <f t="shared" si="1"/>
        <v>#N/A</v>
      </c>
      <c r="AA23" s="570"/>
      <c r="AB23" s="571"/>
      <c r="AC23" s="570"/>
      <c r="AD23" s="571"/>
      <c r="AE23" s="570"/>
      <c r="AF23" s="572"/>
      <c r="AG23" s="619"/>
      <c r="AH23" s="620"/>
      <c r="AI23" s="620"/>
      <c r="AJ23" s="620"/>
      <c r="AK23" s="621"/>
      <c r="AL23" s="621"/>
    </row>
    <row r="24" spans="3:38" ht="21" customHeight="1">
      <c r="C24" s="456" t="s">
        <v>887</v>
      </c>
      <c r="E24" s="649">
        <f>AI9</f>
        <v>0</v>
      </c>
      <c r="F24" s="650"/>
      <c r="G24" s="651"/>
      <c r="H24" s="635" t="s">
        <v>860</v>
      </c>
      <c r="I24" s="635"/>
      <c r="J24" s="635"/>
      <c r="K24" s="633"/>
      <c r="L24" s="634"/>
      <c r="O24" s="470">
        <v>8</v>
      </c>
      <c r="P24" s="471">
        <f>VLOOKUP($O24*100+1,選手名簿!$B$45:$I$2084,7)</f>
        <v>0</v>
      </c>
      <c r="R24" s="472">
        <v>8</v>
      </c>
      <c r="S24" s="566">
        <v>8</v>
      </c>
      <c r="T24" s="567"/>
      <c r="U24" s="568"/>
      <c r="V24" s="569"/>
      <c r="W24" s="569"/>
      <c r="X24" s="456" t="e">
        <f t="shared" si="0"/>
        <v>#N/A</v>
      </c>
      <c r="Y24" s="456" t="e">
        <f t="shared" si="1"/>
        <v>#N/A</v>
      </c>
      <c r="AA24" s="570"/>
      <c r="AB24" s="571"/>
      <c r="AC24" s="570"/>
      <c r="AD24" s="571"/>
      <c r="AE24" s="570"/>
      <c r="AF24" s="572"/>
      <c r="AG24" s="619"/>
      <c r="AH24" s="620"/>
      <c r="AI24" s="620"/>
      <c r="AJ24" s="620"/>
      <c r="AK24" s="621"/>
      <c r="AL24" s="621"/>
    </row>
    <row r="25" spans="3:38" ht="21" customHeight="1">
      <c r="C25" s="456" t="s">
        <v>889</v>
      </c>
      <c r="E25" s="649">
        <f>AJ9</f>
        <v>0</v>
      </c>
      <c r="F25" s="650"/>
      <c r="G25" s="651"/>
      <c r="H25" s="652" t="s">
        <v>892</v>
      </c>
      <c r="I25" s="652"/>
      <c r="J25" s="652"/>
      <c r="K25" s="633"/>
      <c r="L25" s="634"/>
      <c r="O25" s="470">
        <v>9</v>
      </c>
      <c r="P25" s="471">
        <f>VLOOKUP($O25*100+1,選手名簿!$B$45:$I$2084,7)</f>
        <v>0</v>
      </c>
      <c r="R25" s="472">
        <v>9</v>
      </c>
      <c r="S25" s="566">
        <v>9</v>
      </c>
      <c r="T25" s="567"/>
      <c r="U25" s="568"/>
      <c r="V25" s="569"/>
      <c r="W25" s="569"/>
      <c r="X25" s="456" t="e">
        <f t="shared" si="0"/>
        <v>#N/A</v>
      </c>
      <c r="Y25" s="456" t="e">
        <f t="shared" si="1"/>
        <v>#N/A</v>
      </c>
      <c r="AA25" s="570"/>
      <c r="AB25" s="571"/>
      <c r="AC25" s="570"/>
      <c r="AD25" s="571"/>
      <c r="AE25" s="570"/>
      <c r="AF25" s="572"/>
      <c r="AG25" s="619"/>
      <c r="AH25" s="620"/>
      <c r="AI25" s="620"/>
      <c r="AJ25" s="620"/>
      <c r="AK25" s="621"/>
      <c r="AL25" s="621"/>
    </row>
    <row r="26" spans="3:38" ht="21" customHeight="1">
      <c r="C26" s="456"/>
      <c r="E26" s="633"/>
      <c r="F26" s="642"/>
      <c r="G26" s="634"/>
      <c r="H26" s="652" t="s">
        <v>893</v>
      </c>
      <c r="I26" s="652"/>
      <c r="J26" s="652"/>
      <c r="K26" s="633"/>
      <c r="L26" s="634"/>
      <c r="O26" s="470">
        <v>10</v>
      </c>
      <c r="P26" s="471">
        <f>VLOOKUP($O26*100+1,選手名簿!$B$45:$I$2084,7)</f>
        <v>0</v>
      </c>
      <c r="R26" s="472">
        <v>10</v>
      </c>
      <c r="S26" s="566">
        <v>10</v>
      </c>
      <c r="T26" s="567"/>
      <c r="U26" s="568"/>
      <c r="V26" s="569"/>
      <c r="W26" s="569"/>
      <c r="X26" s="456" t="e">
        <f t="shared" si="0"/>
        <v>#N/A</v>
      </c>
      <c r="Y26" s="456" t="e">
        <f t="shared" si="1"/>
        <v>#N/A</v>
      </c>
      <c r="AA26" s="570"/>
      <c r="AB26" s="571"/>
      <c r="AC26" s="570"/>
      <c r="AD26" s="571"/>
      <c r="AE26" s="570"/>
      <c r="AF26" s="572"/>
      <c r="AG26" s="619"/>
      <c r="AH26" s="620"/>
      <c r="AI26" s="620"/>
      <c r="AJ26" s="620"/>
      <c r="AK26" s="621"/>
      <c r="AL26" s="621"/>
    </row>
    <row r="27" spans="3:38" ht="21" customHeight="1">
      <c r="C27" s="456"/>
      <c r="E27" s="633"/>
      <c r="F27" s="642"/>
      <c r="G27" s="634"/>
      <c r="H27" s="635" t="s">
        <v>856</v>
      </c>
      <c r="I27" s="635"/>
      <c r="J27" s="635"/>
      <c r="K27" s="633"/>
      <c r="L27" s="634"/>
      <c r="O27" s="470">
        <v>11</v>
      </c>
      <c r="P27" s="471">
        <f>VLOOKUP($O27*100+1,選手名簿!$B$45:$I$2084,7)</f>
        <v>0</v>
      </c>
      <c r="R27" s="472">
        <v>11</v>
      </c>
      <c r="S27" s="566">
        <v>11</v>
      </c>
      <c r="T27" s="567"/>
      <c r="U27" s="568"/>
      <c r="V27" s="569"/>
      <c r="W27" s="569"/>
      <c r="X27" s="456" t="e">
        <f t="shared" si="0"/>
        <v>#N/A</v>
      </c>
      <c r="Y27" s="456" t="e">
        <f t="shared" si="1"/>
        <v>#N/A</v>
      </c>
      <c r="AA27" s="570"/>
      <c r="AB27" s="571"/>
      <c r="AC27" s="570"/>
      <c r="AD27" s="571"/>
      <c r="AE27" s="570"/>
      <c r="AF27" s="572"/>
      <c r="AG27" s="619"/>
      <c r="AH27" s="620"/>
      <c r="AI27" s="620"/>
      <c r="AJ27" s="620"/>
      <c r="AK27" s="621"/>
      <c r="AL27" s="621"/>
    </row>
    <row r="28" spans="3:38" ht="21" customHeight="1">
      <c r="C28" s="456"/>
      <c r="E28" s="633"/>
      <c r="F28" s="642"/>
      <c r="G28" s="634"/>
      <c r="H28" s="635" t="s">
        <v>857</v>
      </c>
      <c r="I28" s="635"/>
      <c r="J28" s="635"/>
      <c r="K28" s="633"/>
      <c r="L28" s="634"/>
      <c r="O28" s="470">
        <v>12</v>
      </c>
      <c r="P28" s="471">
        <f>VLOOKUP($O28*100+1,選手名簿!$B$45:$I$2084,7)</f>
        <v>0</v>
      </c>
      <c r="R28" s="472">
        <v>12</v>
      </c>
      <c r="S28" s="566">
        <v>12</v>
      </c>
      <c r="T28" s="567"/>
      <c r="U28" s="568"/>
      <c r="V28" s="569"/>
      <c r="W28" s="569"/>
      <c r="X28" s="456" t="e">
        <f t="shared" ref="X28:X59" si="2">VLOOKUP(V28,$O$17:$P$81,2,0)</f>
        <v>#N/A</v>
      </c>
      <c r="Y28" s="456" t="e">
        <f t="shared" ref="Y28:Y59" si="3">VLOOKUP(W28,$O$17:$P$81,2,0)</f>
        <v>#N/A</v>
      </c>
      <c r="AA28" s="570"/>
      <c r="AB28" s="571"/>
      <c r="AC28" s="570"/>
      <c r="AD28" s="571"/>
      <c r="AE28" s="570"/>
      <c r="AF28" s="572"/>
      <c r="AG28" s="619"/>
      <c r="AH28" s="620"/>
      <c r="AI28" s="620"/>
      <c r="AJ28" s="620"/>
      <c r="AK28" s="621"/>
      <c r="AL28" s="621"/>
    </row>
    <row r="29" spans="3:38" ht="21" customHeight="1">
      <c r="C29" s="456" t="s">
        <v>517</v>
      </c>
      <c r="E29" s="633">
        <f>AD7</f>
        <v>0</v>
      </c>
      <c r="F29" s="642"/>
      <c r="G29" s="634"/>
      <c r="H29" s="467"/>
      <c r="I29" s="467"/>
      <c r="J29" s="467"/>
      <c r="K29" s="463"/>
      <c r="L29" s="463"/>
      <c r="O29" s="470">
        <v>13</v>
      </c>
      <c r="P29" s="471">
        <f>VLOOKUP($O29*100+1,選手名簿!$B$45:$I$2084,7)</f>
        <v>0</v>
      </c>
      <c r="R29" s="472">
        <v>13</v>
      </c>
      <c r="S29" s="566">
        <v>13</v>
      </c>
      <c r="T29" s="567"/>
      <c r="U29" s="568"/>
      <c r="V29" s="569"/>
      <c r="W29" s="569"/>
      <c r="X29" s="456" t="e">
        <f t="shared" si="2"/>
        <v>#N/A</v>
      </c>
      <c r="Y29" s="456" t="e">
        <f t="shared" si="3"/>
        <v>#N/A</v>
      </c>
      <c r="AA29" s="570"/>
      <c r="AB29" s="571"/>
      <c r="AC29" s="570"/>
      <c r="AD29" s="571"/>
      <c r="AE29" s="570"/>
      <c r="AF29" s="572"/>
      <c r="AG29" s="619"/>
      <c r="AH29" s="620"/>
      <c r="AI29" s="620"/>
      <c r="AJ29" s="620"/>
      <c r="AK29" s="621"/>
      <c r="AL29" s="621"/>
    </row>
    <row r="30" spans="3:38" ht="21" customHeight="1">
      <c r="C30" s="474" t="s">
        <v>805</v>
      </c>
      <c r="E30" s="649">
        <f>AE7</f>
        <v>0</v>
      </c>
      <c r="F30" s="650"/>
      <c r="G30" s="651"/>
      <c r="H30" s="453"/>
      <c r="O30" s="470">
        <v>14</v>
      </c>
      <c r="P30" s="471">
        <f>VLOOKUP($O30*100+1,選手名簿!$B$45:$I$2084,7)</f>
        <v>0</v>
      </c>
      <c r="R30" s="472">
        <v>14</v>
      </c>
      <c r="S30" s="566">
        <v>14</v>
      </c>
      <c r="T30" s="567"/>
      <c r="U30" s="568"/>
      <c r="V30" s="569"/>
      <c r="W30" s="569"/>
      <c r="X30" s="456" t="e">
        <f t="shared" si="2"/>
        <v>#N/A</v>
      </c>
      <c r="Y30" s="456" t="e">
        <f t="shared" si="3"/>
        <v>#N/A</v>
      </c>
      <c r="AA30" s="570"/>
      <c r="AB30" s="571"/>
      <c r="AC30" s="570"/>
      <c r="AD30" s="571"/>
      <c r="AE30" s="570"/>
      <c r="AF30" s="572"/>
      <c r="AG30" s="619"/>
      <c r="AH30" s="620"/>
      <c r="AI30" s="620"/>
      <c r="AJ30" s="620"/>
      <c r="AK30" s="621"/>
      <c r="AL30" s="621"/>
    </row>
    <row r="31" spans="3:38" ht="21" customHeight="1">
      <c r="C31" s="475"/>
      <c r="D31" s="476"/>
      <c r="E31" s="476" t="s">
        <v>518</v>
      </c>
      <c r="F31" s="476"/>
      <c r="G31" s="476"/>
      <c r="H31" s="477"/>
      <c r="I31" s="476"/>
      <c r="J31" s="476"/>
      <c r="K31" s="476"/>
      <c r="L31" s="478"/>
      <c r="O31" s="470">
        <v>15</v>
      </c>
      <c r="P31" s="471">
        <f>VLOOKUP($O31*100+1,選手名簿!$B$45:$I$2084,7)</f>
        <v>0</v>
      </c>
      <c r="R31" s="472">
        <v>15</v>
      </c>
      <c r="S31" s="566">
        <v>1</v>
      </c>
      <c r="T31" s="567"/>
      <c r="U31" s="568"/>
      <c r="V31" s="569"/>
      <c r="W31" s="569"/>
      <c r="X31" s="456" t="e">
        <f t="shared" si="2"/>
        <v>#N/A</v>
      </c>
      <c r="Y31" s="456" t="e">
        <f t="shared" si="3"/>
        <v>#N/A</v>
      </c>
      <c r="AA31" s="570"/>
      <c r="AB31" s="571"/>
      <c r="AC31" s="570"/>
      <c r="AD31" s="571"/>
      <c r="AE31" s="570"/>
      <c r="AF31" s="572"/>
      <c r="AG31" s="619"/>
      <c r="AH31" s="620"/>
      <c r="AI31" s="620"/>
      <c r="AJ31" s="620"/>
      <c r="AK31" s="621"/>
      <c r="AL31" s="621"/>
    </row>
    <row r="32" spans="3:38" s="453" customFormat="1" ht="19.2">
      <c r="C32" s="479" t="s">
        <v>519</v>
      </c>
      <c r="E32" s="453" t="e">
        <f>$Y$11</f>
        <v>#N/A</v>
      </c>
      <c r="F32" s="454" t="s">
        <v>520</v>
      </c>
      <c r="H32" s="453" t="e">
        <f>$AA$11</f>
        <v>#N/A</v>
      </c>
      <c r="I32" s="454" t="s">
        <v>520</v>
      </c>
      <c r="L32" s="480"/>
      <c r="N32" s="435"/>
      <c r="O32" s="470">
        <v>16</v>
      </c>
      <c r="P32" s="471">
        <f>VLOOKUP($O32*100+1,選手名簿!$B$45:$I$2084,7)</f>
        <v>0</v>
      </c>
      <c r="Q32" s="437"/>
      <c r="R32" s="472">
        <v>16</v>
      </c>
      <c r="S32" s="566">
        <v>2</v>
      </c>
      <c r="T32" s="567"/>
      <c r="U32" s="568"/>
      <c r="V32" s="569"/>
      <c r="W32" s="569"/>
      <c r="X32" s="456" t="e">
        <f t="shared" si="2"/>
        <v>#N/A</v>
      </c>
      <c r="Y32" s="456" t="e">
        <f t="shared" si="3"/>
        <v>#N/A</v>
      </c>
      <c r="AA32" s="570"/>
      <c r="AB32" s="571"/>
      <c r="AC32" s="570"/>
      <c r="AD32" s="571"/>
      <c r="AE32" s="570"/>
      <c r="AF32" s="572"/>
      <c r="AG32" s="619"/>
      <c r="AH32" s="620"/>
      <c r="AI32" s="620"/>
      <c r="AJ32" s="622"/>
      <c r="AK32" s="623"/>
      <c r="AL32" s="623"/>
    </row>
    <row r="33" spans="3:38" s="453" customFormat="1" ht="19.2">
      <c r="C33" s="479"/>
      <c r="D33" s="633" t="e">
        <f>$Y$12</f>
        <v>#N/A</v>
      </c>
      <c r="E33" s="642"/>
      <c r="F33" s="634"/>
      <c r="G33" s="454" t="s">
        <v>504</v>
      </c>
      <c r="H33" s="633" t="e">
        <f>$AA$12</f>
        <v>#N/A</v>
      </c>
      <c r="I33" s="642"/>
      <c r="J33" s="634"/>
      <c r="L33" s="480"/>
      <c r="N33" s="435"/>
      <c r="O33" s="470">
        <v>17</v>
      </c>
      <c r="P33" s="471">
        <f>VLOOKUP($O33*100+1,選手名簿!$B$45:$I$2084,7)</f>
        <v>0</v>
      </c>
      <c r="Q33" s="437"/>
      <c r="R33" s="472">
        <v>17</v>
      </c>
      <c r="S33" s="566">
        <v>3</v>
      </c>
      <c r="T33" s="567"/>
      <c r="U33" s="568"/>
      <c r="V33" s="569"/>
      <c r="W33" s="569"/>
      <c r="X33" s="456" t="e">
        <f t="shared" si="2"/>
        <v>#N/A</v>
      </c>
      <c r="Y33" s="456" t="e">
        <f t="shared" si="3"/>
        <v>#N/A</v>
      </c>
      <c r="AA33" s="570"/>
      <c r="AB33" s="571"/>
      <c r="AC33" s="570"/>
      <c r="AD33" s="571"/>
      <c r="AE33" s="570"/>
      <c r="AF33" s="572"/>
      <c r="AG33" s="619"/>
      <c r="AH33" s="620"/>
      <c r="AI33" s="620"/>
      <c r="AJ33" s="622"/>
      <c r="AK33" s="623"/>
      <c r="AL33" s="623"/>
    </row>
    <row r="34" spans="3:38" ht="19.2">
      <c r="C34" s="481"/>
      <c r="L34" s="482"/>
      <c r="O34" s="470">
        <v>18</v>
      </c>
      <c r="P34" s="471">
        <f>VLOOKUP($O34*100+1,選手名簿!$B$45:$I$2084,7)</f>
        <v>0</v>
      </c>
      <c r="R34" s="472">
        <v>18</v>
      </c>
      <c r="S34" s="566">
        <v>4</v>
      </c>
      <c r="T34" s="567"/>
      <c r="U34" s="568"/>
      <c r="V34" s="569"/>
      <c r="W34" s="569"/>
      <c r="X34" s="456" t="e">
        <f t="shared" si="2"/>
        <v>#N/A</v>
      </c>
      <c r="Y34" s="456" t="e">
        <f t="shared" si="3"/>
        <v>#N/A</v>
      </c>
      <c r="AA34" s="570"/>
      <c r="AB34" s="571"/>
      <c r="AC34" s="570"/>
      <c r="AD34" s="571"/>
      <c r="AE34" s="570"/>
      <c r="AF34" s="572"/>
      <c r="AG34" s="619"/>
      <c r="AH34" s="620"/>
      <c r="AI34" s="620"/>
      <c r="AJ34" s="620"/>
      <c r="AK34" s="621"/>
      <c r="AL34" s="621"/>
    </row>
    <row r="35" spans="3:38" s="453" customFormat="1" ht="19.2">
      <c r="C35" s="479"/>
      <c r="E35" s="658">
        <f>$AF$3</f>
        <v>0</v>
      </c>
      <c r="F35" s="658"/>
      <c r="G35" s="658"/>
      <c r="H35" s="658"/>
      <c r="I35" s="453" t="s">
        <v>521</v>
      </c>
      <c r="L35" s="480"/>
      <c r="N35" s="435"/>
      <c r="O35" s="470">
        <v>19</v>
      </c>
      <c r="P35" s="471">
        <f>VLOOKUP($O35*100+1,選手名簿!$B$45:$I$2084,7)</f>
        <v>0</v>
      </c>
      <c r="Q35" s="437"/>
      <c r="R35" s="472">
        <v>19</v>
      </c>
      <c r="S35" s="566">
        <v>5</v>
      </c>
      <c r="T35" s="567"/>
      <c r="U35" s="568"/>
      <c r="V35" s="569"/>
      <c r="W35" s="569"/>
      <c r="X35" s="456" t="e">
        <f t="shared" si="2"/>
        <v>#N/A</v>
      </c>
      <c r="Y35" s="456" t="e">
        <f t="shared" si="3"/>
        <v>#N/A</v>
      </c>
      <c r="AA35" s="570"/>
      <c r="AB35" s="571"/>
      <c r="AC35" s="570"/>
      <c r="AD35" s="571"/>
      <c r="AE35" s="570"/>
      <c r="AF35" s="572"/>
      <c r="AG35" s="619"/>
      <c r="AH35" s="620"/>
      <c r="AI35" s="620"/>
      <c r="AJ35" s="622"/>
      <c r="AK35" s="623"/>
      <c r="AL35" s="623"/>
    </row>
    <row r="36" spans="3:38" ht="19.2">
      <c r="C36" s="481"/>
      <c r="L36" s="482"/>
      <c r="O36" s="470">
        <v>20</v>
      </c>
      <c r="P36" s="471">
        <f>VLOOKUP($O36*100+1,選手名簿!$B$45:$I$2084,7)</f>
        <v>0</v>
      </c>
      <c r="R36" s="472">
        <v>20</v>
      </c>
      <c r="S36" s="566">
        <v>6</v>
      </c>
      <c r="T36" s="567"/>
      <c r="U36" s="568"/>
      <c r="V36" s="569"/>
      <c r="W36" s="569"/>
      <c r="X36" s="456" t="e">
        <f t="shared" si="2"/>
        <v>#N/A</v>
      </c>
      <c r="Y36" s="456" t="e">
        <f t="shared" si="3"/>
        <v>#N/A</v>
      </c>
      <c r="AA36" s="570"/>
      <c r="AB36" s="571"/>
      <c r="AC36" s="570"/>
      <c r="AD36" s="571"/>
      <c r="AE36" s="570"/>
      <c r="AF36" s="572"/>
      <c r="AG36" s="619"/>
      <c r="AH36" s="620"/>
      <c r="AI36" s="620"/>
      <c r="AJ36" s="620"/>
      <c r="AK36" s="621"/>
      <c r="AL36" s="621"/>
    </row>
    <row r="37" spans="3:38" ht="19.2">
      <c r="C37" s="483"/>
      <c r="D37" s="484"/>
      <c r="E37" s="484"/>
      <c r="F37" s="484"/>
      <c r="G37" s="484"/>
      <c r="H37" s="484"/>
      <c r="I37" s="484"/>
      <c r="J37" s="484"/>
      <c r="K37" s="484"/>
      <c r="L37" s="485"/>
      <c r="O37" s="470">
        <v>21</v>
      </c>
      <c r="P37" s="471">
        <f>VLOOKUP($O37*100+1,選手名簿!$B$45:$I$2084,7)</f>
        <v>0</v>
      </c>
      <c r="R37" s="472">
        <v>21</v>
      </c>
      <c r="S37" s="566">
        <v>7</v>
      </c>
      <c r="T37" s="567"/>
      <c r="U37" s="568"/>
      <c r="V37" s="569"/>
      <c r="W37" s="569"/>
      <c r="X37" s="456" t="e">
        <f t="shared" si="2"/>
        <v>#N/A</v>
      </c>
      <c r="Y37" s="456" t="e">
        <f t="shared" si="3"/>
        <v>#N/A</v>
      </c>
      <c r="AA37" s="570"/>
      <c r="AB37" s="571"/>
      <c r="AC37" s="570"/>
      <c r="AD37" s="571"/>
      <c r="AE37" s="570"/>
      <c r="AF37" s="572"/>
      <c r="AG37" s="619"/>
      <c r="AH37" s="620"/>
      <c r="AI37" s="620"/>
      <c r="AJ37" s="620"/>
      <c r="AK37" s="621"/>
      <c r="AL37" s="621"/>
    </row>
    <row r="38" spans="3:38" ht="19.2">
      <c r="O38" s="470">
        <v>22</v>
      </c>
      <c r="P38" s="471">
        <f>VLOOKUP($O38*100+1,選手名簿!$B$45:$I$2084,7)</f>
        <v>0</v>
      </c>
      <c r="R38" s="472">
        <v>22</v>
      </c>
      <c r="S38" s="566">
        <v>8</v>
      </c>
      <c r="T38" s="567"/>
      <c r="U38" s="568"/>
      <c r="V38" s="569"/>
      <c r="W38" s="569"/>
      <c r="X38" s="456" t="e">
        <f t="shared" si="2"/>
        <v>#N/A</v>
      </c>
      <c r="Y38" s="456" t="e">
        <f t="shared" si="3"/>
        <v>#N/A</v>
      </c>
      <c r="AA38" s="570"/>
      <c r="AB38" s="571"/>
      <c r="AC38" s="570"/>
      <c r="AD38" s="571"/>
      <c r="AE38" s="570"/>
      <c r="AF38" s="572"/>
      <c r="AG38" s="619"/>
      <c r="AH38" s="620"/>
      <c r="AI38" s="620"/>
      <c r="AJ38" s="620"/>
      <c r="AK38" s="621"/>
      <c r="AL38" s="621"/>
    </row>
    <row r="39" spans="3:38" ht="19.2">
      <c r="C39" s="486" t="s">
        <v>522</v>
      </c>
      <c r="D39" s="487"/>
      <c r="E39" s="487"/>
      <c r="F39" s="487"/>
      <c r="G39" s="487"/>
      <c r="H39" s="487"/>
      <c r="I39" s="487"/>
      <c r="J39" s="487"/>
      <c r="K39" s="487"/>
      <c r="L39" s="488"/>
      <c r="M39" s="456"/>
      <c r="O39" s="470">
        <v>23</v>
      </c>
      <c r="P39" s="471">
        <f>VLOOKUP($O39*100+1,選手名簿!$B$45:$I$2084,7)</f>
        <v>0</v>
      </c>
      <c r="R39" s="472">
        <v>23</v>
      </c>
      <c r="S39" s="566">
        <v>9</v>
      </c>
      <c r="T39" s="567"/>
      <c r="U39" s="568"/>
      <c r="V39" s="569"/>
      <c r="W39" s="569"/>
      <c r="X39" s="456" t="e">
        <f t="shared" si="2"/>
        <v>#N/A</v>
      </c>
      <c r="Y39" s="456" t="e">
        <f t="shared" si="3"/>
        <v>#N/A</v>
      </c>
      <c r="AA39" s="570"/>
      <c r="AB39" s="571"/>
      <c r="AC39" s="570"/>
      <c r="AD39" s="571"/>
      <c r="AE39" s="570"/>
      <c r="AF39" s="572"/>
      <c r="AG39" s="619"/>
      <c r="AH39" s="620"/>
      <c r="AI39" s="620"/>
      <c r="AJ39" s="620"/>
      <c r="AK39" s="621"/>
      <c r="AL39" s="621"/>
    </row>
    <row r="40" spans="3:38" ht="19.2">
      <c r="C40" s="489"/>
      <c r="D40" s="456"/>
      <c r="E40" s="456"/>
      <c r="F40" s="456"/>
      <c r="G40" s="456"/>
      <c r="H40" s="456"/>
      <c r="I40" s="456"/>
      <c r="J40" s="456"/>
      <c r="K40" s="456"/>
      <c r="L40" s="490"/>
      <c r="M40" s="456"/>
      <c r="O40" s="470">
        <v>24</v>
      </c>
      <c r="P40" s="471">
        <f>VLOOKUP($O40*100+1,選手名簿!$B$45:$I$2084,7)</f>
        <v>0</v>
      </c>
      <c r="R40" s="472">
        <v>24</v>
      </c>
      <c r="S40" s="566">
        <v>10</v>
      </c>
      <c r="T40" s="567"/>
      <c r="U40" s="568"/>
      <c r="V40" s="569"/>
      <c r="W40" s="569"/>
      <c r="X40" s="456" t="e">
        <f t="shared" si="2"/>
        <v>#N/A</v>
      </c>
      <c r="Y40" s="456" t="e">
        <f t="shared" si="3"/>
        <v>#N/A</v>
      </c>
      <c r="AA40" s="570"/>
      <c r="AB40" s="571"/>
      <c r="AC40" s="570"/>
      <c r="AD40" s="571"/>
      <c r="AE40" s="570"/>
      <c r="AF40" s="572"/>
      <c r="AG40" s="619"/>
      <c r="AH40" s="620"/>
      <c r="AI40" s="620"/>
      <c r="AJ40" s="620"/>
      <c r="AK40" s="621"/>
      <c r="AL40" s="621"/>
    </row>
    <row r="41" spans="3:38" ht="19.2">
      <c r="C41" s="489"/>
      <c r="D41" s="624">
        <v>9</v>
      </c>
      <c r="E41" s="473" t="s">
        <v>523</v>
      </c>
      <c r="F41" s="657" t="s">
        <v>524</v>
      </c>
      <c r="G41" s="657"/>
      <c r="H41" s="625"/>
      <c r="I41" s="473" t="s">
        <v>525</v>
      </c>
      <c r="J41" s="491" t="s">
        <v>526</v>
      </c>
      <c r="K41" s="625"/>
      <c r="L41" s="490" t="s">
        <v>527</v>
      </c>
      <c r="O41" s="470">
        <v>25</v>
      </c>
      <c r="P41" s="471">
        <f>VLOOKUP($O41*100+1,選手名簿!$B$45:$I$2084,7)</f>
        <v>0</v>
      </c>
      <c r="R41" s="472">
        <v>25</v>
      </c>
      <c r="S41" s="566"/>
      <c r="T41" s="567"/>
      <c r="U41" s="568"/>
      <c r="V41" s="569"/>
      <c r="W41" s="569"/>
      <c r="X41" s="456" t="e">
        <f t="shared" si="2"/>
        <v>#N/A</v>
      </c>
      <c r="Y41" s="456" t="e">
        <f t="shared" si="3"/>
        <v>#N/A</v>
      </c>
      <c r="AA41" s="570"/>
      <c r="AB41" s="571"/>
      <c r="AC41" s="570"/>
      <c r="AD41" s="571"/>
      <c r="AE41" s="570"/>
      <c r="AF41" s="572"/>
      <c r="AG41" s="619"/>
      <c r="AH41" s="620"/>
      <c r="AI41" s="620"/>
      <c r="AJ41" s="620"/>
      <c r="AK41" s="621"/>
      <c r="AL41" s="621"/>
    </row>
    <row r="42" spans="3:38" ht="19.2">
      <c r="C42" s="492"/>
      <c r="D42" s="493"/>
      <c r="E42" s="494"/>
      <c r="F42" s="484"/>
      <c r="G42" s="484"/>
      <c r="H42" s="484"/>
      <c r="I42" s="484"/>
      <c r="J42" s="493"/>
      <c r="K42" s="493"/>
      <c r="L42" s="495"/>
      <c r="M42" s="491"/>
      <c r="O42" s="470">
        <v>26</v>
      </c>
      <c r="P42" s="471">
        <f>VLOOKUP($O42*100+1,選手名簿!$B$45:$I$2084,7)</f>
        <v>0</v>
      </c>
      <c r="R42" s="472">
        <v>26</v>
      </c>
      <c r="S42" s="566"/>
      <c r="T42" s="567"/>
      <c r="U42" s="568"/>
      <c r="V42" s="569"/>
      <c r="W42" s="569"/>
      <c r="X42" s="456" t="e">
        <f t="shared" si="2"/>
        <v>#N/A</v>
      </c>
      <c r="Y42" s="456" t="e">
        <f t="shared" si="3"/>
        <v>#N/A</v>
      </c>
      <c r="AA42" s="570"/>
      <c r="AB42" s="571"/>
      <c r="AC42" s="570"/>
      <c r="AD42" s="571"/>
      <c r="AE42" s="570"/>
      <c r="AF42" s="572"/>
      <c r="AG42" s="619"/>
      <c r="AH42" s="620"/>
      <c r="AI42" s="620"/>
      <c r="AJ42" s="620"/>
      <c r="AK42" s="621"/>
      <c r="AL42" s="621"/>
    </row>
    <row r="43" spans="3:38" ht="19.2">
      <c r="O43" s="470">
        <v>27</v>
      </c>
      <c r="P43" s="471">
        <f>VLOOKUP($O43*100+1,選手名簿!$B$45:$I$2084,7)</f>
        <v>0</v>
      </c>
      <c r="R43" s="472">
        <v>27</v>
      </c>
      <c r="S43" s="566"/>
      <c r="T43" s="567"/>
      <c r="U43" s="568"/>
      <c r="V43" s="569"/>
      <c r="W43" s="569"/>
      <c r="X43" s="456" t="e">
        <f t="shared" si="2"/>
        <v>#N/A</v>
      </c>
      <c r="Y43" s="456" t="e">
        <f t="shared" si="3"/>
        <v>#N/A</v>
      </c>
      <c r="AA43" s="570"/>
      <c r="AB43" s="571"/>
      <c r="AC43" s="570"/>
      <c r="AD43" s="571"/>
      <c r="AE43" s="570"/>
      <c r="AF43" s="572"/>
      <c r="AG43" s="619"/>
      <c r="AH43" s="620"/>
      <c r="AI43" s="620"/>
      <c r="AJ43" s="620"/>
      <c r="AK43" s="621"/>
      <c r="AL43" s="621"/>
    </row>
    <row r="44" spans="3:38" ht="19.2">
      <c r="O44" s="470">
        <v>28</v>
      </c>
      <c r="P44" s="471">
        <f>VLOOKUP($O44*100+1,選手名簿!$B$45:$I$2084,7)</f>
        <v>0</v>
      </c>
      <c r="R44" s="472">
        <v>28</v>
      </c>
      <c r="S44" s="566"/>
      <c r="T44" s="567"/>
      <c r="U44" s="568"/>
      <c r="V44" s="569"/>
      <c r="W44" s="569"/>
      <c r="X44" s="456" t="e">
        <f t="shared" si="2"/>
        <v>#N/A</v>
      </c>
      <c r="Y44" s="456" t="e">
        <f t="shared" si="3"/>
        <v>#N/A</v>
      </c>
      <c r="AA44" s="570"/>
      <c r="AB44" s="571"/>
      <c r="AC44" s="570"/>
      <c r="AD44" s="571"/>
      <c r="AE44" s="570"/>
      <c r="AF44" s="572"/>
      <c r="AG44" s="619"/>
      <c r="AH44" s="620"/>
      <c r="AI44" s="620"/>
      <c r="AJ44" s="620"/>
      <c r="AK44" s="621"/>
      <c r="AL44" s="621"/>
    </row>
    <row r="45" spans="3:38" ht="19.2">
      <c r="O45" s="470">
        <v>29</v>
      </c>
      <c r="P45" s="471">
        <f>VLOOKUP($O45*100+1,選手名簿!$B$45:$I$2084,7)</f>
        <v>0</v>
      </c>
      <c r="R45" s="472">
        <v>29</v>
      </c>
      <c r="S45" s="566"/>
      <c r="T45" s="567"/>
      <c r="U45" s="568"/>
      <c r="V45" s="569"/>
      <c r="W45" s="569"/>
      <c r="X45" s="456" t="e">
        <f t="shared" si="2"/>
        <v>#N/A</v>
      </c>
      <c r="Y45" s="456" t="e">
        <f t="shared" si="3"/>
        <v>#N/A</v>
      </c>
      <c r="AA45" s="570"/>
      <c r="AB45" s="571"/>
      <c r="AC45" s="570"/>
      <c r="AD45" s="571"/>
      <c r="AE45" s="570"/>
      <c r="AF45" s="572"/>
      <c r="AG45" s="619"/>
      <c r="AH45" s="620"/>
      <c r="AI45" s="620"/>
      <c r="AJ45" s="620"/>
      <c r="AK45" s="621"/>
      <c r="AL45" s="621"/>
    </row>
    <row r="46" spans="3:38" ht="19.2">
      <c r="O46" s="470">
        <v>30</v>
      </c>
      <c r="P46" s="471">
        <f>VLOOKUP($O46*100+1,選手名簿!$B$45:$I$2084,7)</f>
        <v>0</v>
      </c>
      <c r="R46" s="472">
        <v>30</v>
      </c>
      <c r="S46" s="566"/>
      <c r="T46" s="567"/>
      <c r="U46" s="568"/>
      <c r="V46" s="569"/>
      <c r="W46" s="569"/>
      <c r="X46" s="456" t="e">
        <f t="shared" si="2"/>
        <v>#N/A</v>
      </c>
      <c r="Y46" s="456" t="e">
        <f t="shared" si="3"/>
        <v>#N/A</v>
      </c>
      <c r="AA46" s="570"/>
      <c r="AB46" s="571"/>
      <c r="AC46" s="570"/>
      <c r="AD46" s="571"/>
      <c r="AE46" s="570"/>
      <c r="AF46" s="572"/>
      <c r="AG46" s="619"/>
      <c r="AH46" s="620"/>
      <c r="AI46" s="620"/>
      <c r="AJ46" s="620"/>
      <c r="AK46" s="621"/>
      <c r="AL46" s="621"/>
    </row>
    <row r="47" spans="3:38" ht="19.2">
      <c r="O47" s="470">
        <v>31</v>
      </c>
      <c r="P47" s="471">
        <f>VLOOKUP($O47*100+1,選手名簿!$B$45:$I$2084,7)</f>
        <v>0</v>
      </c>
      <c r="R47" s="472">
        <v>31</v>
      </c>
      <c r="S47" s="566"/>
      <c r="T47" s="567"/>
      <c r="U47" s="568"/>
      <c r="V47" s="569"/>
      <c r="W47" s="569"/>
      <c r="X47" s="456" t="e">
        <f t="shared" si="2"/>
        <v>#N/A</v>
      </c>
      <c r="Y47" s="456" t="e">
        <f t="shared" si="3"/>
        <v>#N/A</v>
      </c>
      <c r="AA47" s="570"/>
      <c r="AB47" s="571"/>
      <c r="AC47" s="570"/>
      <c r="AD47" s="571"/>
      <c r="AE47" s="570"/>
      <c r="AF47" s="572"/>
      <c r="AG47" s="619"/>
      <c r="AH47" s="620"/>
      <c r="AI47" s="620"/>
      <c r="AJ47" s="620"/>
      <c r="AK47" s="621"/>
      <c r="AL47" s="621"/>
    </row>
    <row r="48" spans="3:38" ht="19.2">
      <c r="O48" s="470">
        <v>32</v>
      </c>
      <c r="P48" s="471">
        <f>VLOOKUP($O48*100+1,選手名簿!$B$45:$I$2084,7)</f>
        <v>0</v>
      </c>
      <c r="R48" s="472">
        <v>32</v>
      </c>
      <c r="S48" s="566"/>
      <c r="T48" s="567"/>
      <c r="U48" s="568"/>
      <c r="V48" s="569"/>
      <c r="W48" s="569"/>
      <c r="X48" s="456" t="e">
        <f t="shared" si="2"/>
        <v>#N/A</v>
      </c>
      <c r="Y48" s="456" t="e">
        <f t="shared" si="3"/>
        <v>#N/A</v>
      </c>
      <c r="AA48" s="570"/>
      <c r="AB48" s="571"/>
      <c r="AC48" s="570"/>
      <c r="AD48" s="571"/>
      <c r="AE48" s="570"/>
      <c r="AF48" s="572"/>
      <c r="AG48" s="619"/>
      <c r="AH48" s="620"/>
      <c r="AI48" s="620"/>
      <c r="AJ48" s="620"/>
      <c r="AK48" s="621"/>
      <c r="AL48" s="621"/>
    </row>
    <row r="49" spans="5:38" ht="19.2">
      <c r="O49" s="470">
        <v>33</v>
      </c>
      <c r="P49" s="471">
        <f>VLOOKUP($O49*100+1,選手名簿!$B$45:$I$2084,7)</f>
        <v>0</v>
      </c>
      <c r="R49" s="472">
        <v>33</v>
      </c>
      <c r="S49" s="566"/>
      <c r="T49" s="567"/>
      <c r="U49" s="568"/>
      <c r="V49" s="569"/>
      <c r="W49" s="569"/>
      <c r="X49" s="456" t="e">
        <f t="shared" si="2"/>
        <v>#N/A</v>
      </c>
      <c r="Y49" s="456" t="e">
        <f t="shared" si="3"/>
        <v>#N/A</v>
      </c>
      <c r="AA49" s="570"/>
      <c r="AB49" s="571"/>
      <c r="AC49" s="570"/>
      <c r="AD49" s="571"/>
      <c r="AE49" s="570"/>
      <c r="AF49" s="572"/>
      <c r="AG49" s="619"/>
      <c r="AH49" s="620"/>
      <c r="AI49" s="620"/>
      <c r="AJ49" s="620"/>
      <c r="AK49" s="621"/>
      <c r="AL49" s="621"/>
    </row>
    <row r="50" spans="5:38" ht="19.2">
      <c r="O50" s="470">
        <v>34</v>
      </c>
      <c r="P50" s="471">
        <f>VLOOKUP($O50*100+1,選手名簿!$B$45:$I$2084,7)</f>
        <v>0</v>
      </c>
      <c r="R50" s="472">
        <v>34</v>
      </c>
      <c r="S50" s="566"/>
      <c r="T50" s="567"/>
      <c r="U50" s="568"/>
      <c r="V50" s="569"/>
      <c r="W50" s="569"/>
      <c r="X50" s="456" t="e">
        <f t="shared" si="2"/>
        <v>#N/A</v>
      </c>
      <c r="Y50" s="456" t="e">
        <f t="shared" si="3"/>
        <v>#N/A</v>
      </c>
      <c r="AA50" s="570"/>
      <c r="AB50" s="571"/>
      <c r="AC50" s="570"/>
      <c r="AD50" s="571"/>
      <c r="AE50" s="570"/>
      <c r="AF50" s="572"/>
      <c r="AG50" s="619"/>
      <c r="AH50" s="620"/>
      <c r="AI50" s="620"/>
      <c r="AJ50" s="620"/>
      <c r="AK50" s="621"/>
      <c r="AL50" s="621"/>
    </row>
    <row r="51" spans="5:38" ht="19.2">
      <c r="O51" s="470">
        <v>35</v>
      </c>
      <c r="P51" s="471">
        <f>VLOOKUP($O51*100+1,選手名簿!$B$45:$I$2084,7)</f>
        <v>0</v>
      </c>
      <c r="R51" s="472">
        <v>35</v>
      </c>
      <c r="S51" s="566"/>
      <c r="T51" s="567"/>
      <c r="U51" s="568"/>
      <c r="V51" s="569"/>
      <c r="W51" s="569"/>
      <c r="X51" s="456" t="e">
        <f t="shared" si="2"/>
        <v>#N/A</v>
      </c>
      <c r="Y51" s="456" t="e">
        <f t="shared" si="3"/>
        <v>#N/A</v>
      </c>
      <c r="AA51" s="570"/>
      <c r="AB51" s="571"/>
      <c r="AC51" s="570"/>
      <c r="AD51" s="571"/>
      <c r="AE51" s="570"/>
      <c r="AF51" s="572"/>
      <c r="AG51" s="619"/>
      <c r="AH51" s="620"/>
      <c r="AI51" s="620"/>
      <c r="AJ51" s="620"/>
      <c r="AK51" s="621"/>
      <c r="AL51" s="621"/>
    </row>
    <row r="52" spans="5:38" ht="19.2">
      <c r="O52" s="470">
        <v>36</v>
      </c>
      <c r="P52" s="471">
        <f>VLOOKUP($O52*100+1,選手名簿!$B$45:$I$2084,7)</f>
        <v>0</v>
      </c>
      <c r="R52" s="472">
        <v>36</v>
      </c>
      <c r="S52" s="566"/>
      <c r="T52" s="567"/>
      <c r="U52" s="568"/>
      <c r="V52" s="569"/>
      <c r="W52" s="569"/>
      <c r="X52" s="456" t="e">
        <f t="shared" si="2"/>
        <v>#N/A</v>
      </c>
      <c r="Y52" s="456" t="e">
        <f t="shared" si="3"/>
        <v>#N/A</v>
      </c>
      <c r="AA52" s="570"/>
      <c r="AB52" s="571"/>
      <c r="AC52" s="570"/>
      <c r="AD52" s="571"/>
      <c r="AE52" s="570"/>
      <c r="AF52" s="572"/>
      <c r="AG52" s="619"/>
      <c r="AH52" s="620"/>
      <c r="AI52" s="620"/>
      <c r="AJ52" s="620"/>
      <c r="AK52" s="621"/>
      <c r="AL52" s="621"/>
    </row>
    <row r="53" spans="5:38" ht="19.2">
      <c r="O53" s="470">
        <v>37</v>
      </c>
      <c r="P53" s="471">
        <f>VLOOKUP($O53*100+1,選手名簿!$B$45:$I$2084,7)</f>
        <v>0</v>
      </c>
      <c r="R53" s="472">
        <v>37</v>
      </c>
      <c r="S53" s="566"/>
      <c r="T53" s="567"/>
      <c r="U53" s="568"/>
      <c r="V53" s="569"/>
      <c r="W53" s="569"/>
      <c r="X53" s="456" t="e">
        <f t="shared" si="2"/>
        <v>#N/A</v>
      </c>
      <c r="Y53" s="456" t="e">
        <f t="shared" si="3"/>
        <v>#N/A</v>
      </c>
      <c r="AA53" s="570"/>
      <c r="AB53" s="571"/>
      <c r="AC53" s="570"/>
      <c r="AD53" s="571"/>
      <c r="AE53" s="570"/>
      <c r="AF53" s="572"/>
      <c r="AG53" s="619"/>
      <c r="AH53" s="620"/>
      <c r="AI53" s="620"/>
      <c r="AJ53" s="620"/>
      <c r="AK53" s="621"/>
      <c r="AL53" s="621"/>
    </row>
    <row r="54" spans="5:38" ht="19.2">
      <c r="O54" s="470">
        <v>38</v>
      </c>
      <c r="P54" s="471">
        <f>VLOOKUP($O54*100+1,選手名簿!$B$45:$I$2084,7)</f>
        <v>0</v>
      </c>
      <c r="R54" s="472">
        <v>38</v>
      </c>
      <c r="S54" s="566"/>
      <c r="T54" s="567"/>
      <c r="U54" s="568"/>
      <c r="V54" s="569"/>
      <c r="W54" s="569"/>
      <c r="X54" s="456" t="e">
        <f t="shared" si="2"/>
        <v>#N/A</v>
      </c>
      <c r="Y54" s="456" t="e">
        <f t="shared" si="3"/>
        <v>#N/A</v>
      </c>
      <c r="AA54" s="570"/>
      <c r="AB54" s="571"/>
      <c r="AC54" s="570"/>
      <c r="AD54" s="571"/>
      <c r="AE54" s="570"/>
      <c r="AF54" s="572"/>
      <c r="AG54" s="619"/>
      <c r="AH54" s="620"/>
      <c r="AI54" s="620"/>
      <c r="AJ54" s="620"/>
      <c r="AK54" s="621"/>
      <c r="AL54" s="621"/>
    </row>
    <row r="55" spans="5:38" ht="19.2">
      <c r="O55" s="470">
        <v>39</v>
      </c>
      <c r="P55" s="471">
        <f>VLOOKUP($O55*100+1,選手名簿!$B$45:$I$2084,7)</f>
        <v>0</v>
      </c>
      <c r="R55" s="472">
        <v>39</v>
      </c>
      <c r="S55" s="566"/>
      <c r="T55" s="567"/>
      <c r="U55" s="568"/>
      <c r="V55" s="569"/>
      <c r="W55" s="569"/>
      <c r="X55" s="456" t="e">
        <f t="shared" si="2"/>
        <v>#N/A</v>
      </c>
      <c r="Y55" s="456" t="e">
        <f t="shared" si="3"/>
        <v>#N/A</v>
      </c>
      <c r="AA55" s="570"/>
      <c r="AB55" s="571"/>
      <c r="AC55" s="570"/>
      <c r="AD55" s="571"/>
      <c r="AE55" s="570"/>
      <c r="AF55" s="572"/>
      <c r="AG55" s="619"/>
      <c r="AH55" s="620"/>
      <c r="AI55" s="620"/>
      <c r="AJ55" s="620"/>
      <c r="AK55" s="621"/>
      <c r="AL55" s="621"/>
    </row>
    <row r="56" spans="5:38" ht="19.2">
      <c r="O56" s="470">
        <v>40</v>
      </c>
      <c r="P56" s="471">
        <f>VLOOKUP($O56*100+1,選手名簿!$B$45:$I$2084,7)</f>
        <v>0</v>
      </c>
      <c r="R56" s="472">
        <v>40</v>
      </c>
      <c r="S56" s="566"/>
      <c r="T56" s="567"/>
      <c r="U56" s="568"/>
      <c r="V56" s="569"/>
      <c r="W56" s="569"/>
      <c r="X56" s="456" t="e">
        <f t="shared" si="2"/>
        <v>#N/A</v>
      </c>
      <c r="Y56" s="456" t="e">
        <f t="shared" si="3"/>
        <v>#N/A</v>
      </c>
      <c r="AA56" s="570"/>
      <c r="AB56" s="571"/>
      <c r="AC56" s="570"/>
      <c r="AD56" s="571"/>
      <c r="AE56" s="570"/>
      <c r="AF56" s="572"/>
      <c r="AG56" s="619"/>
      <c r="AH56" s="620"/>
      <c r="AI56" s="620"/>
      <c r="AJ56" s="620"/>
      <c r="AK56" s="621"/>
      <c r="AL56" s="621"/>
    </row>
    <row r="57" spans="5:38" ht="19.2">
      <c r="O57" s="470">
        <v>41</v>
      </c>
      <c r="P57" s="471">
        <f>VLOOKUP($O57*100+1,選手名簿!$B$45:$I$2084,7)</f>
        <v>0</v>
      </c>
      <c r="R57" s="472">
        <v>41</v>
      </c>
      <c r="S57" s="566"/>
      <c r="T57" s="567"/>
      <c r="U57" s="568"/>
      <c r="V57" s="569"/>
      <c r="W57" s="569"/>
      <c r="X57" s="456" t="e">
        <f t="shared" si="2"/>
        <v>#N/A</v>
      </c>
      <c r="Y57" s="456" t="e">
        <f t="shared" si="3"/>
        <v>#N/A</v>
      </c>
      <c r="AA57" s="570"/>
      <c r="AB57" s="571"/>
      <c r="AC57" s="570"/>
      <c r="AD57" s="571"/>
      <c r="AE57" s="570"/>
      <c r="AF57" s="572"/>
      <c r="AG57" s="619"/>
      <c r="AH57" s="620"/>
      <c r="AI57" s="620"/>
      <c r="AJ57" s="620"/>
      <c r="AK57" s="621"/>
      <c r="AL57" s="621"/>
    </row>
    <row r="58" spans="5:38" ht="19.2">
      <c r="O58" s="470">
        <v>42</v>
      </c>
      <c r="P58" s="471">
        <f>VLOOKUP($O58*100+1,選手名簿!$B$45:$I$2084,7)</f>
        <v>0</v>
      </c>
      <c r="R58" s="472">
        <v>42</v>
      </c>
      <c r="S58" s="566"/>
      <c r="T58" s="567"/>
      <c r="U58" s="568"/>
      <c r="V58" s="569"/>
      <c r="W58" s="569"/>
      <c r="X58" s="456" t="e">
        <f t="shared" si="2"/>
        <v>#N/A</v>
      </c>
      <c r="Y58" s="456" t="e">
        <f t="shared" si="3"/>
        <v>#N/A</v>
      </c>
      <c r="AA58" s="570"/>
      <c r="AB58" s="571"/>
      <c r="AC58" s="570"/>
      <c r="AD58" s="571"/>
      <c r="AE58" s="570"/>
      <c r="AF58" s="572"/>
      <c r="AG58" s="619"/>
      <c r="AH58" s="620"/>
      <c r="AI58" s="620"/>
      <c r="AJ58" s="620"/>
      <c r="AK58" s="621"/>
      <c r="AL58" s="621"/>
    </row>
    <row r="59" spans="5:38" ht="19.2">
      <c r="O59" s="470">
        <v>43</v>
      </c>
      <c r="P59" s="471">
        <f>VLOOKUP($O59*100+1,選手名簿!$B$45:$I$2084,7)</f>
        <v>0</v>
      </c>
      <c r="R59" s="472">
        <v>43</v>
      </c>
      <c r="S59" s="566"/>
      <c r="T59" s="567"/>
      <c r="U59" s="568"/>
      <c r="V59" s="569"/>
      <c r="W59" s="569"/>
      <c r="X59" s="456" t="e">
        <f t="shared" si="2"/>
        <v>#N/A</v>
      </c>
      <c r="Y59" s="456" t="e">
        <f t="shared" si="3"/>
        <v>#N/A</v>
      </c>
      <c r="AA59" s="570"/>
      <c r="AB59" s="571"/>
      <c r="AC59" s="570"/>
      <c r="AD59" s="571"/>
      <c r="AE59" s="570"/>
      <c r="AF59" s="572"/>
      <c r="AG59" s="619"/>
      <c r="AH59" s="620"/>
      <c r="AI59" s="620"/>
      <c r="AJ59" s="620"/>
      <c r="AK59" s="621"/>
      <c r="AL59" s="621"/>
    </row>
    <row r="60" spans="5:38" ht="19.2">
      <c r="O60" s="470">
        <v>44</v>
      </c>
      <c r="P60" s="471">
        <f>VLOOKUP($O60*100+1,選手名簿!$B$45:$I$2084,7)</f>
        <v>0</v>
      </c>
      <c r="R60" s="472">
        <v>44</v>
      </c>
      <c r="S60" s="566"/>
      <c r="T60" s="567"/>
      <c r="U60" s="568"/>
      <c r="V60" s="569"/>
      <c r="W60" s="569"/>
      <c r="X60" s="456" t="e">
        <f t="shared" ref="X60:X81" si="4">VLOOKUP(V60,$O$17:$P$81,2,0)</f>
        <v>#N/A</v>
      </c>
      <c r="Y60" s="456" t="e">
        <f t="shared" ref="Y60:Y81" si="5">VLOOKUP(W60,$O$17:$P$81,2,0)</f>
        <v>#N/A</v>
      </c>
      <c r="AA60" s="570"/>
      <c r="AB60" s="571"/>
      <c r="AC60" s="570"/>
      <c r="AD60" s="571"/>
      <c r="AE60" s="570"/>
      <c r="AF60" s="572"/>
      <c r="AG60" s="619"/>
      <c r="AH60" s="620"/>
      <c r="AI60" s="620"/>
      <c r="AJ60" s="620"/>
      <c r="AK60" s="621"/>
      <c r="AL60" s="621"/>
    </row>
    <row r="61" spans="5:38" ht="19.2">
      <c r="O61" s="470">
        <v>45</v>
      </c>
      <c r="P61" s="471">
        <f>VLOOKUP($O61*100+1,選手名簿!$B$45:$I$2084,7)</f>
        <v>0</v>
      </c>
      <c r="R61" s="472">
        <v>45</v>
      </c>
      <c r="S61" s="566"/>
      <c r="T61" s="567"/>
      <c r="U61" s="568"/>
      <c r="V61" s="569"/>
      <c r="W61" s="569"/>
      <c r="X61" s="456" t="e">
        <f t="shared" si="4"/>
        <v>#N/A</v>
      </c>
      <c r="Y61" s="456" t="e">
        <f t="shared" si="5"/>
        <v>#N/A</v>
      </c>
      <c r="AA61" s="570"/>
      <c r="AB61" s="571"/>
      <c r="AC61" s="570"/>
      <c r="AD61" s="571"/>
      <c r="AE61" s="570"/>
      <c r="AF61" s="572"/>
      <c r="AG61" s="619"/>
      <c r="AH61" s="620"/>
      <c r="AI61" s="620"/>
      <c r="AJ61" s="620"/>
      <c r="AK61" s="621"/>
      <c r="AL61" s="621"/>
    </row>
    <row r="62" spans="5:38" ht="19.2">
      <c r="O62" s="470">
        <v>46</v>
      </c>
      <c r="P62" s="471">
        <f>VLOOKUP($O62*100+1,選手名簿!$B$45:$I$2084,7)</f>
        <v>0</v>
      </c>
      <c r="R62" s="472">
        <v>46</v>
      </c>
      <c r="S62" s="566"/>
      <c r="T62" s="567"/>
      <c r="U62" s="568"/>
      <c r="V62" s="569"/>
      <c r="W62" s="569"/>
      <c r="X62" s="456" t="e">
        <f t="shared" si="4"/>
        <v>#N/A</v>
      </c>
      <c r="Y62" s="456" t="e">
        <f t="shared" si="5"/>
        <v>#N/A</v>
      </c>
      <c r="AA62" s="570"/>
      <c r="AB62" s="571"/>
      <c r="AC62" s="570"/>
      <c r="AD62" s="571"/>
      <c r="AE62" s="570"/>
      <c r="AF62" s="572"/>
      <c r="AG62" s="619"/>
      <c r="AH62" s="620"/>
      <c r="AI62" s="620"/>
      <c r="AJ62" s="620"/>
      <c r="AK62" s="621"/>
      <c r="AL62" s="621"/>
    </row>
    <row r="63" spans="5:38" ht="19.2">
      <c r="O63" s="470">
        <v>47</v>
      </c>
      <c r="P63" s="471">
        <f>VLOOKUP($O63*100+1,選手名簿!$B$45:$I$2084,7)</f>
        <v>0</v>
      </c>
      <c r="R63" s="472">
        <v>47</v>
      </c>
      <c r="S63" s="566"/>
      <c r="T63" s="567"/>
      <c r="U63" s="568"/>
      <c r="V63" s="569"/>
      <c r="W63" s="569"/>
      <c r="X63" s="456" t="e">
        <f t="shared" si="4"/>
        <v>#N/A</v>
      </c>
      <c r="Y63" s="456" t="e">
        <f t="shared" si="5"/>
        <v>#N/A</v>
      </c>
      <c r="AA63" s="570"/>
      <c r="AB63" s="571"/>
      <c r="AC63" s="570"/>
      <c r="AD63" s="571"/>
      <c r="AE63" s="570"/>
      <c r="AF63" s="572"/>
      <c r="AG63" s="619"/>
      <c r="AH63" s="620"/>
      <c r="AI63" s="620"/>
      <c r="AJ63" s="620"/>
      <c r="AK63" s="621"/>
      <c r="AL63" s="621"/>
    </row>
    <row r="64" spans="5:38" ht="21">
      <c r="E64" s="449"/>
      <c r="O64" s="470">
        <v>48</v>
      </c>
      <c r="P64" s="471">
        <f>VLOOKUP($O64*100+1,選手名簿!$B$45:$I$2084,7)</f>
        <v>0</v>
      </c>
      <c r="R64" s="472">
        <v>48</v>
      </c>
      <c r="S64" s="566"/>
      <c r="T64" s="567"/>
      <c r="U64" s="568"/>
      <c r="V64" s="569"/>
      <c r="W64" s="569"/>
      <c r="X64" s="456" t="e">
        <f t="shared" si="4"/>
        <v>#N/A</v>
      </c>
      <c r="Y64" s="456" t="e">
        <f t="shared" si="5"/>
        <v>#N/A</v>
      </c>
      <c r="AA64" s="570"/>
      <c r="AB64" s="571"/>
      <c r="AC64" s="570"/>
      <c r="AD64" s="571"/>
      <c r="AE64" s="570"/>
      <c r="AF64" s="572"/>
      <c r="AG64" s="619"/>
      <c r="AH64" s="620"/>
      <c r="AI64" s="620"/>
      <c r="AJ64" s="620"/>
      <c r="AK64" s="621"/>
      <c r="AL64" s="621"/>
    </row>
    <row r="65" spans="5:38" ht="21">
      <c r="E65" s="449"/>
      <c r="O65" s="470">
        <v>49</v>
      </c>
      <c r="P65" s="471">
        <f>VLOOKUP($O65*100+1,選手名簿!$B$45:$I$2084,7)</f>
        <v>0</v>
      </c>
      <c r="R65" s="472">
        <v>49</v>
      </c>
      <c r="S65" s="566"/>
      <c r="T65" s="567"/>
      <c r="U65" s="568"/>
      <c r="V65" s="569"/>
      <c r="W65" s="569"/>
      <c r="X65" s="456" t="e">
        <f t="shared" si="4"/>
        <v>#N/A</v>
      </c>
      <c r="Y65" s="456" t="e">
        <f t="shared" si="5"/>
        <v>#N/A</v>
      </c>
      <c r="AA65" s="570"/>
      <c r="AB65" s="571"/>
      <c r="AC65" s="570"/>
      <c r="AD65" s="571"/>
      <c r="AE65" s="570"/>
      <c r="AF65" s="572"/>
      <c r="AG65" s="619"/>
      <c r="AH65" s="620"/>
      <c r="AI65" s="620"/>
      <c r="AJ65" s="620"/>
      <c r="AK65" s="621"/>
      <c r="AL65" s="621"/>
    </row>
    <row r="66" spans="5:38" ht="21">
      <c r="E66" s="449"/>
      <c r="O66" s="470">
        <v>50</v>
      </c>
      <c r="P66" s="471">
        <f>VLOOKUP($O66*100+1,選手名簿!$B$45:$I$2084,7)</f>
        <v>0</v>
      </c>
      <c r="R66" s="472">
        <v>50</v>
      </c>
      <c r="S66" s="566"/>
      <c r="T66" s="567"/>
      <c r="U66" s="568"/>
      <c r="V66" s="569"/>
      <c r="W66" s="569"/>
      <c r="X66" s="456" t="e">
        <f t="shared" si="4"/>
        <v>#N/A</v>
      </c>
      <c r="Y66" s="456" t="e">
        <f t="shared" si="5"/>
        <v>#N/A</v>
      </c>
      <c r="AA66" s="570"/>
      <c r="AB66" s="571"/>
      <c r="AC66" s="570"/>
      <c r="AD66" s="571"/>
      <c r="AE66" s="570"/>
      <c r="AF66" s="572"/>
      <c r="AG66" s="619"/>
      <c r="AH66" s="620"/>
      <c r="AI66" s="620"/>
      <c r="AJ66" s="620"/>
      <c r="AK66" s="621"/>
      <c r="AL66" s="621"/>
    </row>
    <row r="67" spans="5:38" ht="21">
      <c r="E67" s="449"/>
      <c r="O67" s="470">
        <v>51</v>
      </c>
      <c r="P67" s="471">
        <f>VLOOKUP($O67*100+1,選手名簿!$B$45:$I$2084,7)</f>
        <v>0</v>
      </c>
      <c r="R67" s="472">
        <v>51</v>
      </c>
      <c r="S67" s="566"/>
      <c r="T67" s="567"/>
      <c r="U67" s="568"/>
      <c r="V67" s="569"/>
      <c r="W67" s="569"/>
      <c r="X67" s="456" t="e">
        <f t="shared" si="4"/>
        <v>#N/A</v>
      </c>
      <c r="Y67" s="456" t="e">
        <f t="shared" si="5"/>
        <v>#N/A</v>
      </c>
      <c r="AA67" s="570"/>
      <c r="AB67" s="571"/>
      <c r="AC67" s="570"/>
      <c r="AD67" s="571"/>
      <c r="AE67" s="570"/>
      <c r="AF67" s="572"/>
      <c r="AG67" s="619"/>
      <c r="AH67" s="620"/>
      <c r="AI67" s="620"/>
      <c r="AJ67" s="620"/>
      <c r="AK67" s="621"/>
      <c r="AL67" s="621"/>
    </row>
    <row r="68" spans="5:38" ht="21">
      <c r="E68" s="449"/>
      <c r="O68" s="470">
        <v>52</v>
      </c>
      <c r="P68" s="471">
        <f>VLOOKUP($O68*100+1,選手名簿!$B$45:$I$2084,7)</f>
        <v>0</v>
      </c>
      <c r="R68" s="472">
        <v>52</v>
      </c>
      <c r="S68" s="566"/>
      <c r="T68" s="567"/>
      <c r="U68" s="568"/>
      <c r="V68" s="569"/>
      <c r="W68" s="569"/>
      <c r="X68" s="456" t="e">
        <f t="shared" si="4"/>
        <v>#N/A</v>
      </c>
      <c r="Y68" s="456" t="e">
        <f t="shared" si="5"/>
        <v>#N/A</v>
      </c>
      <c r="AA68" s="570"/>
      <c r="AB68" s="571"/>
      <c r="AC68" s="570"/>
      <c r="AD68" s="571"/>
      <c r="AE68" s="570"/>
      <c r="AF68" s="572"/>
      <c r="AG68" s="619"/>
      <c r="AH68" s="620"/>
      <c r="AI68" s="620"/>
      <c r="AJ68" s="620"/>
      <c r="AK68" s="621"/>
      <c r="AL68" s="621"/>
    </row>
    <row r="69" spans="5:38" ht="21">
      <c r="E69" s="449"/>
      <c r="O69" s="470">
        <v>53</v>
      </c>
      <c r="P69" s="471">
        <f>VLOOKUP($O69*100+1,選手名簿!$B$45:$I$2084,7)</f>
        <v>0</v>
      </c>
      <c r="R69" s="472">
        <v>53</v>
      </c>
      <c r="S69" s="566"/>
      <c r="T69" s="567"/>
      <c r="U69" s="568"/>
      <c r="V69" s="569"/>
      <c r="W69" s="569"/>
      <c r="X69" s="456" t="e">
        <f t="shared" si="4"/>
        <v>#N/A</v>
      </c>
      <c r="Y69" s="456" t="e">
        <f t="shared" si="5"/>
        <v>#N/A</v>
      </c>
      <c r="AA69" s="570"/>
      <c r="AB69" s="571"/>
      <c r="AC69" s="570"/>
      <c r="AD69" s="571"/>
      <c r="AE69" s="570"/>
      <c r="AF69" s="572"/>
      <c r="AG69" s="619"/>
      <c r="AH69" s="620"/>
      <c r="AI69" s="620"/>
      <c r="AJ69" s="620"/>
      <c r="AK69" s="621"/>
      <c r="AL69" s="621"/>
    </row>
    <row r="70" spans="5:38" ht="21">
      <c r="E70" s="449"/>
      <c r="O70" s="470">
        <v>54</v>
      </c>
      <c r="P70" s="471">
        <f>VLOOKUP($O70*100+1,選手名簿!$B$45:$I$2084,7)</f>
        <v>0</v>
      </c>
      <c r="R70" s="472">
        <v>54</v>
      </c>
      <c r="S70" s="566"/>
      <c r="T70" s="567"/>
      <c r="U70" s="568"/>
      <c r="V70" s="569"/>
      <c r="W70" s="569"/>
      <c r="X70" s="456" t="e">
        <f t="shared" si="4"/>
        <v>#N/A</v>
      </c>
      <c r="Y70" s="456" t="e">
        <f t="shared" si="5"/>
        <v>#N/A</v>
      </c>
      <c r="AA70" s="570"/>
      <c r="AB70" s="571"/>
      <c r="AC70" s="570"/>
      <c r="AD70" s="571"/>
      <c r="AE70" s="570"/>
      <c r="AF70" s="572"/>
      <c r="AG70" s="619"/>
      <c r="AH70" s="620"/>
      <c r="AI70" s="620"/>
      <c r="AJ70" s="620"/>
      <c r="AK70" s="621"/>
      <c r="AL70" s="621"/>
    </row>
    <row r="71" spans="5:38" ht="21">
      <c r="E71" s="449"/>
      <c r="O71" s="470">
        <v>55</v>
      </c>
      <c r="P71" s="471">
        <f>VLOOKUP($O71*100+1,選手名簿!$B$45:$I$2084,7)</f>
        <v>0</v>
      </c>
      <c r="R71" s="472">
        <v>55</v>
      </c>
      <c r="S71" s="566"/>
      <c r="T71" s="567"/>
      <c r="U71" s="568"/>
      <c r="V71" s="569"/>
      <c r="W71" s="569"/>
      <c r="X71" s="456" t="e">
        <f t="shared" si="4"/>
        <v>#N/A</v>
      </c>
      <c r="Y71" s="456" t="e">
        <f t="shared" si="5"/>
        <v>#N/A</v>
      </c>
      <c r="AA71" s="570"/>
      <c r="AB71" s="571"/>
      <c r="AC71" s="570"/>
      <c r="AD71" s="571"/>
      <c r="AE71" s="570"/>
      <c r="AF71" s="572"/>
      <c r="AG71" s="619"/>
      <c r="AH71" s="620"/>
      <c r="AI71" s="620"/>
      <c r="AJ71" s="620"/>
      <c r="AK71" s="621"/>
      <c r="AL71" s="621"/>
    </row>
    <row r="72" spans="5:38" ht="21">
      <c r="E72" s="449"/>
      <c r="O72" s="470">
        <v>56</v>
      </c>
      <c r="P72" s="471">
        <f>VLOOKUP($O72*100+1,選手名簿!$B$45:$I$2084,7)</f>
        <v>0</v>
      </c>
      <c r="R72" s="472">
        <v>56</v>
      </c>
      <c r="S72" s="566"/>
      <c r="T72" s="567"/>
      <c r="U72" s="568"/>
      <c r="V72" s="569"/>
      <c r="W72" s="569"/>
      <c r="X72" s="456" t="e">
        <f t="shared" si="4"/>
        <v>#N/A</v>
      </c>
      <c r="Y72" s="456" t="e">
        <f t="shared" si="5"/>
        <v>#N/A</v>
      </c>
      <c r="AA72" s="570"/>
      <c r="AB72" s="571"/>
      <c r="AC72" s="570"/>
      <c r="AD72" s="571"/>
      <c r="AE72" s="570"/>
      <c r="AF72" s="572"/>
      <c r="AG72" s="619"/>
      <c r="AH72" s="620"/>
      <c r="AI72" s="620"/>
      <c r="AJ72" s="620"/>
      <c r="AK72" s="621"/>
      <c r="AL72" s="621"/>
    </row>
    <row r="73" spans="5:38" ht="21">
      <c r="E73" s="449"/>
      <c r="O73" s="470">
        <v>57</v>
      </c>
      <c r="P73" s="471">
        <f>VLOOKUP($O73*100+1,選手名簿!$B$45:$I$2084,7)</f>
        <v>0</v>
      </c>
      <c r="R73" s="472">
        <v>57</v>
      </c>
      <c r="S73" s="566"/>
      <c r="T73" s="567"/>
      <c r="U73" s="568"/>
      <c r="V73" s="569"/>
      <c r="W73" s="569"/>
      <c r="X73" s="456" t="e">
        <f t="shared" si="4"/>
        <v>#N/A</v>
      </c>
      <c r="Y73" s="456" t="e">
        <f t="shared" si="5"/>
        <v>#N/A</v>
      </c>
      <c r="AA73" s="570"/>
      <c r="AB73" s="571"/>
      <c r="AC73" s="570"/>
      <c r="AD73" s="571"/>
      <c r="AE73" s="570"/>
      <c r="AF73" s="572"/>
      <c r="AG73" s="619"/>
      <c r="AH73" s="620"/>
      <c r="AI73" s="620"/>
      <c r="AJ73" s="620"/>
      <c r="AK73" s="621"/>
      <c r="AL73" s="621"/>
    </row>
    <row r="74" spans="5:38" ht="21">
      <c r="E74" s="449"/>
      <c r="O74" s="470">
        <v>58</v>
      </c>
      <c r="P74" s="471">
        <f>VLOOKUP($O74*100+1,選手名簿!$B$45:$I$2084,7)</f>
        <v>0</v>
      </c>
      <c r="R74" s="472">
        <v>58</v>
      </c>
      <c r="S74" s="566"/>
      <c r="T74" s="567"/>
      <c r="U74" s="568"/>
      <c r="V74" s="569"/>
      <c r="W74" s="569"/>
      <c r="X74" s="456" t="e">
        <f t="shared" si="4"/>
        <v>#N/A</v>
      </c>
      <c r="Y74" s="456" t="e">
        <f t="shared" si="5"/>
        <v>#N/A</v>
      </c>
      <c r="AA74" s="570"/>
      <c r="AB74" s="571"/>
      <c r="AC74" s="570"/>
      <c r="AD74" s="571"/>
      <c r="AE74" s="570"/>
      <c r="AF74" s="572"/>
      <c r="AG74" s="619"/>
      <c r="AH74" s="620"/>
      <c r="AI74" s="620"/>
      <c r="AJ74" s="620"/>
      <c r="AK74" s="621"/>
      <c r="AL74" s="621"/>
    </row>
    <row r="75" spans="5:38" ht="21">
      <c r="E75" s="449"/>
      <c r="O75" s="470">
        <v>59</v>
      </c>
      <c r="P75" s="471">
        <f>VLOOKUP($O75*100+1,選手名簿!$B$45:$I$2084,7)</f>
        <v>0</v>
      </c>
      <c r="R75" s="472">
        <v>59</v>
      </c>
      <c r="S75" s="566"/>
      <c r="T75" s="567"/>
      <c r="U75" s="568"/>
      <c r="V75" s="569"/>
      <c r="W75" s="569"/>
      <c r="X75" s="456" t="e">
        <f t="shared" si="4"/>
        <v>#N/A</v>
      </c>
      <c r="Y75" s="456" t="e">
        <f t="shared" si="5"/>
        <v>#N/A</v>
      </c>
      <c r="AA75" s="570"/>
      <c r="AB75" s="571"/>
      <c r="AC75" s="570"/>
      <c r="AD75" s="571"/>
      <c r="AE75" s="570"/>
      <c r="AF75" s="572"/>
      <c r="AG75" s="619"/>
      <c r="AH75" s="620"/>
      <c r="AI75" s="620"/>
      <c r="AJ75" s="620"/>
      <c r="AK75" s="621"/>
      <c r="AL75" s="621"/>
    </row>
    <row r="76" spans="5:38" ht="21">
      <c r="E76" s="449"/>
      <c r="O76" s="470">
        <v>60</v>
      </c>
      <c r="P76" s="471">
        <f>VLOOKUP($O76*100+1,選手名簿!$B$45:$I$2084,7)</f>
        <v>0</v>
      </c>
      <c r="R76" s="472">
        <v>60</v>
      </c>
      <c r="S76" s="566"/>
      <c r="T76" s="567"/>
      <c r="U76" s="568"/>
      <c r="V76" s="569"/>
      <c r="W76" s="569"/>
      <c r="X76" s="456" t="e">
        <f t="shared" si="4"/>
        <v>#N/A</v>
      </c>
      <c r="Y76" s="456" t="e">
        <f t="shared" si="5"/>
        <v>#N/A</v>
      </c>
      <c r="AA76" s="570"/>
      <c r="AB76" s="571"/>
      <c r="AC76" s="570"/>
      <c r="AD76" s="571"/>
      <c r="AE76" s="570"/>
      <c r="AF76" s="572"/>
      <c r="AG76" s="619"/>
      <c r="AH76" s="620"/>
      <c r="AI76" s="620"/>
      <c r="AJ76" s="620"/>
      <c r="AK76" s="621"/>
      <c r="AL76" s="621"/>
    </row>
    <row r="77" spans="5:38" ht="21">
      <c r="E77" s="449"/>
      <c r="O77" s="470">
        <v>61</v>
      </c>
      <c r="P77" s="471">
        <f>VLOOKUP($O77*100+1,選手名簿!$B$45:$I$2084,7)</f>
        <v>0</v>
      </c>
      <c r="R77" s="472">
        <v>61</v>
      </c>
      <c r="S77" s="566"/>
      <c r="T77" s="567"/>
      <c r="U77" s="568"/>
      <c r="V77" s="569"/>
      <c r="W77" s="569"/>
      <c r="X77" s="456" t="e">
        <f t="shared" si="4"/>
        <v>#N/A</v>
      </c>
      <c r="Y77" s="456" t="e">
        <f t="shared" si="5"/>
        <v>#N/A</v>
      </c>
      <c r="AA77" s="570"/>
      <c r="AB77" s="571"/>
      <c r="AC77" s="570"/>
      <c r="AD77" s="571"/>
      <c r="AE77" s="570"/>
      <c r="AF77" s="572"/>
      <c r="AG77" s="619"/>
      <c r="AH77" s="620"/>
      <c r="AI77" s="620"/>
      <c r="AJ77" s="620"/>
      <c r="AK77" s="621"/>
      <c r="AL77" s="621"/>
    </row>
    <row r="78" spans="5:38" ht="21">
      <c r="E78" s="449"/>
      <c r="O78" s="470">
        <v>62</v>
      </c>
      <c r="P78" s="471">
        <f>VLOOKUP($O78*100+1,選手名簿!$B$45:$I$2084,7)</f>
        <v>0</v>
      </c>
      <c r="R78" s="472">
        <v>62</v>
      </c>
      <c r="S78" s="566"/>
      <c r="T78" s="567"/>
      <c r="U78" s="568"/>
      <c r="V78" s="569"/>
      <c r="W78" s="569"/>
      <c r="X78" s="456" t="e">
        <f t="shared" si="4"/>
        <v>#N/A</v>
      </c>
      <c r="Y78" s="456" t="e">
        <f t="shared" si="5"/>
        <v>#N/A</v>
      </c>
      <c r="AA78" s="570"/>
      <c r="AB78" s="571"/>
      <c r="AC78" s="570"/>
      <c r="AD78" s="571"/>
      <c r="AE78" s="570"/>
      <c r="AF78" s="572"/>
      <c r="AG78" s="619"/>
      <c r="AH78" s="620"/>
      <c r="AI78" s="620"/>
      <c r="AJ78" s="620"/>
      <c r="AK78" s="621"/>
      <c r="AL78" s="621"/>
    </row>
    <row r="79" spans="5:38" ht="21">
      <c r="E79" s="449"/>
      <c r="O79" s="470">
        <v>63</v>
      </c>
      <c r="P79" s="471">
        <f>VLOOKUP($O79*100+1,選手名簿!$B$45:$I$2084,7)</f>
        <v>0</v>
      </c>
      <c r="R79" s="472">
        <v>63</v>
      </c>
      <c r="S79" s="566"/>
      <c r="T79" s="567"/>
      <c r="U79" s="568"/>
      <c r="V79" s="569"/>
      <c r="W79" s="569"/>
      <c r="X79" s="456" t="e">
        <f t="shared" si="4"/>
        <v>#N/A</v>
      </c>
      <c r="Y79" s="456" t="e">
        <f t="shared" si="5"/>
        <v>#N/A</v>
      </c>
      <c r="AA79" s="570"/>
      <c r="AB79" s="571"/>
      <c r="AC79" s="570"/>
      <c r="AD79" s="571"/>
      <c r="AE79" s="570"/>
      <c r="AF79" s="572"/>
      <c r="AG79" s="619"/>
      <c r="AH79" s="620"/>
      <c r="AI79" s="620"/>
      <c r="AJ79" s="620"/>
      <c r="AK79" s="621"/>
      <c r="AL79" s="621"/>
    </row>
    <row r="80" spans="5:38" ht="21">
      <c r="E80" s="449"/>
      <c r="O80" s="470">
        <v>64</v>
      </c>
      <c r="P80" s="471">
        <f>VLOOKUP($O80*100+1,選手名簿!$B$45:$I$2084,7)</f>
        <v>0</v>
      </c>
      <c r="R80" s="472">
        <v>64</v>
      </c>
      <c r="S80" s="566"/>
      <c r="T80" s="567"/>
      <c r="U80" s="568"/>
      <c r="V80" s="569"/>
      <c r="W80" s="569"/>
      <c r="X80" s="456" t="e">
        <f t="shared" si="4"/>
        <v>#N/A</v>
      </c>
      <c r="Y80" s="456" t="e">
        <f t="shared" si="5"/>
        <v>#N/A</v>
      </c>
      <c r="AA80" s="570"/>
      <c r="AB80" s="571"/>
      <c r="AC80" s="570"/>
      <c r="AD80" s="571"/>
      <c r="AE80" s="570"/>
      <c r="AF80" s="572"/>
      <c r="AG80" s="619"/>
      <c r="AH80" s="620"/>
      <c r="AI80" s="620"/>
      <c r="AJ80" s="620"/>
      <c r="AK80" s="621"/>
      <c r="AL80" s="621"/>
    </row>
    <row r="81" spans="5:38" ht="22.2">
      <c r="E81" s="449"/>
      <c r="O81" s="470">
        <v>65</v>
      </c>
      <c r="P81" s="471">
        <f>VLOOKUP($O81*100+1,選手名簿!$B$45:$I$2084,7)</f>
        <v>0</v>
      </c>
      <c r="R81" s="472">
        <v>65</v>
      </c>
      <c r="S81" s="566"/>
      <c r="T81" s="567"/>
      <c r="U81" s="568"/>
      <c r="V81" s="569"/>
      <c r="W81" s="569"/>
      <c r="X81" s="456" t="e">
        <f t="shared" si="4"/>
        <v>#N/A</v>
      </c>
      <c r="Y81" s="456" t="e">
        <f t="shared" si="5"/>
        <v>#N/A</v>
      </c>
      <c r="AA81" s="573" ph="1"/>
      <c r="AB81" s="573" ph="1"/>
      <c r="AC81" s="574"/>
      <c r="AD81" s="574"/>
      <c r="AE81" s="574"/>
      <c r="AF81" s="575"/>
      <c r="AG81" s="619"/>
      <c r="AH81" s="620"/>
      <c r="AI81" s="620"/>
      <c r="AJ81" s="620"/>
      <c r="AK81" s="621"/>
      <c r="AL81" s="621"/>
    </row>
    <row r="82" spans="5:38" ht="21">
      <c r="E82" s="449"/>
    </row>
    <row r="83" spans="5:38" ht="21">
      <c r="E83" s="449"/>
    </row>
    <row r="84" spans="5:38" ht="21">
      <c r="E84" s="449"/>
    </row>
    <row r="85" spans="5:38" ht="21">
      <c r="E85" s="449"/>
    </row>
    <row r="86" spans="5:38" ht="21">
      <c r="E86" s="449"/>
    </row>
    <row r="87" spans="5:38" ht="21">
      <c r="E87" s="449"/>
    </row>
    <row r="88" spans="5:38" ht="21">
      <c r="E88" s="449"/>
    </row>
    <row r="89" spans="5:38" ht="21">
      <c r="E89" s="449"/>
    </row>
    <row r="90" spans="5:38" ht="21">
      <c r="E90" s="449"/>
    </row>
    <row r="91" spans="5:38" ht="21">
      <c r="E91" s="449"/>
    </row>
    <row r="92" spans="5:38" ht="21">
      <c r="E92" s="449"/>
    </row>
    <row r="93" spans="5:38" ht="21">
      <c r="E93" s="449"/>
    </row>
    <row r="94" spans="5:38" ht="21">
      <c r="E94" s="449"/>
    </row>
    <row r="95" spans="5:38" ht="21">
      <c r="E95" s="449"/>
    </row>
    <row r="96" spans="5:38" ht="21">
      <c r="E96" s="449"/>
    </row>
    <row r="97" spans="5:5" ht="21">
      <c r="E97" s="449"/>
    </row>
    <row r="98" spans="5:5" ht="21">
      <c r="E98" s="449"/>
    </row>
    <row r="99" spans="5:5" ht="21">
      <c r="E99" s="449"/>
    </row>
    <row r="100" spans="5:5" ht="21">
      <c r="E100" s="449"/>
    </row>
    <row r="101" spans="5:5" ht="21">
      <c r="E101" s="449"/>
    </row>
    <row r="102" spans="5:5" ht="21">
      <c r="E102" s="449"/>
    </row>
    <row r="103" spans="5:5" ht="21">
      <c r="E103" s="449"/>
    </row>
    <row r="104" spans="5:5" ht="21">
      <c r="E104" s="449"/>
    </row>
    <row r="105" spans="5:5" ht="21">
      <c r="E105" s="449"/>
    </row>
    <row r="106" spans="5:5" ht="21">
      <c r="E106" s="449"/>
    </row>
    <row r="107" spans="5:5" ht="21">
      <c r="E107" s="449"/>
    </row>
    <row r="108" spans="5:5" ht="21">
      <c r="E108" s="449"/>
    </row>
    <row r="109" spans="5:5" ht="21">
      <c r="E109" s="449"/>
    </row>
    <row r="110" spans="5:5" ht="21">
      <c r="E110" s="449"/>
    </row>
    <row r="111" spans="5:5" ht="21">
      <c r="E111" s="449"/>
    </row>
    <row r="112" spans="5:5" ht="21">
      <c r="E112" s="449"/>
    </row>
    <row r="113" spans="5:5" ht="21">
      <c r="E113" s="449"/>
    </row>
    <row r="114" spans="5:5" ht="21">
      <c r="E114" s="449"/>
    </row>
    <row r="115" spans="5:5" ht="21">
      <c r="E115" s="449"/>
    </row>
    <row r="116" spans="5:5" ht="21">
      <c r="E116" s="449"/>
    </row>
    <row r="117" spans="5:5" ht="21">
      <c r="E117" s="449"/>
    </row>
    <row r="118" spans="5:5" ht="21">
      <c r="E118" s="449"/>
    </row>
    <row r="119" spans="5:5" ht="21">
      <c r="E119" s="449"/>
    </row>
    <row r="120" spans="5:5" ht="21">
      <c r="E120" s="449"/>
    </row>
    <row r="121" spans="5:5" ht="21">
      <c r="E121" s="449"/>
    </row>
    <row r="122" spans="5:5" ht="21">
      <c r="E122" s="449"/>
    </row>
    <row r="123" spans="5:5" ht="21">
      <c r="E123" s="449"/>
    </row>
    <row r="124" spans="5:5" ht="21">
      <c r="E124" s="449"/>
    </row>
    <row r="125" spans="5:5" ht="21">
      <c r="E125" s="449"/>
    </row>
    <row r="126" spans="5:5" ht="21">
      <c r="E126" s="449"/>
    </row>
    <row r="127" spans="5:5" ht="21">
      <c r="E127" s="449"/>
    </row>
    <row r="128" spans="5:5" ht="21">
      <c r="E128" s="449"/>
    </row>
    <row r="129" spans="5:5" ht="21">
      <c r="E129" s="449"/>
    </row>
    <row r="130" spans="5:5" ht="21">
      <c r="E130" s="449"/>
    </row>
    <row r="131" spans="5:5" ht="21">
      <c r="E131" s="449"/>
    </row>
    <row r="132" spans="5:5" ht="21">
      <c r="E132" s="449"/>
    </row>
    <row r="133" spans="5:5" ht="21">
      <c r="E133" s="449"/>
    </row>
    <row r="134" spans="5:5" ht="21">
      <c r="E134" s="449"/>
    </row>
    <row r="135" spans="5:5" ht="21">
      <c r="E135" s="449"/>
    </row>
    <row r="136" spans="5:5" ht="21">
      <c r="E136" s="449"/>
    </row>
    <row r="137" spans="5:5" ht="21">
      <c r="E137" s="449"/>
    </row>
    <row r="138" spans="5:5" ht="21">
      <c r="E138" s="449"/>
    </row>
    <row r="139" spans="5:5" ht="21">
      <c r="E139" s="449"/>
    </row>
    <row r="140" spans="5:5" ht="21">
      <c r="E140" s="449"/>
    </row>
    <row r="141" spans="5:5" ht="21">
      <c r="E141" s="449"/>
    </row>
    <row r="142" spans="5:5" ht="21">
      <c r="E142" s="449"/>
    </row>
    <row r="143" spans="5:5" ht="21">
      <c r="E143" s="449"/>
    </row>
    <row r="144" spans="5:5" ht="21">
      <c r="E144" s="449"/>
    </row>
    <row r="145" spans="5:5" ht="21">
      <c r="E145" s="449"/>
    </row>
    <row r="146" spans="5:5" ht="21">
      <c r="E146" s="449"/>
    </row>
    <row r="147" spans="5:5" ht="21">
      <c r="E147" s="449"/>
    </row>
    <row r="148" spans="5:5" ht="21">
      <c r="E148" s="449"/>
    </row>
    <row r="149" spans="5:5" ht="21">
      <c r="E149" s="449"/>
    </row>
    <row r="150" spans="5:5" ht="21">
      <c r="E150" s="449"/>
    </row>
    <row r="151" spans="5:5" ht="21">
      <c r="E151" s="449"/>
    </row>
    <row r="152" spans="5:5" ht="21">
      <c r="E152" s="449"/>
    </row>
    <row r="153" spans="5:5" ht="21">
      <c r="E153" s="449"/>
    </row>
    <row r="154" spans="5:5" ht="21">
      <c r="E154" s="449"/>
    </row>
    <row r="155" spans="5:5" ht="21">
      <c r="E155" s="449"/>
    </row>
    <row r="156" spans="5:5" ht="21">
      <c r="E156" s="449"/>
    </row>
    <row r="157" spans="5:5" ht="21">
      <c r="E157" s="449"/>
    </row>
    <row r="158" spans="5:5" ht="21">
      <c r="E158" s="449"/>
    </row>
    <row r="159" spans="5:5" ht="21">
      <c r="E159" s="449"/>
    </row>
    <row r="160" spans="5:5" ht="21">
      <c r="E160" s="449"/>
    </row>
    <row r="161" spans="5:5" ht="21">
      <c r="E161" s="449"/>
    </row>
    <row r="162" spans="5:5" ht="21">
      <c r="E162" s="449"/>
    </row>
    <row r="163" spans="5:5" ht="21">
      <c r="E163" s="449"/>
    </row>
    <row r="164" spans="5:5" ht="21">
      <c r="E164" s="449"/>
    </row>
    <row r="165" spans="5:5" ht="21">
      <c r="E165" s="449"/>
    </row>
    <row r="166" spans="5:5" ht="21">
      <c r="E166" s="449"/>
    </row>
    <row r="167" spans="5:5" ht="21">
      <c r="E167" s="449"/>
    </row>
    <row r="168" spans="5:5" ht="21">
      <c r="E168" s="449"/>
    </row>
    <row r="169" spans="5:5" ht="21">
      <c r="E169" s="449"/>
    </row>
    <row r="170" spans="5:5" ht="21">
      <c r="E170" s="449"/>
    </row>
    <row r="171" spans="5:5" ht="21">
      <c r="E171" s="449"/>
    </row>
    <row r="172" spans="5:5" ht="21">
      <c r="E172" s="449"/>
    </row>
    <row r="173" spans="5:5" ht="21">
      <c r="E173" s="449"/>
    </row>
    <row r="174" spans="5:5" ht="21">
      <c r="E174" s="449"/>
    </row>
    <row r="175" spans="5:5" ht="21">
      <c r="E175" s="449"/>
    </row>
    <row r="176" spans="5:5" ht="21">
      <c r="E176" s="449"/>
    </row>
    <row r="177" spans="5:5" ht="21">
      <c r="E177" s="449"/>
    </row>
    <row r="178" spans="5:5" ht="21">
      <c r="E178" s="449"/>
    </row>
    <row r="179" spans="5:5" ht="21">
      <c r="E179" s="449"/>
    </row>
    <row r="180" spans="5:5" ht="21">
      <c r="E180" s="449"/>
    </row>
    <row r="181" spans="5:5" ht="21">
      <c r="E181" s="449"/>
    </row>
    <row r="182" spans="5:5" ht="21">
      <c r="E182" s="449"/>
    </row>
    <row r="183" spans="5:5" ht="21">
      <c r="E183" s="449"/>
    </row>
    <row r="184" spans="5:5" ht="21">
      <c r="E184" s="449"/>
    </row>
    <row r="185" spans="5:5" ht="21">
      <c r="E185" s="449"/>
    </row>
    <row r="186" spans="5:5" ht="21">
      <c r="E186" s="449"/>
    </row>
    <row r="187" spans="5:5" ht="21">
      <c r="E187" s="449"/>
    </row>
    <row r="188" spans="5:5" ht="21">
      <c r="E188" s="449"/>
    </row>
    <row r="189" spans="5:5" ht="21">
      <c r="E189" s="449"/>
    </row>
    <row r="190" spans="5:5" ht="21">
      <c r="E190" s="449"/>
    </row>
    <row r="191" spans="5:5" ht="21">
      <c r="E191" s="449"/>
    </row>
    <row r="192" spans="5:5" ht="21">
      <c r="E192" s="449"/>
    </row>
    <row r="193" spans="5:5" ht="21">
      <c r="E193" s="449"/>
    </row>
    <row r="194" spans="5:5" ht="21">
      <c r="E194" s="449"/>
    </row>
    <row r="195" spans="5:5" ht="21">
      <c r="E195" s="449"/>
    </row>
    <row r="196" spans="5:5" ht="21">
      <c r="E196" s="449"/>
    </row>
    <row r="197" spans="5:5" ht="21">
      <c r="E197" s="449"/>
    </row>
    <row r="198" spans="5:5" ht="21">
      <c r="E198" s="449"/>
    </row>
    <row r="199" spans="5:5" ht="21">
      <c r="E199" s="449"/>
    </row>
    <row r="200" spans="5:5" ht="21">
      <c r="E200" s="449"/>
    </row>
    <row r="201" spans="5:5" ht="21">
      <c r="E201" s="449"/>
    </row>
    <row r="202" spans="5:5" ht="21">
      <c r="E202" s="449"/>
    </row>
    <row r="203" spans="5:5" ht="21">
      <c r="E203" s="449"/>
    </row>
    <row r="204" spans="5:5" ht="21">
      <c r="E204" s="449"/>
    </row>
    <row r="205" spans="5:5" ht="21">
      <c r="E205" s="449"/>
    </row>
    <row r="206" spans="5:5" ht="21">
      <c r="E206" s="449"/>
    </row>
    <row r="207" spans="5:5" ht="21">
      <c r="E207" s="449"/>
    </row>
    <row r="208" spans="5:5" ht="21">
      <c r="E208" s="449"/>
    </row>
    <row r="209" spans="5:5" ht="21">
      <c r="E209" s="449"/>
    </row>
    <row r="210" spans="5:5" ht="21">
      <c r="E210" s="449"/>
    </row>
    <row r="211" spans="5:5" ht="21">
      <c r="E211" s="449"/>
    </row>
    <row r="212" spans="5:5" ht="21">
      <c r="E212" s="449"/>
    </row>
    <row r="213" spans="5:5" ht="21">
      <c r="E213" s="449"/>
    </row>
    <row r="214" spans="5:5" ht="21">
      <c r="E214" s="449"/>
    </row>
    <row r="215" spans="5:5" ht="21">
      <c r="E215" s="449"/>
    </row>
    <row r="216" spans="5:5" ht="21">
      <c r="E216" s="449"/>
    </row>
    <row r="217" spans="5:5" ht="21">
      <c r="E217" s="449"/>
    </row>
    <row r="218" spans="5:5" ht="21">
      <c r="E218" s="449"/>
    </row>
    <row r="219" spans="5:5" ht="21">
      <c r="E219" s="449"/>
    </row>
    <row r="220" spans="5:5" ht="21">
      <c r="E220" s="449"/>
    </row>
    <row r="221" spans="5:5" ht="21">
      <c r="E221" s="449"/>
    </row>
    <row r="222" spans="5:5" ht="21">
      <c r="E222" s="449"/>
    </row>
    <row r="223" spans="5:5" ht="21">
      <c r="E223" s="449"/>
    </row>
    <row r="224" spans="5:5" ht="21">
      <c r="E224" s="449"/>
    </row>
    <row r="225" spans="5:5" ht="21">
      <c r="E225" s="449"/>
    </row>
    <row r="226" spans="5:5" ht="21">
      <c r="E226" s="449"/>
    </row>
    <row r="483" spans="5:7" ht="19.2">
      <c r="E483" s="496"/>
      <c r="F483" s="497" t="s">
        <v>446</v>
      </c>
      <c r="G483" s="498" t="s">
        <v>447</v>
      </c>
    </row>
    <row r="484" spans="5:7" ht="19.2">
      <c r="E484" s="499"/>
      <c r="F484" s="500" t="s">
        <v>444</v>
      </c>
      <c r="G484" s="498" t="s">
        <v>445</v>
      </c>
    </row>
    <row r="485" spans="5:7" ht="19.2">
      <c r="E485" s="499"/>
      <c r="F485" s="500" t="s">
        <v>442</v>
      </c>
      <c r="G485" s="498" t="s">
        <v>443</v>
      </c>
    </row>
    <row r="486" spans="5:7" ht="19.2">
      <c r="E486" s="499" t="s">
        <v>635</v>
      </c>
      <c r="F486" s="500" t="s">
        <v>0</v>
      </c>
      <c r="G486" s="498" t="s">
        <v>1</v>
      </c>
    </row>
    <row r="487" spans="5:7" ht="19.2">
      <c r="E487" s="499"/>
      <c r="F487" s="500" t="s">
        <v>440</v>
      </c>
      <c r="G487" s="498" t="s">
        <v>441</v>
      </c>
    </row>
    <row r="488" spans="5:7" ht="19.2">
      <c r="E488" s="499"/>
      <c r="F488" s="500" t="s">
        <v>2</v>
      </c>
      <c r="G488" s="498" t="s">
        <v>3</v>
      </c>
    </row>
    <row r="489" spans="5:7" ht="19.2">
      <c r="E489" s="499"/>
      <c r="F489" s="500" t="s">
        <v>436</v>
      </c>
      <c r="G489" s="498" t="s">
        <v>437</v>
      </c>
    </row>
    <row r="490" spans="5:7" ht="19.2">
      <c r="E490" s="499"/>
      <c r="F490" s="500" t="s">
        <v>438</v>
      </c>
      <c r="G490" s="498" t="s">
        <v>439</v>
      </c>
    </row>
    <row r="491" spans="5:7" ht="19.2">
      <c r="E491" s="501"/>
      <c r="F491" s="502" t="s">
        <v>4</v>
      </c>
      <c r="G491" s="503" t="str">
        <f>PHONETIC(F491)</f>
        <v>マエダ　ユウキ</v>
      </c>
    </row>
    <row r="492" spans="5:7" ht="19.2">
      <c r="E492" s="501"/>
      <c r="F492" s="502" t="s">
        <v>5</v>
      </c>
      <c r="G492" s="503" t="s">
        <v>6</v>
      </c>
    </row>
    <row r="493" spans="5:7" ht="19.2">
      <c r="E493" s="501"/>
      <c r="F493" s="502" t="s">
        <v>7</v>
      </c>
      <c r="G493" s="503" t="s">
        <v>8</v>
      </c>
    </row>
    <row r="494" spans="5:7" ht="19.2">
      <c r="E494" s="501"/>
      <c r="F494" s="502" t="s">
        <v>9</v>
      </c>
      <c r="G494" s="503" t="str">
        <f>PHONETIC(F494)</f>
        <v>カサハラ　イッポ</v>
      </c>
    </row>
    <row r="495" spans="5:7" ht="19.2">
      <c r="E495" s="501"/>
      <c r="F495" s="504"/>
      <c r="G495" s="505" t="str">
        <f>PHONETIC(F495)</f>
        <v/>
      </c>
    </row>
    <row r="496" spans="5:7" ht="19.2">
      <c r="E496" s="501"/>
      <c r="F496" s="504"/>
      <c r="G496" s="505" t="str">
        <f>PHONETIC(F496)</f>
        <v/>
      </c>
    </row>
    <row r="498" spans="5:7">
      <c r="F498" s="506" t="s">
        <v>569</v>
      </c>
      <c r="G498" s="505" t="str">
        <f>PHONETIC(F498)</f>
        <v>フクシ　アキヒロ</v>
      </c>
    </row>
    <row r="503" spans="5:7" ht="19.2">
      <c r="E503" s="507"/>
      <c r="F503" s="508" t="s">
        <v>10</v>
      </c>
      <c r="G503" s="509" t="s">
        <v>453</v>
      </c>
    </row>
    <row r="504" spans="5:7" ht="19.2">
      <c r="E504" s="501"/>
      <c r="F504" s="504" t="s">
        <v>11</v>
      </c>
      <c r="G504" s="505" t="str">
        <f>PHONETIC(F504)</f>
        <v>ハシモト　ユウスケ</v>
      </c>
    </row>
    <row r="505" spans="5:7" ht="19.2">
      <c r="E505" s="501"/>
      <c r="F505" s="504" t="s">
        <v>12</v>
      </c>
      <c r="G505" s="505" t="str">
        <f>PHONETIC(F505)</f>
        <v>シオジマ　リョウスケ</v>
      </c>
    </row>
    <row r="506" spans="5:7" ht="19.2">
      <c r="E506" s="501"/>
      <c r="F506" s="504" t="s">
        <v>458</v>
      </c>
      <c r="G506" s="505" t="str">
        <f>PHONETIC(F506)</f>
        <v>ミヤハラ　レイ</v>
      </c>
    </row>
    <row r="507" spans="5:7" ht="19.2">
      <c r="E507" s="501" t="s">
        <v>635</v>
      </c>
      <c r="F507" s="504" t="s">
        <v>13</v>
      </c>
      <c r="G507" s="505" t="str">
        <f>PHONETIC(F507)</f>
        <v>イチキ　ショウ</v>
      </c>
    </row>
    <row r="508" spans="5:7" ht="19.2">
      <c r="E508" s="501"/>
      <c r="F508" s="504" t="s">
        <v>457</v>
      </c>
      <c r="G508" s="505" t="str">
        <f>PHONETIC(F508)</f>
        <v>ゴトウ　タクミ</v>
      </c>
    </row>
    <row r="509" spans="5:7" ht="19.2">
      <c r="E509" s="501"/>
      <c r="F509" s="504" t="s">
        <v>455</v>
      </c>
      <c r="G509" s="510" t="s">
        <v>456</v>
      </c>
    </row>
    <row r="510" spans="5:7" ht="19.2">
      <c r="E510" s="501"/>
      <c r="F510" s="504" t="s">
        <v>14</v>
      </c>
      <c r="G510" s="505" t="str">
        <f>PHONETIC(F510)</f>
        <v>テツカ　ケンタ　</v>
      </c>
    </row>
    <row r="511" spans="5:7" ht="19.2">
      <c r="E511" s="501"/>
      <c r="F511" s="504" t="s">
        <v>15</v>
      </c>
      <c r="G511" s="505" t="str">
        <f>PHONETIC(F511)</f>
        <v>テツカ　シュン</v>
      </c>
    </row>
    <row r="517" spans="5:7" ht="16.8" thickBot="1"/>
    <row r="518" spans="5:7" ht="19.8" thickBot="1">
      <c r="F518" s="511" t="s">
        <v>16</v>
      </c>
      <c r="G518" s="512" t="s">
        <v>17</v>
      </c>
    </row>
    <row r="519" spans="5:7" ht="16.8" thickTop="1"/>
    <row r="523" spans="5:7" ht="19.2">
      <c r="E523" s="507"/>
      <c r="F523" s="504" t="s">
        <v>18</v>
      </c>
      <c r="G523" s="513" t="str">
        <f>PHONETIC(F523)</f>
        <v>タイタ　ジュンペイ</v>
      </c>
    </row>
    <row r="524" spans="5:7" ht="19.2">
      <c r="E524" s="501" t="s">
        <v>19</v>
      </c>
      <c r="F524" s="504" t="s">
        <v>20</v>
      </c>
      <c r="G524" s="505" t="str">
        <f>PHONETIC(F524)</f>
        <v>イトウ　　シュン</v>
      </c>
    </row>
    <row r="525" spans="5:7" ht="19.2">
      <c r="E525" s="501"/>
      <c r="F525" s="504" t="s">
        <v>21</v>
      </c>
      <c r="G525" s="505" t="str">
        <f>PHONETIC(F525)</f>
        <v>アオタ　ケンゴ</v>
      </c>
    </row>
    <row r="526" spans="5:7" ht="19.2">
      <c r="E526" s="501"/>
      <c r="F526" s="504" t="s">
        <v>22</v>
      </c>
      <c r="G526" s="505" t="str">
        <f>PHONETIC(F526)</f>
        <v>アイカワ　ユウシン</v>
      </c>
    </row>
    <row r="527" spans="5:7" ht="19.2">
      <c r="E527" s="501"/>
      <c r="F527" s="504" t="s">
        <v>23</v>
      </c>
      <c r="G527" s="505" t="s">
        <v>24</v>
      </c>
    </row>
    <row r="528" spans="5:7" ht="19.2">
      <c r="E528" s="501"/>
      <c r="F528" s="504" t="s">
        <v>25</v>
      </c>
      <c r="G528" s="505" t="str">
        <f>PHONETIC(F528)</f>
        <v>ヤマガミ　ゲンタ</v>
      </c>
    </row>
    <row r="529" spans="5:7" ht="19.2">
      <c r="E529" s="501"/>
      <c r="F529" s="504" t="s">
        <v>528</v>
      </c>
      <c r="G529" s="505" t="s">
        <v>26</v>
      </c>
    </row>
    <row r="530" spans="5:7" ht="19.2">
      <c r="E530" s="501"/>
      <c r="F530" s="504" t="s">
        <v>27</v>
      </c>
      <c r="G530" s="505" t="str">
        <f t="shared" ref="G530:G535" si="6">PHONETIC(F530)</f>
        <v>カミヤマ　マサシゲ</v>
      </c>
    </row>
    <row r="531" spans="5:7" ht="19.2">
      <c r="E531" s="501"/>
      <c r="F531" s="504" t="s">
        <v>28</v>
      </c>
      <c r="G531" s="505" t="str">
        <f t="shared" si="6"/>
        <v>ハシモト　コウヘイ</v>
      </c>
    </row>
    <row r="532" spans="5:7" ht="19.2">
      <c r="E532" s="501"/>
      <c r="F532" s="504" t="s">
        <v>29</v>
      </c>
      <c r="G532" s="505" t="str">
        <f t="shared" si="6"/>
        <v>ドウジョウ　　ケン</v>
      </c>
    </row>
    <row r="533" spans="5:7" ht="19.2">
      <c r="E533" s="501"/>
      <c r="F533" s="504" t="s">
        <v>30</v>
      </c>
      <c r="G533" s="505" t="str">
        <f t="shared" si="6"/>
        <v>ササキ　ツバサ</v>
      </c>
    </row>
    <row r="534" spans="5:7" ht="19.2">
      <c r="E534" s="501"/>
      <c r="F534" s="504" t="s">
        <v>31</v>
      </c>
      <c r="G534" s="505" t="str">
        <f t="shared" si="6"/>
        <v>オダ　シュンヤ</v>
      </c>
    </row>
    <row r="535" spans="5:7" ht="19.2">
      <c r="E535" s="501"/>
      <c r="F535" s="508" t="s">
        <v>32</v>
      </c>
      <c r="G535" s="513" t="str">
        <f t="shared" si="6"/>
        <v>ヨシフジ　ハヤト</v>
      </c>
    </row>
    <row r="536" spans="5:7" ht="19.2">
      <c r="E536" s="501"/>
      <c r="F536" s="504" t="s">
        <v>33</v>
      </c>
      <c r="G536" s="505" t="s">
        <v>529</v>
      </c>
    </row>
    <row r="537" spans="5:7" ht="19.8" thickBot="1">
      <c r="E537" s="514"/>
      <c r="F537" s="515" t="s">
        <v>34</v>
      </c>
      <c r="G537" s="516" t="s">
        <v>530</v>
      </c>
    </row>
    <row r="538" spans="5:7" ht="19.8" thickBot="1">
      <c r="F538" s="511" t="s">
        <v>35</v>
      </c>
      <c r="G538" s="517" t="str">
        <f>PHONETIC(F538)</f>
        <v>サトウ　タイチ</v>
      </c>
    </row>
    <row r="539" spans="5:7" ht="16.8" thickTop="1"/>
    <row r="543" spans="5:7" ht="19.8" thickBot="1">
      <c r="E543" s="514"/>
      <c r="F543" s="504" t="s">
        <v>448</v>
      </c>
      <c r="G543" s="518" t="s">
        <v>449</v>
      </c>
    </row>
    <row r="544" spans="5:7" ht="19.2">
      <c r="E544" s="501"/>
      <c r="F544" s="504" t="s">
        <v>476</v>
      </c>
      <c r="G544" s="519" t="s">
        <v>36</v>
      </c>
    </row>
    <row r="545" spans="5:7" ht="19.2">
      <c r="E545" s="501"/>
      <c r="F545" s="504" t="s">
        <v>37</v>
      </c>
      <c r="G545" s="518" t="s">
        <v>38</v>
      </c>
    </row>
    <row r="546" spans="5:7" ht="19.2">
      <c r="E546" s="499" t="s">
        <v>635</v>
      </c>
      <c r="F546" s="504" t="s">
        <v>475</v>
      </c>
      <c r="G546" s="519" t="str">
        <f>PHONETIC(F546)</f>
        <v>トバリ　シンジュ</v>
      </c>
    </row>
    <row r="547" spans="5:7" ht="19.2">
      <c r="E547" s="501"/>
      <c r="F547" s="504" t="s">
        <v>474</v>
      </c>
      <c r="G547" s="519" t="str">
        <f>PHONETIC(F547)</f>
        <v>サトウ　ナオキ</v>
      </c>
    </row>
    <row r="548" spans="5:7" ht="19.2">
      <c r="E548" s="501"/>
      <c r="F548" s="504" t="s">
        <v>39</v>
      </c>
      <c r="G548" s="518" t="s">
        <v>40</v>
      </c>
    </row>
    <row r="549" spans="5:7" ht="19.2">
      <c r="E549" s="507"/>
      <c r="F549" s="508" t="s">
        <v>41</v>
      </c>
      <c r="G549" s="520" t="s">
        <v>42</v>
      </c>
    </row>
    <row r="550" spans="5:7" ht="19.2">
      <c r="E550" s="501"/>
      <c r="F550" s="504" t="s">
        <v>43</v>
      </c>
      <c r="G550" s="519" t="str">
        <f>PHONETIC(F550)</f>
        <v>キムラ　ヤスアキ</v>
      </c>
    </row>
    <row r="551" spans="5:7" ht="19.2">
      <c r="E551" s="501"/>
      <c r="F551" s="504" t="s">
        <v>473</v>
      </c>
      <c r="G551" s="519" t="str">
        <f>PHONETIC(F551)</f>
        <v>コイケ　シンジ</v>
      </c>
    </row>
    <row r="552" spans="5:7" ht="19.2">
      <c r="E552" s="501"/>
      <c r="F552" s="504" t="s">
        <v>44</v>
      </c>
      <c r="G552" s="521" t="s">
        <v>45</v>
      </c>
    </row>
    <row r="553" spans="5:7" ht="19.2">
      <c r="E553" s="501"/>
      <c r="F553" s="504" t="s">
        <v>452</v>
      </c>
      <c r="G553" s="519" t="str">
        <f>PHONETIC(F553)</f>
        <v>カスガ　イッペイ</v>
      </c>
    </row>
    <row r="554" spans="5:7" ht="19.2">
      <c r="E554" s="501"/>
      <c r="F554" s="504" t="s">
        <v>451</v>
      </c>
      <c r="G554" s="519" t="str">
        <f>PHONETIC(F554)</f>
        <v>ナカガワ　ナオト</v>
      </c>
    </row>
    <row r="555" spans="5:7" ht="19.2">
      <c r="E555" s="501"/>
      <c r="F555" s="504" t="s">
        <v>46</v>
      </c>
      <c r="G555" s="519" t="str">
        <f>PHONETIC(F555)</f>
        <v>シミズ　フミヤ</v>
      </c>
    </row>
    <row r="556" spans="5:7" ht="19.2">
      <c r="E556" s="501"/>
      <c r="F556" s="504" t="s">
        <v>450</v>
      </c>
      <c r="G556" s="518" t="s">
        <v>47</v>
      </c>
    </row>
    <row r="557" spans="5:7" ht="19.8" thickBot="1">
      <c r="E557" s="514"/>
      <c r="F557" s="504"/>
      <c r="G557" s="518"/>
    </row>
    <row r="558" spans="5:7">
      <c r="F558" s="506" t="s">
        <v>48</v>
      </c>
      <c r="G558" s="505" t="str">
        <f>PHONETIC(F558)</f>
        <v>ビコタ アキヒロ</v>
      </c>
    </row>
    <row r="563" spans="5:7" ht="19.2">
      <c r="E563" s="501"/>
      <c r="F563" s="504" t="s">
        <v>49</v>
      </c>
      <c r="G563" s="505" t="s">
        <v>50</v>
      </c>
    </row>
    <row r="564" spans="5:7" ht="19.2">
      <c r="E564" s="501"/>
      <c r="F564" s="504" t="s">
        <v>51</v>
      </c>
      <c r="G564" s="505" t="str">
        <f t="shared" ref="G564:G571" si="7">PHONETIC(F564)</f>
        <v>クラモチ　レオ</v>
      </c>
    </row>
    <row r="565" spans="5:7" ht="19.2">
      <c r="E565" s="501"/>
      <c r="F565" s="504" t="s">
        <v>52</v>
      </c>
      <c r="G565" s="505" t="str">
        <f t="shared" si="7"/>
        <v>タナカ　シンヤ</v>
      </c>
    </row>
    <row r="566" spans="5:7" ht="19.2">
      <c r="E566" s="501" t="s">
        <v>635</v>
      </c>
      <c r="F566" s="504" t="s">
        <v>53</v>
      </c>
      <c r="G566" s="505" t="str">
        <f t="shared" si="7"/>
        <v>タカギ　ショウタ</v>
      </c>
    </row>
    <row r="567" spans="5:7" ht="19.2">
      <c r="E567" s="501"/>
      <c r="F567" s="504" t="s">
        <v>54</v>
      </c>
      <c r="G567" s="505" t="str">
        <f t="shared" si="7"/>
        <v>アオヤギ　リョウ</v>
      </c>
    </row>
    <row r="568" spans="5:7" ht="19.2">
      <c r="E568" s="501"/>
      <c r="F568" s="504" t="s">
        <v>55</v>
      </c>
      <c r="G568" s="505" t="str">
        <f t="shared" si="7"/>
        <v>アキヤマ　ヨウスケ</v>
      </c>
    </row>
    <row r="569" spans="5:7" ht="19.2">
      <c r="E569" s="501"/>
      <c r="F569" s="504" t="s">
        <v>56</v>
      </c>
      <c r="G569" s="505" t="str">
        <f t="shared" si="7"/>
        <v>スズキ　タカユキ</v>
      </c>
    </row>
    <row r="570" spans="5:7" ht="19.2">
      <c r="E570" s="501"/>
      <c r="F570" s="504" t="s">
        <v>57</v>
      </c>
      <c r="G570" s="505" t="str">
        <f t="shared" si="7"/>
        <v>アライ　ユウキ</v>
      </c>
    </row>
    <row r="571" spans="5:7" ht="19.2">
      <c r="E571" s="501"/>
      <c r="F571" s="504" t="s">
        <v>58</v>
      </c>
      <c r="G571" s="505" t="str">
        <f t="shared" si="7"/>
        <v>クリハラ　ショウタ</v>
      </c>
    </row>
    <row r="572" spans="5:7" ht="19.2">
      <c r="E572" s="501"/>
      <c r="F572" s="504" t="s">
        <v>59</v>
      </c>
      <c r="G572" s="505" t="s">
        <v>60</v>
      </c>
    </row>
    <row r="573" spans="5:7" ht="19.2">
      <c r="E573" s="501"/>
      <c r="F573" s="504" t="s">
        <v>454</v>
      </c>
      <c r="G573" s="505" t="str">
        <f>PHONETIC(F573)</f>
        <v>ソメヤ　マサヒデ</v>
      </c>
    </row>
    <row r="574" spans="5:7" ht="19.2">
      <c r="E574" s="501"/>
      <c r="F574" s="504" t="s">
        <v>61</v>
      </c>
      <c r="G574" s="505" t="str">
        <f>PHONETIC(F574)</f>
        <v>キシ　マサト</v>
      </c>
    </row>
    <row r="575" spans="5:7" ht="19.2">
      <c r="E575" s="501"/>
      <c r="F575" s="504"/>
      <c r="G575" s="505"/>
    </row>
    <row r="577" spans="5:7" ht="16.8" thickBot="1"/>
    <row r="578" spans="5:7" ht="19.8" thickBot="1">
      <c r="F578" s="511" t="s">
        <v>62</v>
      </c>
      <c r="G578" s="517" t="str">
        <f>PHONETIC(F578)</f>
        <v>ムラセ　ヨウスケ</v>
      </c>
    </row>
    <row r="579" spans="5:7" ht="16.8" thickTop="1"/>
    <row r="583" spans="5:7" ht="19.2">
      <c r="E583" s="507"/>
      <c r="F583" s="508" t="s">
        <v>63</v>
      </c>
      <c r="G583" s="513" t="str">
        <f t="shared" ref="G583:G598" si="8">PHONETIC(F583)</f>
        <v>ヨコタ　ジュンペイ</v>
      </c>
    </row>
    <row r="584" spans="5:7" ht="19.2">
      <c r="E584" s="501"/>
      <c r="F584" s="504" t="s">
        <v>64</v>
      </c>
      <c r="G584" s="505" t="str">
        <f t="shared" si="8"/>
        <v>コバヤシ　ゲンタ</v>
      </c>
    </row>
    <row r="585" spans="5:7" ht="19.2">
      <c r="E585" s="501"/>
      <c r="F585" s="504" t="s">
        <v>65</v>
      </c>
      <c r="G585" s="505" t="str">
        <f t="shared" si="8"/>
        <v>ヤマギシ　カンタ</v>
      </c>
    </row>
    <row r="586" spans="5:7" ht="19.2">
      <c r="E586" s="501"/>
      <c r="F586" s="504" t="s">
        <v>66</v>
      </c>
      <c r="G586" s="505" t="str">
        <f t="shared" si="8"/>
        <v>モタイ　　シュウスケ</v>
      </c>
    </row>
    <row r="587" spans="5:7" ht="19.2">
      <c r="E587" s="501"/>
      <c r="F587" s="504" t="s">
        <v>67</v>
      </c>
      <c r="G587" s="505" t="str">
        <f t="shared" si="8"/>
        <v>ハセガワ　タロウ</v>
      </c>
    </row>
    <row r="588" spans="5:7" ht="19.2">
      <c r="E588" s="501" t="s">
        <v>635</v>
      </c>
      <c r="F588" s="504" t="s">
        <v>68</v>
      </c>
      <c r="G588" s="505" t="str">
        <f t="shared" si="8"/>
        <v>フカダ　ユウト</v>
      </c>
    </row>
    <row r="589" spans="5:7" ht="19.2">
      <c r="E589" s="501"/>
      <c r="F589" s="504" t="s">
        <v>69</v>
      </c>
      <c r="G589" s="505" t="str">
        <f t="shared" si="8"/>
        <v>キタ　　マコト</v>
      </c>
    </row>
    <row r="590" spans="5:7" ht="19.2">
      <c r="E590" s="501"/>
      <c r="F590" s="504" t="s">
        <v>70</v>
      </c>
      <c r="G590" s="505" t="str">
        <f t="shared" si="8"/>
        <v>クロガネ　ケイスケ</v>
      </c>
    </row>
    <row r="591" spans="5:7" ht="19.2">
      <c r="E591" s="501"/>
      <c r="F591" s="504" t="s">
        <v>71</v>
      </c>
      <c r="G591" s="505" t="str">
        <f t="shared" si="8"/>
        <v>アベ　セイジ</v>
      </c>
    </row>
    <row r="592" spans="5:7" ht="19.2">
      <c r="E592" s="501"/>
      <c r="F592" s="504" t="s">
        <v>72</v>
      </c>
      <c r="G592" s="505" t="str">
        <f t="shared" si="8"/>
        <v>イケダ　　リョウ</v>
      </c>
    </row>
    <row r="593" spans="5:7" ht="19.2">
      <c r="E593" s="501"/>
      <c r="F593" s="504" t="s">
        <v>73</v>
      </c>
      <c r="G593" s="505" t="str">
        <f t="shared" si="8"/>
        <v>オオツボ　　スグル</v>
      </c>
    </row>
    <row r="594" spans="5:7" ht="19.2">
      <c r="E594" s="501"/>
      <c r="F594" s="504" t="s">
        <v>74</v>
      </c>
      <c r="G594" s="505" t="str">
        <f t="shared" si="8"/>
        <v>オオハシ　ユウト</v>
      </c>
    </row>
    <row r="595" spans="5:7" ht="19.2">
      <c r="E595" s="501"/>
      <c r="F595" s="504" t="s">
        <v>75</v>
      </c>
      <c r="G595" s="505" t="str">
        <f t="shared" si="8"/>
        <v>セキヤ　　ヒカル</v>
      </c>
    </row>
    <row r="596" spans="5:7" ht="19.2">
      <c r="E596" s="501"/>
      <c r="F596" s="504" t="s">
        <v>459</v>
      </c>
      <c r="G596" s="505" t="str">
        <f t="shared" si="8"/>
        <v>アベ　ナオキ</v>
      </c>
    </row>
    <row r="597" spans="5:7" ht="19.8" thickBot="1">
      <c r="E597" s="514"/>
      <c r="F597" s="515" t="s">
        <v>460</v>
      </c>
      <c r="G597" s="516" t="str">
        <f t="shared" si="8"/>
        <v>ヤマギシ　コウタ</v>
      </c>
    </row>
    <row r="598" spans="5:7" ht="19.8" thickBot="1">
      <c r="F598" s="511" t="s">
        <v>76</v>
      </c>
      <c r="G598" s="517" t="str">
        <f t="shared" si="8"/>
        <v>オカシタ　　サトシ</v>
      </c>
    </row>
    <row r="599" spans="5:7" ht="16.8" thickTop="1"/>
    <row r="603" spans="5:7" ht="19.2">
      <c r="E603" s="507"/>
      <c r="F603" s="522" t="s">
        <v>77</v>
      </c>
      <c r="G603" s="523" t="s">
        <v>78</v>
      </c>
    </row>
    <row r="604" spans="5:7" ht="19.2">
      <c r="E604" s="501" t="s">
        <v>635</v>
      </c>
      <c r="F604" s="522" t="s">
        <v>79</v>
      </c>
      <c r="G604" s="523" t="s">
        <v>80</v>
      </c>
    </row>
    <row r="605" spans="5:7" ht="19.2">
      <c r="E605" s="501"/>
      <c r="F605" s="522" t="s">
        <v>81</v>
      </c>
      <c r="G605" s="523" t="s">
        <v>82</v>
      </c>
    </row>
    <row r="606" spans="5:7" ht="19.2">
      <c r="E606" s="501"/>
      <c r="F606" s="522" t="s">
        <v>83</v>
      </c>
      <c r="G606" s="523" t="s">
        <v>84</v>
      </c>
    </row>
    <row r="607" spans="5:7" ht="19.2">
      <c r="E607" s="501"/>
      <c r="F607" s="522" t="s">
        <v>85</v>
      </c>
      <c r="G607" s="523" t="s">
        <v>86</v>
      </c>
    </row>
    <row r="608" spans="5:7" ht="19.2">
      <c r="E608" s="501"/>
      <c r="F608" s="522" t="s">
        <v>87</v>
      </c>
      <c r="G608" s="523" t="s">
        <v>88</v>
      </c>
    </row>
    <row r="609" spans="5:7" ht="19.2">
      <c r="E609" s="501"/>
      <c r="F609" s="522" t="s">
        <v>89</v>
      </c>
      <c r="G609" s="523" t="s">
        <v>90</v>
      </c>
    </row>
    <row r="610" spans="5:7" ht="19.2">
      <c r="E610" s="501"/>
      <c r="F610" s="522" t="s">
        <v>91</v>
      </c>
      <c r="G610" s="523" t="s">
        <v>92</v>
      </c>
    </row>
    <row r="611" spans="5:7" ht="19.2">
      <c r="E611" s="501"/>
      <c r="F611" s="522" t="s">
        <v>93</v>
      </c>
      <c r="G611" s="523" t="s">
        <v>94</v>
      </c>
    </row>
    <row r="612" spans="5:7" ht="19.2">
      <c r="E612" s="501"/>
      <c r="F612" s="522" t="s">
        <v>95</v>
      </c>
      <c r="G612" s="524" t="s">
        <v>96</v>
      </c>
    </row>
    <row r="613" spans="5:7" ht="19.2">
      <c r="E613" s="501"/>
      <c r="F613" s="525" t="s">
        <v>97</v>
      </c>
      <c r="G613" s="523" t="s">
        <v>98</v>
      </c>
    </row>
    <row r="614" spans="5:7" ht="19.2">
      <c r="E614" s="501"/>
      <c r="F614" s="522" t="s">
        <v>99</v>
      </c>
      <c r="G614" s="523" t="s">
        <v>100</v>
      </c>
    </row>
    <row r="615" spans="5:7" ht="19.2">
      <c r="E615" s="501"/>
      <c r="F615" s="522" t="s">
        <v>101</v>
      </c>
      <c r="G615" s="523" t="s">
        <v>102</v>
      </c>
    </row>
    <row r="616" spans="5:7" ht="19.2">
      <c r="E616" s="501"/>
      <c r="F616" s="522" t="s">
        <v>103</v>
      </c>
      <c r="G616" s="526" t="s">
        <v>104</v>
      </c>
    </row>
    <row r="617" spans="5:7" ht="19.8" thickBot="1">
      <c r="E617" s="514"/>
      <c r="F617" s="527" t="s">
        <v>105</v>
      </c>
      <c r="G617" s="526" t="s">
        <v>106</v>
      </c>
    </row>
    <row r="618" spans="5:7" ht="19.8" thickBot="1">
      <c r="F618" s="511" t="s">
        <v>107</v>
      </c>
      <c r="G618" s="517" t="str">
        <f>PHONETIC(F618)</f>
        <v>モリシタサトル</v>
      </c>
    </row>
    <row r="619" spans="5:7" ht="16.8" thickTop="1"/>
    <row r="623" spans="5:7" ht="19.2">
      <c r="F623" s="504" t="s">
        <v>461</v>
      </c>
      <c r="G623" s="513" t="str">
        <f t="shared" ref="G623:G637" si="9">PHONETIC(F623)</f>
        <v>ナカガワ　シュンスケ</v>
      </c>
    </row>
    <row r="624" spans="5:7" ht="19.2">
      <c r="F624" s="504" t="s">
        <v>108</v>
      </c>
      <c r="G624" s="505" t="str">
        <f t="shared" si="9"/>
        <v>ハシモト　コウヘイ</v>
      </c>
    </row>
    <row r="625" spans="6:7" ht="19.2">
      <c r="F625" s="504" t="s">
        <v>109</v>
      </c>
      <c r="G625" s="505" t="str">
        <f t="shared" si="9"/>
        <v>オオノ　ユウト</v>
      </c>
    </row>
    <row r="626" spans="6:7" ht="19.2">
      <c r="F626" s="504" t="s">
        <v>462</v>
      </c>
      <c r="G626" s="505" t="str">
        <f t="shared" si="9"/>
        <v>フジイ　ヨウヘイ</v>
      </c>
    </row>
    <row r="627" spans="6:7" ht="19.2">
      <c r="F627" s="504" t="s">
        <v>110</v>
      </c>
      <c r="G627" s="505" t="str">
        <f t="shared" si="9"/>
        <v>マスダ　キョウスケ</v>
      </c>
    </row>
    <row r="628" spans="6:7" ht="19.2">
      <c r="F628" s="504" t="s">
        <v>463</v>
      </c>
      <c r="G628" s="505" t="str">
        <f t="shared" si="9"/>
        <v>タグチ　リョウヘイ</v>
      </c>
    </row>
    <row r="629" spans="6:7" ht="19.2">
      <c r="F629" s="504" t="s">
        <v>111</v>
      </c>
      <c r="G629" s="505" t="str">
        <f t="shared" si="9"/>
        <v>カキイチ　ケント</v>
      </c>
    </row>
    <row r="630" spans="6:7" ht="19.2">
      <c r="F630" s="504" t="s">
        <v>112</v>
      </c>
      <c r="G630" s="505" t="str">
        <f t="shared" si="9"/>
        <v>ヒガシヤマ　ナオヤ</v>
      </c>
    </row>
    <row r="631" spans="6:7" ht="19.2">
      <c r="F631" s="504" t="s">
        <v>113</v>
      </c>
      <c r="G631" s="505" t="str">
        <f t="shared" si="9"/>
        <v>ナカガワ　キョウスケ</v>
      </c>
    </row>
    <row r="632" spans="6:7" ht="19.2">
      <c r="F632" s="504" t="s">
        <v>114</v>
      </c>
      <c r="G632" s="505" t="str">
        <f t="shared" si="9"/>
        <v>サトウ　シン</v>
      </c>
    </row>
    <row r="633" spans="6:7" ht="19.2">
      <c r="F633" s="504" t="s">
        <v>115</v>
      </c>
      <c r="G633" s="505" t="str">
        <f t="shared" si="9"/>
        <v>タナカ　リョウスケ</v>
      </c>
    </row>
    <row r="634" spans="6:7" ht="19.2">
      <c r="F634" s="504" t="s">
        <v>116</v>
      </c>
      <c r="G634" s="505" t="str">
        <f t="shared" si="9"/>
        <v>タナカ　ヒロキ</v>
      </c>
    </row>
    <row r="635" spans="6:7" ht="19.2">
      <c r="F635" s="504" t="s">
        <v>117</v>
      </c>
      <c r="G635" s="505" t="str">
        <f t="shared" si="9"/>
        <v>ハシモト　ユウト</v>
      </c>
    </row>
    <row r="636" spans="6:7" ht="19.2">
      <c r="F636" s="504" t="s">
        <v>118</v>
      </c>
      <c r="G636" s="505" t="str">
        <f t="shared" si="9"/>
        <v>カモ　ユウヤ</v>
      </c>
    </row>
    <row r="637" spans="6:7" ht="19.8" thickBot="1">
      <c r="F637" s="515" t="s">
        <v>119</v>
      </c>
      <c r="G637" s="516" t="str">
        <f t="shared" si="9"/>
        <v>コバヤシ　ユウキ</v>
      </c>
    </row>
    <row r="638" spans="6:7">
      <c r="F638" s="435" t="s">
        <v>120</v>
      </c>
      <c r="G638" s="435" t="s">
        <v>121</v>
      </c>
    </row>
    <row r="643" spans="5:7" ht="32.4">
      <c r="F643" s="528" t="s">
        <v>122</v>
      </c>
      <c r="G643" s="529" t="str">
        <f t="shared" ref="G643:G650" si="10">PHONETIC(F643)</f>
        <v>ムラタ　シュンスケ</v>
      </c>
    </row>
    <row r="644" spans="5:7" ht="32.4">
      <c r="F644" s="528" t="s">
        <v>123</v>
      </c>
      <c r="G644" s="530" t="str">
        <f t="shared" si="10"/>
        <v>イシハラ　タカヒロ</v>
      </c>
    </row>
    <row r="645" spans="5:7" ht="32.4">
      <c r="F645" s="528" t="s">
        <v>124</v>
      </c>
      <c r="G645" s="530" t="str">
        <f t="shared" si="10"/>
        <v>クマガイ　ユウタ</v>
      </c>
    </row>
    <row r="646" spans="5:7" ht="32.4">
      <c r="E646" s="531" t="s">
        <v>635</v>
      </c>
      <c r="F646" s="528" t="s">
        <v>125</v>
      </c>
      <c r="G646" s="530" t="str">
        <f t="shared" si="10"/>
        <v>サワダ　　ケン</v>
      </c>
    </row>
    <row r="647" spans="5:7" ht="32.4">
      <c r="F647" s="528" t="s">
        <v>126</v>
      </c>
      <c r="G647" s="530" t="str">
        <f t="shared" si="10"/>
        <v>ワタナベ　ユウキ</v>
      </c>
    </row>
    <row r="648" spans="5:7" ht="32.4">
      <c r="F648" s="528" t="s">
        <v>127</v>
      </c>
      <c r="G648" s="530" t="str">
        <f t="shared" si="10"/>
        <v>センゴク　　タケシ</v>
      </c>
    </row>
    <row r="649" spans="5:7" ht="48.6">
      <c r="F649" s="528" t="s">
        <v>128</v>
      </c>
      <c r="G649" s="530" t="str">
        <f t="shared" si="10"/>
        <v>クボ　ユウタロウ</v>
      </c>
    </row>
    <row r="650" spans="5:7" ht="32.4">
      <c r="F650" s="528" t="s">
        <v>129</v>
      </c>
      <c r="G650" s="530" t="str">
        <f t="shared" si="10"/>
        <v>タカノ　リョウタ</v>
      </c>
    </row>
    <row r="651" spans="5:7" ht="32.4">
      <c r="F651" s="528" t="s">
        <v>130</v>
      </c>
      <c r="G651" s="530" t="s">
        <v>131</v>
      </c>
    </row>
    <row r="652" spans="5:7" ht="32.4">
      <c r="F652" s="528" t="s">
        <v>132</v>
      </c>
      <c r="G652" s="530" t="str">
        <f>PHONETIC(F652)</f>
        <v>クニトオ　シンゴ</v>
      </c>
    </row>
    <row r="653" spans="5:7" ht="32.4">
      <c r="F653" s="528" t="s">
        <v>133</v>
      </c>
      <c r="G653" s="530" t="str">
        <f>PHONETIC(F653)</f>
        <v>カトウ　ダイキ</v>
      </c>
    </row>
    <row r="654" spans="5:7" ht="32.4">
      <c r="F654" s="528" t="s">
        <v>134</v>
      </c>
      <c r="G654" s="530" t="s">
        <v>135</v>
      </c>
    </row>
    <row r="655" spans="5:7" ht="32.4">
      <c r="F655" s="528" t="s">
        <v>136</v>
      </c>
      <c r="G655" s="530" t="str">
        <f>PHONETIC(F655)</f>
        <v>イイダ　ダイキ</v>
      </c>
    </row>
    <row r="656" spans="5:7">
      <c r="F656" s="532" t="s">
        <v>137</v>
      </c>
      <c r="G656" s="530" t="str">
        <f>PHONETIC(F656)</f>
        <v>ヤギ　タカノリ</v>
      </c>
    </row>
    <row r="657" spans="5:7" ht="16.8" thickBot="1">
      <c r="F657" s="533" t="s">
        <v>138</v>
      </c>
      <c r="G657" s="534" t="s">
        <v>139</v>
      </c>
    </row>
    <row r="658" spans="5:7">
      <c r="F658" s="435" t="s">
        <v>140</v>
      </c>
      <c r="G658" s="435" t="s">
        <v>141</v>
      </c>
    </row>
    <row r="663" spans="5:7" ht="19.2">
      <c r="E663" s="507"/>
      <c r="F663" s="508" t="s">
        <v>580</v>
      </c>
      <c r="G663" s="513" t="s">
        <v>531</v>
      </c>
    </row>
    <row r="664" spans="5:7" ht="19.2">
      <c r="E664" s="501"/>
      <c r="F664" s="504" t="s">
        <v>484</v>
      </c>
      <c r="G664" s="505" t="str">
        <f t="shared" ref="G664:G669" si="11">PHONETIC(F664)</f>
        <v>コバヤシ　ケン</v>
      </c>
    </row>
    <row r="665" spans="5:7" ht="19.2">
      <c r="E665" s="501"/>
      <c r="F665" s="504" t="s">
        <v>142</v>
      </c>
      <c r="G665" s="505" t="str">
        <f t="shared" si="11"/>
        <v>イチカワ　マサヒロ</v>
      </c>
    </row>
    <row r="666" spans="5:7" ht="19.2">
      <c r="E666" s="501"/>
      <c r="F666" s="504" t="s">
        <v>143</v>
      </c>
      <c r="G666" s="505" t="str">
        <f t="shared" si="11"/>
        <v>シイバ　リョウタ</v>
      </c>
    </row>
    <row r="667" spans="5:7" ht="19.2">
      <c r="E667" s="501" t="s">
        <v>635</v>
      </c>
      <c r="F667" s="504" t="s">
        <v>144</v>
      </c>
      <c r="G667" s="505" t="str">
        <f t="shared" si="11"/>
        <v>タキガワ　シュンヤ</v>
      </c>
    </row>
    <row r="668" spans="5:7" ht="19.2">
      <c r="E668" s="501"/>
      <c r="F668" s="504" t="s">
        <v>145</v>
      </c>
      <c r="G668" s="505" t="str">
        <f t="shared" si="11"/>
        <v>ナカニシ　リチ</v>
      </c>
    </row>
    <row r="669" spans="5:7" ht="19.2">
      <c r="E669" s="501"/>
      <c r="F669" s="504" t="s">
        <v>146</v>
      </c>
      <c r="G669" s="505" t="str">
        <f t="shared" si="11"/>
        <v>ノムラ　タクヤ</v>
      </c>
    </row>
    <row r="670" spans="5:7" ht="19.2">
      <c r="E670" s="501"/>
      <c r="F670" s="504" t="s">
        <v>147</v>
      </c>
      <c r="G670" s="505" t="s">
        <v>532</v>
      </c>
    </row>
    <row r="671" spans="5:7" ht="19.2">
      <c r="E671" s="501"/>
      <c r="F671" s="504" t="s">
        <v>148</v>
      </c>
      <c r="G671" s="505" t="str">
        <f>PHONETIC(F671)</f>
        <v>ヨシダ　ショウキ</v>
      </c>
    </row>
    <row r="672" spans="5:7" ht="19.2">
      <c r="E672" s="501"/>
      <c r="F672" s="504" t="s">
        <v>149</v>
      </c>
      <c r="G672" s="505" t="str">
        <f>PHONETIC(F672)</f>
        <v>ニワ　タカヒサ</v>
      </c>
    </row>
    <row r="673" spans="5:7" ht="19.2">
      <c r="E673" s="501"/>
      <c r="F673" s="504" t="s">
        <v>573</v>
      </c>
      <c r="G673" s="505" t="str">
        <f>PHONETIC(F673)</f>
        <v>ヤマモト　シュンタ</v>
      </c>
    </row>
    <row r="674" spans="5:7" ht="19.2">
      <c r="E674" s="501"/>
      <c r="F674" s="504"/>
      <c r="G674" s="505" t="str">
        <f>PHONETIC(F674)</f>
        <v/>
      </c>
    </row>
    <row r="675" spans="5:7" ht="19.2">
      <c r="E675" s="501"/>
      <c r="F675" s="504" t="s">
        <v>533</v>
      </c>
      <c r="G675" s="505" t="s">
        <v>534</v>
      </c>
    </row>
    <row r="676" spans="5:7" ht="19.2">
      <c r="E676" s="501"/>
      <c r="F676" s="504"/>
      <c r="G676" s="505" t="str">
        <f>PHONETIC(F676)</f>
        <v/>
      </c>
    </row>
    <row r="677" spans="5:7" ht="16.8" thickBot="1"/>
    <row r="678" spans="5:7" ht="19.8" thickBot="1">
      <c r="F678" s="511" t="s">
        <v>150</v>
      </c>
      <c r="G678" s="516" t="s">
        <v>151</v>
      </c>
    </row>
    <row r="679" spans="5:7" ht="16.8" thickTop="1"/>
    <row r="683" spans="5:7" ht="19.2">
      <c r="E683" s="501"/>
      <c r="F683" s="502" t="s">
        <v>467</v>
      </c>
      <c r="G683" s="535" t="s">
        <v>152</v>
      </c>
    </row>
    <row r="684" spans="5:7" ht="19.2">
      <c r="E684" s="501"/>
      <c r="F684" s="502" t="s">
        <v>153</v>
      </c>
      <c r="G684" s="503" t="str">
        <f>PHONETIC(F684)</f>
        <v>クス　ユウキ</v>
      </c>
    </row>
    <row r="685" spans="5:7" ht="19.2">
      <c r="E685" s="499"/>
      <c r="F685" s="502" t="s">
        <v>465</v>
      </c>
      <c r="G685" s="503" t="s">
        <v>154</v>
      </c>
    </row>
    <row r="686" spans="5:7" ht="19.2">
      <c r="E686" s="499" t="s">
        <v>635</v>
      </c>
      <c r="F686" s="502" t="s">
        <v>155</v>
      </c>
      <c r="G686" s="503" t="s">
        <v>156</v>
      </c>
    </row>
    <row r="687" spans="5:7" ht="19.2">
      <c r="E687" s="501"/>
      <c r="F687" s="502" t="s">
        <v>466</v>
      </c>
      <c r="G687" s="503" t="str">
        <f t="shared" ref="G687:G694" si="12">PHONETIC(F687)</f>
        <v>ヨシモト　ツバサ</v>
      </c>
    </row>
    <row r="688" spans="5:7" ht="19.2">
      <c r="E688" s="501"/>
      <c r="F688" s="502" t="s">
        <v>464</v>
      </c>
      <c r="G688" s="503" t="str">
        <f t="shared" si="12"/>
        <v>ハタモリ　コウタ</v>
      </c>
    </row>
    <row r="689" spans="5:7" ht="19.2">
      <c r="E689" s="501"/>
      <c r="F689" s="502" t="s">
        <v>157</v>
      </c>
      <c r="G689" s="503" t="str">
        <f t="shared" si="12"/>
        <v>ハシモト　ノリアキ</v>
      </c>
    </row>
    <row r="690" spans="5:7" ht="19.2">
      <c r="E690" s="501"/>
      <c r="F690" s="502" t="s">
        <v>158</v>
      </c>
      <c r="G690" s="503" t="str">
        <f t="shared" si="12"/>
        <v>ヤマモト　コウキ</v>
      </c>
    </row>
    <row r="691" spans="5:7" ht="19.2">
      <c r="E691" s="501"/>
      <c r="F691" s="502" t="s">
        <v>159</v>
      </c>
      <c r="G691" s="503" t="str">
        <f t="shared" si="12"/>
        <v>フクイ　アキラ</v>
      </c>
    </row>
    <row r="692" spans="5:7" ht="23.4">
      <c r="E692" s="536"/>
      <c r="F692" s="502" t="s">
        <v>494</v>
      </c>
      <c r="G692" s="503" t="str">
        <f t="shared" si="12"/>
        <v>タムラ　タク</v>
      </c>
    </row>
    <row r="693" spans="5:7" ht="19.2">
      <c r="E693" s="501"/>
      <c r="F693" s="502" t="s">
        <v>160</v>
      </c>
      <c r="G693" s="503" t="str">
        <f t="shared" si="12"/>
        <v>イズミ　ヒトシ</v>
      </c>
    </row>
    <row r="694" spans="5:7" ht="19.2">
      <c r="E694" s="501"/>
      <c r="F694" s="502" t="s">
        <v>161</v>
      </c>
      <c r="G694" s="503" t="str">
        <f t="shared" si="12"/>
        <v>シミズ　ユウキ</v>
      </c>
    </row>
    <row r="695" spans="5:7" ht="19.2">
      <c r="E695" s="501"/>
      <c r="F695" s="502"/>
      <c r="G695" s="503"/>
    </row>
    <row r="696" spans="5:7" ht="19.2">
      <c r="E696" s="501"/>
      <c r="F696" s="502"/>
      <c r="G696" s="503"/>
    </row>
    <row r="697" spans="5:7" ht="19.8" thickBot="1">
      <c r="E697" s="514"/>
      <c r="F697" s="515"/>
      <c r="G697" s="516" t="str">
        <f>PHONETIC(F697)</f>
        <v/>
      </c>
    </row>
    <row r="698" spans="5:7" ht="19.8" thickBot="1">
      <c r="F698" s="511" t="s">
        <v>471</v>
      </c>
      <c r="G698" s="517" t="str">
        <f>PHONETIC(F698)</f>
        <v>オオツカ　コウジ</v>
      </c>
    </row>
    <row r="699" spans="5:7" ht="16.8" thickTop="1"/>
    <row r="703" spans="5:7" ht="19.2">
      <c r="E703" s="507"/>
      <c r="F703" s="508" t="s">
        <v>162</v>
      </c>
      <c r="G703" s="513" t="s">
        <v>163</v>
      </c>
    </row>
    <row r="704" spans="5:7" ht="19.2">
      <c r="E704" s="501"/>
      <c r="F704" s="504" t="s">
        <v>164</v>
      </c>
      <c r="G704" s="505" t="s">
        <v>165</v>
      </c>
    </row>
    <row r="705" spans="5:7" ht="19.2">
      <c r="E705" s="501"/>
      <c r="F705" s="504" t="s">
        <v>166</v>
      </c>
      <c r="G705" s="505" t="str">
        <f>PHONETIC(F705)</f>
        <v>フジイ　コウタ</v>
      </c>
    </row>
    <row r="706" spans="5:7" ht="19.2">
      <c r="E706" s="501" t="s">
        <v>635</v>
      </c>
      <c r="F706" s="504" t="s">
        <v>489</v>
      </c>
      <c r="G706" s="505" t="s">
        <v>490</v>
      </c>
    </row>
    <row r="707" spans="5:7" ht="19.2">
      <c r="E707" s="501"/>
      <c r="F707" s="504" t="s">
        <v>488</v>
      </c>
      <c r="G707" s="505" t="str">
        <f>PHONETIC(F707)</f>
        <v>フジイ　アツシ</v>
      </c>
    </row>
    <row r="708" spans="5:7" ht="19.2">
      <c r="E708" s="501"/>
      <c r="F708" s="504" t="s">
        <v>167</v>
      </c>
      <c r="G708" s="505" t="str">
        <f>PHONETIC(F708)</f>
        <v>シミズ　ダイチ</v>
      </c>
    </row>
    <row r="709" spans="5:7" ht="19.2">
      <c r="E709" s="501"/>
      <c r="F709" s="504" t="s">
        <v>168</v>
      </c>
      <c r="G709" s="505" t="s">
        <v>169</v>
      </c>
    </row>
    <row r="710" spans="5:7" ht="19.2">
      <c r="E710" s="507"/>
      <c r="F710" s="508" t="s">
        <v>170</v>
      </c>
      <c r="G710" s="513" t="s">
        <v>171</v>
      </c>
    </row>
    <row r="711" spans="5:7" ht="19.2">
      <c r="E711" s="501"/>
      <c r="F711" s="504"/>
      <c r="G711" s="505"/>
    </row>
    <row r="712" spans="5:7" ht="19.2">
      <c r="E712" s="501"/>
      <c r="F712" s="504"/>
      <c r="G712" s="505" t="str">
        <f>PHONETIC(F712)</f>
        <v/>
      </c>
    </row>
    <row r="713" spans="5:7" ht="19.2">
      <c r="E713" s="501"/>
      <c r="F713" s="504"/>
      <c r="G713" s="505" t="str">
        <f>PHONETIC(F713)</f>
        <v/>
      </c>
    </row>
    <row r="717" spans="5:7" ht="16.8" thickBot="1"/>
    <row r="718" spans="5:7" ht="19.8" thickBot="1">
      <c r="F718" s="511" t="s">
        <v>172</v>
      </c>
      <c r="G718" s="517" t="str">
        <f>PHONETIC(F718)</f>
        <v>フジカワ　ノブタカ</v>
      </c>
    </row>
    <row r="719" spans="5:7" ht="16.8" thickTop="1"/>
    <row r="763" spans="5:7" ht="19.2">
      <c r="E763" s="507"/>
      <c r="F763" s="508" t="s">
        <v>173</v>
      </c>
      <c r="G763" s="513" t="str">
        <f>PHONETIC(F763)</f>
        <v>ムラカミ　ケンタロウ</v>
      </c>
    </row>
    <row r="764" spans="5:7" ht="19.2">
      <c r="E764" s="501" t="s">
        <v>635</v>
      </c>
      <c r="F764" s="504" t="s">
        <v>174</v>
      </c>
      <c r="G764" s="505" t="s">
        <v>175</v>
      </c>
    </row>
    <row r="765" spans="5:7" ht="19.2">
      <c r="E765" s="501"/>
      <c r="F765" s="504" t="s">
        <v>495</v>
      </c>
      <c r="G765" s="505" t="str">
        <f>PHONETIC(F765)</f>
        <v>オカモト　リョウタロウ</v>
      </c>
    </row>
    <row r="766" spans="5:7" ht="19.2">
      <c r="E766" s="501"/>
      <c r="F766" s="504" t="s">
        <v>176</v>
      </c>
      <c r="G766" s="505" t="str">
        <f>PHONETIC(F766)</f>
        <v>ヤマモト　ソウマ</v>
      </c>
    </row>
    <row r="767" spans="5:7" ht="19.2">
      <c r="E767" s="501"/>
      <c r="F767" s="504" t="s">
        <v>469</v>
      </c>
      <c r="G767" s="505" t="s">
        <v>177</v>
      </c>
    </row>
    <row r="768" spans="5:7" ht="19.2">
      <c r="E768" s="501"/>
      <c r="F768" s="504" t="s">
        <v>178</v>
      </c>
      <c r="G768" s="505" t="str">
        <f>PHONETIC(F768)</f>
        <v>オリュウ　ノリヒコ</v>
      </c>
    </row>
    <row r="769" spans="5:7" ht="19.2">
      <c r="E769" s="501"/>
      <c r="F769" s="504" t="s">
        <v>468</v>
      </c>
      <c r="G769" s="505" t="str">
        <f>PHONETIC(F769)</f>
        <v>ナカタ　ユウシ</v>
      </c>
    </row>
    <row r="770" spans="5:7" ht="19.2">
      <c r="E770" s="501"/>
      <c r="F770" s="504" t="s">
        <v>179</v>
      </c>
      <c r="G770" s="505" t="str">
        <f>PHONETIC(F770)</f>
        <v>アリミツ　ショウタロウ</v>
      </c>
    </row>
    <row r="771" spans="5:7" ht="19.2">
      <c r="E771" s="501"/>
      <c r="F771" s="504" t="s">
        <v>571</v>
      </c>
      <c r="G771" s="505" t="str">
        <f>PHONETIC(F771)</f>
        <v>ヤマモト　ユウト</v>
      </c>
    </row>
    <row r="772" spans="5:7" ht="19.2">
      <c r="E772" s="501"/>
      <c r="F772" s="504"/>
      <c r="G772" s="505"/>
    </row>
    <row r="773" spans="5:7" ht="19.2">
      <c r="E773" s="501"/>
      <c r="F773" s="504"/>
      <c r="G773" s="505"/>
    </row>
    <row r="777" spans="5:7" ht="16.8" thickBot="1"/>
    <row r="778" spans="5:7" ht="19.8" thickBot="1">
      <c r="F778" s="511" t="s">
        <v>572</v>
      </c>
      <c r="G778" s="517" t="str">
        <f>PHONETIC(F778)</f>
        <v>トクダ　アキラ</v>
      </c>
    </row>
    <row r="779" spans="5:7" ht="16.8" thickTop="1"/>
    <row r="783" spans="5:7" ht="19.2">
      <c r="E783" s="507"/>
      <c r="F783" s="508" t="s">
        <v>180</v>
      </c>
      <c r="G783" s="513" t="str">
        <f>PHONETIC(F783)</f>
        <v>オニキ　リョウタ</v>
      </c>
    </row>
    <row r="784" spans="5:7" ht="19.2">
      <c r="E784" s="501" t="s">
        <v>181</v>
      </c>
      <c r="F784" s="504" t="s">
        <v>182</v>
      </c>
      <c r="G784" s="505" t="str">
        <f>PHONETIC(F784)</f>
        <v>フカガワ　ショウヘイ</v>
      </c>
    </row>
    <row r="785" spans="5:7" ht="19.2">
      <c r="E785" s="501"/>
      <c r="F785" s="504" t="s">
        <v>183</v>
      </c>
      <c r="G785" s="505" t="str">
        <f>PHONETIC(F785)</f>
        <v>エガシラ　コウキ</v>
      </c>
    </row>
    <row r="786" spans="5:7" ht="19.2">
      <c r="E786" s="501"/>
      <c r="F786" s="504" t="s">
        <v>184</v>
      </c>
      <c r="G786" s="505" t="str">
        <f>PHONETIC(F786)</f>
        <v>イトウ　リョウタロウ</v>
      </c>
    </row>
    <row r="787" spans="5:7" ht="19.2">
      <c r="E787" s="501"/>
      <c r="F787" s="504" t="s">
        <v>185</v>
      </c>
      <c r="G787" s="505" t="s">
        <v>535</v>
      </c>
    </row>
    <row r="788" spans="5:7" ht="19.2">
      <c r="E788" s="501"/>
      <c r="F788" s="504" t="s">
        <v>186</v>
      </c>
      <c r="G788" s="505" t="s">
        <v>536</v>
      </c>
    </row>
    <row r="789" spans="5:7" ht="19.2">
      <c r="E789" s="501"/>
      <c r="F789" s="504" t="s">
        <v>187</v>
      </c>
      <c r="G789" s="505" t="s">
        <v>537</v>
      </c>
    </row>
    <row r="790" spans="5:7" ht="19.2">
      <c r="E790" s="501"/>
      <c r="F790" s="504" t="s">
        <v>188</v>
      </c>
      <c r="G790" s="505" t="s">
        <v>538</v>
      </c>
    </row>
    <row r="791" spans="5:7" ht="19.2">
      <c r="E791" s="501"/>
      <c r="F791" s="504" t="s">
        <v>189</v>
      </c>
      <c r="G791" s="505" t="s">
        <v>539</v>
      </c>
    </row>
    <row r="792" spans="5:7" ht="19.2">
      <c r="E792" s="501"/>
      <c r="F792" s="504" t="s">
        <v>190</v>
      </c>
      <c r="G792" s="505" t="s">
        <v>540</v>
      </c>
    </row>
    <row r="793" spans="5:7" ht="19.2">
      <c r="E793" s="501"/>
      <c r="F793" s="504" t="s">
        <v>191</v>
      </c>
      <c r="G793" s="505" t="s">
        <v>541</v>
      </c>
    </row>
    <row r="794" spans="5:7" ht="19.2">
      <c r="E794" s="501"/>
      <c r="F794" s="504" t="s">
        <v>192</v>
      </c>
      <c r="G794" s="505" t="s">
        <v>542</v>
      </c>
    </row>
    <row r="795" spans="5:7" ht="19.2">
      <c r="E795" s="507"/>
      <c r="F795" s="508" t="s">
        <v>193</v>
      </c>
      <c r="G795" s="505" t="s">
        <v>194</v>
      </c>
    </row>
    <row r="796" spans="5:7" ht="19.2">
      <c r="E796" s="501"/>
      <c r="F796" s="504" t="s">
        <v>470</v>
      </c>
      <c r="G796" s="505" t="s">
        <v>543</v>
      </c>
    </row>
    <row r="797" spans="5:7" ht="19.8" thickBot="1">
      <c r="E797" s="514"/>
      <c r="F797" s="515" t="s">
        <v>195</v>
      </c>
      <c r="G797" s="516" t="s">
        <v>544</v>
      </c>
    </row>
    <row r="798" spans="5:7" ht="19.8" thickBot="1">
      <c r="F798" s="511" t="s">
        <v>196</v>
      </c>
      <c r="G798" s="517" t="str">
        <f>PHONETIC(F798)</f>
        <v>ツジ　ユキヒコ</v>
      </c>
    </row>
    <row r="799" spans="5:7" ht="16.8" thickTop="1"/>
    <row r="1183" spans="5:7" ht="19.2">
      <c r="E1183" s="496"/>
      <c r="F1183" s="537" t="s">
        <v>545</v>
      </c>
      <c r="G1183" s="538" t="s">
        <v>197</v>
      </c>
    </row>
    <row r="1184" spans="5:7" ht="19.2">
      <c r="E1184" s="499"/>
      <c r="F1184" s="502" t="s">
        <v>198</v>
      </c>
      <c r="G1184" s="503" t="s">
        <v>199</v>
      </c>
    </row>
    <row r="1185" spans="5:7" ht="19.2">
      <c r="E1185" s="499"/>
      <c r="F1185" s="502" t="s">
        <v>200</v>
      </c>
      <c r="G1185" s="503" t="s">
        <v>201</v>
      </c>
    </row>
    <row r="1186" spans="5:7" ht="19.2">
      <c r="E1186" s="499"/>
      <c r="F1186" s="502" t="s">
        <v>202</v>
      </c>
      <c r="G1186" s="503" t="s">
        <v>203</v>
      </c>
    </row>
    <row r="1187" spans="5:7" ht="19.2">
      <c r="E1187" s="499"/>
      <c r="F1187" s="502" t="s">
        <v>204</v>
      </c>
      <c r="G1187" s="503" t="str">
        <f>PHONETIC(F1187)</f>
        <v>ミナガワ　ケイタ</v>
      </c>
    </row>
    <row r="1188" spans="5:7" ht="19.2">
      <c r="E1188" s="499"/>
      <c r="F1188" s="502" t="s">
        <v>205</v>
      </c>
      <c r="G1188" s="503" t="str">
        <f>PHONETIC(F1188)</f>
        <v>コンドウ　ヒロノリ</v>
      </c>
    </row>
    <row r="1189" spans="5:7" ht="19.2">
      <c r="E1189" s="499"/>
      <c r="F1189" s="502" t="s">
        <v>206</v>
      </c>
      <c r="G1189" s="503" t="str">
        <f>PHONETIC(F1189)</f>
        <v>コバヤシ　トモユキ</v>
      </c>
    </row>
    <row r="1190" spans="5:7" ht="19.2">
      <c r="E1190" s="499"/>
      <c r="F1190" s="502" t="s">
        <v>546</v>
      </c>
      <c r="G1190" s="503" t="s">
        <v>207</v>
      </c>
    </row>
    <row r="1191" spans="5:7" ht="19.2">
      <c r="E1191" s="499"/>
      <c r="F1191" s="502" t="s">
        <v>208</v>
      </c>
      <c r="G1191" s="503" t="str">
        <f>PHONETIC(F1191)</f>
        <v>ヨシノ　ワタル</v>
      </c>
    </row>
    <row r="1192" spans="5:7" ht="19.2">
      <c r="E1192" s="499" t="s">
        <v>635</v>
      </c>
      <c r="F1192" s="502" t="s">
        <v>209</v>
      </c>
      <c r="G1192" s="503" t="str">
        <f>PHONETIC(F1192)</f>
        <v>フジサワ　ショウヘイ</v>
      </c>
    </row>
    <row r="1193" spans="5:7" ht="19.2">
      <c r="E1193" s="499"/>
      <c r="F1193" s="502" t="s">
        <v>547</v>
      </c>
      <c r="G1193" s="503" t="s">
        <v>210</v>
      </c>
    </row>
    <row r="1194" spans="5:7" ht="19.2">
      <c r="E1194" s="499"/>
      <c r="F1194" s="502" t="s">
        <v>211</v>
      </c>
      <c r="G1194" s="503" t="str">
        <f>PHONETIC(F1194)</f>
        <v>サトウ　ケンジ</v>
      </c>
    </row>
    <row r="1195" spans="5:7" ht="19.2">
      <c r="E1195" s="499"/>
      <c r="F1195" s="502" t="s">
        <v>548</v>
      </c>
      <c r="G1195" s="503" t="s">
        <v>212</v>
      </c>
    </row>
    <row r="1197" spans="5:7" ht="16.8" thickBot="1"/>
    <row r="1198" spans="5:7" ht="19.8" thickBot="1">
      <c r="F1198" s="539" t="s">
        <v>472</v>
      </c>
      <c r="G1198" s="540" t="s">
        <v>549</v>
      </c>
    </row>
    <row r="1199" spans="5:7" ht="16.8" thickTop="1"/>
    <row r="1203" spans="5:7" ht="19.2">
      <c r="E1203" s="507"/>
      <c r="F1203" s="537" t="s">
        <v>213</v>
      </c>
      <c r="G1203" s="513" t="str">
        <f t="shared" ref="G1203:G1215" si="13">PHONETIC(F1203)</f>
        <v>ホシノ　ショウタ</v>
      </c>
    </row>
    <row r="1204" spans="5:7" ht="19.2">
      <c r="E1204" s="501"/>
      <c r="F1204" s="502" t="s">
        <v>214</v>
      </c>
      <c r="G1204" s="505" t="str">
        <f t="shared" si="13"/>
        <v>オオツカエイタロウ</v>
      </c>
    </row>
    <row r="1205" spans="5:7" ht="19.2">
      <c r="E1205" s="501"/>
      <c r="F1205" s="502" t="s">
        <v>215</v>
      </c>
      <c r="G1205" s="505" t="str">
        <f t="shared" si="13"/>
        <v>ヤグチ  マサカズ</v>
      </c>
    </row>
    <row r="1206" spans="5:7" ht="19.2">
      <c r="E1206" s="499"/>
      <c r="F1206" s="502" t="s">
        <v>216</v>
      </c>
      <c r="G1206" s="505" t="str">
        <f t="shared" si="13"/>
        <v>エンドウ  コウダイ</v>
      </c>
    </row>
    <row r="1207" spans="5:7" ht="19.2">
      <c r="E1207" s="499"/>
      <c r="F1207" s="502" t="s">
        <v>217</v>
      </c>
      <c r="G1207" s="505" t="str">
        <f t="shared" si="13"/>
        <v>オキタ　タイキ</v>
      </c>
    </row>
    <row r="1208" spans="5:7" ht="19.2">
      <c r="E1208" s="499" t="s">
        <v>635</v>
      </c>
      <c r="F1208" s="502" t="s">
        <v>218</v>
      </c>
      <c r="G1208" s="505" t="str">
        <f t="shared" si="13"/>
        <v>サイトウ    ワタル</v>
      </c>
    </row>
    <row r="1209" spans="5:7" ht="19.2">
      <c r="E1209" s="499"/>
      <c r="F1209" s="502" t="s">
        <v>219</v>
      </c>
      <c r="G1209" s="505" t="str">
        <f t="shared" si="13"/>
        <v>ムラヤマ  ユウキ</v>
      </c>
    </row>
    <row r="1210" spans="5:7" ht="19.2">
      <c r="E1210" s="499"/>
      <c r="F1210" s="502" t="s">
        <v>220</v>
      </c>
      <c r="G1210" s="505" t="str">
        <f t="shared" si="13"/>
        <v>シバタ  ダイキ</v>
      </c>
    </row>
    <row r="1211" spans="5:7" ht="19.2">
      <c r="E1211" s="499"/>
      <c r="F1211" s="502" t="s">
        <v>221</v>
      </c>
      <c r="G1211" s="505" t="str">
        <f t="shared" si="13"/>
        <v>タンノ  ユウト</v>
      </c>
    </row>
    <row r="1212" spans="5:7" ht="19.2">
      <c r="E1212" s="499"/>
      <c r="F1212" s="502" t="s">
        <v>222</v>
      </c>
      <c r="G1212" s="505" t="str">
        <f t="shared" si="13"/>
        <v>イノウエ  ジュンペイ</v>
      </c>
    </row>
    <row r="1213" spans="5:7" ht="19.2">
      <c r="E1213" s="499"/>
      <c r="F1213" s="502" t="s">
        <v>223</v>
      </c>
      <c r="G1213" s="505" t="str">
        <f t="shared" si="13"/>
        <v>シタラ    ハルカ</v>
      </c>
    </row>
    <row r="1214" spans="5:7" ht="19.2">
      <c r="E1214" s="499"/>
      <c r="F1214" s="502" t="s">
        <v>224</v>
      </c>
      <c r="G1214" s="505" t="str">
        <f t="shared" si="13"/>
        <v>スガイ    アツシ</v>
      </c>
    </row>
    <row r="1215" spans="5:7" ht="19.2">
      <c r="E1215" s="499"/>
      <c r="F1215" s="502" t="s">
        <v>225</v>
      </c>
      <c r="G1215" s="505" t="str">
        <f t="shared" si="13"/>
        <v>サノ  カズト</v>
      </c>
    </row>
    <row r="1217" spans="5:7" ht="16.8" thickBot="1"/>
    <row r="1218" spans="5:7" ht="19.8" thickBot="1">
      <c r="F1218" s="539" t="s">
        <v>226</v>
      </c>
      <c r="G1218" s="517" t="str">
        <f>PHONETIC(F1218)</f>
        <v>サイトウ　ヒデキ</v>
      </c>
    </row>
    <row r="1219" spans="5:7" ht="16.8" thickTop="1"/>
    <row r="1223" spans="5:7" ht="19.2">
      <c r="E1223" s="541"/>
      <c r="F1223" s="542" t="s">
        <v>227</v>
      </c>
      <c r="G1223" s="543" t="s">
        <v>228</v>
      </c>
    </row>
    <row r="1224" spans="5:7" ht="19.2">
      <c r="E1224" s="544"/>
      <c r="F1224" s="545" t="s">
        <v>229</v>
      </c>
      <c r="G1224" s="546" t="str">
        <f>PHONETIC(F1224)</f>
        <v>ヤマウチ　トモヒロ</v>
      </c>
    </row>
    <row r="1225" spans="5:7" ht="19.2">
      <c r="E1225" s="544"/>
      <c r="F1225" s="545" t="s">
        <v>230</v>
      </c>
      <c r="G1225" s="546" t="s">
        <v>231</v>
      </c>
    </row>
    <row r="1226" spans="5:7" ht="19.2">
      <c r="E1226" s="544" t="s">
        <v>635</v>
      </c>
      <c r="F1226" s="545" t="s">
        <v>232</v>
      </c>
      <c r="G1226" s="546" t="str">
        <f>PHONETIC(F1226)</f>
        <v>サトウ　ショウタ</v>
      </c>
    </row>
    <row r="1227" spans="5:7" ht="19.2">
      <c r="E1227" s="544"/>
      <c r="F1227" s="545" t="s">
        <v>233</v>
      </c>
      <c r="G1227" s="546" t="s">
        <v>234</v>
      </c>
    </row>
    <row r="1228" spans="5:7" ht="19.2">
      <c r="E1228" s="544"/>
      <c r="F1228" s="545" t="s">
        <v>235</v>
      </c>
      <c r="G1228" s="546" t="s">
        <v>236</v>
      </c>
    </row>
    <row r="1229" spans="5:7" ht="19.2">
      <c r="E1229" s="544"/>
      <c r="F1229" s="545" t="s">
        <v>237</v>
      </c>
      <c r="G1229" s="546" t="str">
        <f>PHONETIC(F1229)</f>
        <v>コガワ　ユウヤ</v>
      </c>
    </row>
    <row r="1230" spans="5:7" ht="19.2">
      <c r="E1230" s="544"/>
      <c r="F1230" s="545" t="s">
        <v>238</v>
      </c>
      <c r="G1230" s="546" t="str">
        <f>PHONETIC(F1230)</f>
        <v>ヨシダ　ツヨシ</v>
      </c>
    </row>
    <row r="1231" spans="5:7" ht="19.2">
      <c r="E1231" s="544"/>
      <c r="F1231" s="545" t="s">
        <v>239</v>
      </c>
      <c r="G1231" s="546" t="str">
        <f>PHONETIC(F1231)</f>
        <v>トミタ　ダイキ</v>
      </c>
    </row>
    <row r="1232" spans="5:7" ht="19.2">
      <c r="E1232" s="544"/>
      <c r="F1232" s="545" t="s">
        <v>240</v>
      </c>
      <c r="G1232" s="546" t="s">
        <v>241</v>
      </c>
    </row>
    <row r="1233" spans="5:7" ht="19.2">
      <c r="E1233" s="547"/>
      <c r="F1233" s="545" t="s">
        <v>242</v>
      </c>
      <c r="G1233" s="546" t="s">
        <v>243</v>
      </c>
    </row>
    <row r="1234" spans="5:7" ht="19.2">
      <c r="E1234" s="544"/>
      <c r="F1234" s="545" t="s">
        <v>244</v>
      </c>
      <c r="G1234" s="546" t="s">
        <v>245</v>
      </c>
    </row>
    <row r="1238" spans="5:7">
      <c r="F1238" s="548" t="s">
        <v>569</v>
      </c>
      <c r="G1238" s="549" t="str">
        <f>PHONETIC(F1238)</f>
        <v>フクシ　アキヒロ</v>
      </c>
    </row>
    <row r="1243" spans="5:7" ht="19.2">
      <c r="E1243" s="507"/>
      <c r="F1243" s="508" t="s">
        <v>246</v>
      </c>
      <c r="G1243" s="513" t="s">
        <v>247</v>
      </c>
    </row>
    <row r="1244" spans="5:7" ht="19.2">
      <c r="E1244" s="501"/>
      <c r="F1244" s="504" t="s">
        <v>248</v>
      </c>
      <c r="G1244" s="505" t="str">
        <f>PHONETIC(F1244)</f>
        <v>ヤマダ　マオ</v>
      </c>
    </row>
    <row r="1245" spans="5:7" ht="19.2">
      <c r="E1245" s="501"/>
      <c r="F1245" s="504" t="s">
        <v>249</v>
      </c>
      <c r="G1245" s="505" t="str">
        <f>PHONETIC(F1245)</f>
        <v>オグマ　ナギサ</v>
      </c>
    </row>
    <row r="1246" spans="5:7" ht="19.2">
      <c r="E1246" s="501"/>
      <c r="F1246" s="504" t="s">
        <v>477</v>
      </c>
      <c r="G1246" s="505" t="str">
        <f>PHONETIC(F1246)</f>
        <v>シガ　ミツアキ</v>
      </c>
    </row>
    <row r="1247" spans="5:7" ht="19.2">
      <c r="E1247" s="499" t="s">
        <v>635</v>
      </c>
      <c r="F1247" s="504" t="s">
        <v>250</v>
      </c>
      <c r="G1247" s="505" t="s">
        <v>251</v>
      </c>
    </row>
    <row r="1248" spans="5:7" ht="19.2">
      <c r="E1248" s="501"/>
      <c r="F1248" s="504" t="s">
        <v>478</v>
      </c>
      <c r="G1248" s="505" t="str">
        <f>PHONETIC(F1248)</f>
        <v>ホシノ　ツバサ</v>
      </c>
    </row>
    <row r="1249" spans="5:7" ht="19.2">
      <c r="E1249" s="501"/>
      <c r="F1249" s="504" t="s">
        <v>479</v>
      </c>
      <c r="G1249" s="505" t="str">
        <f>PHONETIC(F1249)</f>
        <v>マツシマ　シュウヘイ</v>
      </c>
    </row>
    <row r="1250" spans="5:7" ht="19.2">
      <c r="E1250" s="501"/>
      <c r="F1250" s="504" t="s">
        <v>252</v>
      </c>
      <c r="G1250" s="505" t="s">
        <v>253</v>
      </c>
    </row>
    <row r="1251" spans="5:7" ht="19.2">
      <c r="E1251" s="501"/>
      <c r="F1251" s="504" t="s">
        <v>254</v>
      </c>
      <c r="G1251" s="505" t="str">
        <f>PHONETIC(F1251)</f>
        <v>セキグチ　ノリアキ</v>
      </c>
    </row>
    <row r="1252" spans="5:7" ht="19.2">
      <c r="E1252" s="501"/>
      <c r="F1252" s="504" t="s">
        <v>255</v>
      </c>
      <c r="G1252" s="505" t="str">
        <f>PHONETIC(F1252)</f>
        <v>ツカゴシ　ヒロシ</v>
      </c>
    </row>
    <row r="1253" spans="5:7" ht="19.2">
      <c r="E1253" s="501"/>
      <c r="F1253" s="504" t="s">
        <v>256</v>
      </c>
      <c r="G1253" s="505" t="str">
        <f>PHONETIC(F1253)</f>
        <v>イシザカ　ケンタ</v>
      </c>
    </row>
    <row r="1254" spans="5:7" ht="19.2">
      <c r="E1254" s="501"/>
      <c r="F1254" s="504" t="s">
        <v>257</v>
      </c>
      <c r="G1254" s="505" t="s">
        <v>258</v>
      </c>
    </row>
    <row r="1255" spans="5:7" ht="19.2">
      <c r="E1255" s="501"/>
      <c r="F1255" s="504" t="s">
        <v>259</v>
      </c>
      <c r="G1255" s="505" t="str">
        <f>PHONETIC(F1255)</f>
        <v>コバヤシ　ダイキ</v>
      </c>
    </row>
    <row r="1257" spans="5:7" ht="16.8" thickBot="1"/>
    <row r="1258" spans="5:7" ht="16.8" thickBot="1">
      <c r="F1258" s="550" t="s">
        <v>480</v>
      </c>
      <c r="G1258" s="551" t="s">
        <v>260</v>
      </c>
    </row>
    <row r="1263" spans="5:7" ht="19.2">
      <c r="E1263" s="507"/>
      <c r="F1263" s="508" t="s">
        <v>261</v>
      </c>
      <c r="G1263" s="513" t="str">
        <f>PHONETIC(F1263)</f>
        <v>キクチ　ユウ</v>
      </c>
    </row>
    <row r="1264" spans="5:7" ht="19.2">
      <c r="E1264" s="499" t="s">
        <v>570</v>
      </c>
      <c r="F1264" s="504" t="s">
        <v>262</v>
      </c>
      <c r="G1264" s="505" t="str">
        <f>PHONETIC(F1264)</f>
        <v>サカイ　ケンマ</v>
      </c>
    </row>
    <row r="1265" spans="5:7" ht="19.2">
      <c r="E1265" s="501"/>
      <c r="F1265" s="504" t="s">
        <v>263</v>
      </c>
      <c r="G1265" s="505" t="s">
        <v>264</v>
      </c>
    </row>
    <row r="1266" spans="5:7" ht="19.2">
      <c r="E1266" s="501"/>
      <c r="F1266" s="504" t="s">
        <v>265</v>
      </c>
      <c r="G1266" s="505" t="str">
        <f t="shared" ref="G1266:G1272" si="14">PHONETIC(F1266)</f>
        <v>ナカネ　リョウタ</v>
      </c>
    </row>
    <row r="1267" spans="5:7" ht="19.2">
      <c r="E1267" s="501"/>
      <c r="F1267" s="504" t="s">
        <v>266</v>
      </c>
      <c r="G1267" s="505" t="str">
        <f t="shared" si="14"/>
        <v>ウスイ　マサヒロ</v>
      </c>
    </row>
    <row r="1268" spans="5:7" ht="19.2">
      <c r="E1268" s="501"/>
      <c r="F1268" s="504" t="s">
        <v>267</v>
      </c>
      <c r="G1268" s="505" t="str">
        <f t="shared" si="14"/>
        <v>タケダ　ジュン</v>
      </c>
    </row>
    <row r="1269" spans="5:7" ht="19.2">
      <c r="E1269" s="501"/>
      <c r="F1269" s="504" t="s">
        <v>268</v>
      </c>
      <c r="G1269" s="505" t="str">
        <f t="shared" si="14"/>
        <v>ナカムラ　コウキ</v>
      </c>
    </row>
    <row r="1270" spans="5:7" ht="19.2">
      <c r="E1270" s="501"/>
      <c r="F1270" s="504" t="s">
        <v>269</v>
      </c>
      <c r="G1270" s="505" t="str">
        <f t="shared" si="14"/>
        <v>カトウ　ケンタ</v>
      </c>
    </row>
    <row r="1271" spans="5:7" ht="19.2">
      <c r="E1271" s="501"/>
      <c r="F1271" s="504" t="s">
        <v>270</v>
      </c>
      <c r="G1271" s="505" t="str">
        <f t="shared" si="14"/>
        <v>ヌマグチ　ヒカル</v>
      </c>
    </row>
    <row r="1272" spans="5:7" ht="19.2">
      <c r="E1272" s="501"/>
      <c r="F1272" s="504" t="s">
        <v>271</v>
      </c>
      <c r="G1272" s="505" t="str">
        <f t="shared" si="14"/>
        <v>アベ　タツヤ</v>
      </c>
    </row>
    <row r="1273" spans="5:7" ht="19.2">
      <c r="E1273" s="501"/>
      <c r="F1273" s="504" t="s">
        <v>272</v>
      </c>
      <c r="G1273" s="505" t="s">
        <v>273</v>
      </c>
    </row>
    <row r="1274" spans="5:7" ht="19.2">
      <c r="E1274" s="501"/>
      <c r="F1274" s="504" t="s">
        <v>274</v>
      </c>
      <c r="G1274" s="505" t="str">
        <f>PHONETIC(F1274)</f>
        <v>ヤスコウチ　ショウゴ</v>
      </c>
    </row>
    <row r="1275" spans="5:7" ht="19.2">
      <c r="E1275" s="501"/>
      <c r="F1275" s="504" t="s">
        <v>275</v>
      </c>
      <c r="G1275" s="505" t="str">
        <f>PHONETIC(F1275)</f>
        <v>スズキ　ユウヤ</v>
      </c>
    </row>
    <row r="1277" spans="5:7" ht="16.8" thickBot="1"/>
    <row r="1278" spans="5:7" ht="19.8" thickBot="1">
      <c r="F1278" s="511" t="s">
        <v>276</v>
      </c>
      <c r="G1278" s="517" t="str">
        <f>PHONETIC(F1278)</f>
        <v>カトウヒデオ</v>
      </c>
    </row>
    <row r="1279" spans="5:7" ht="16.8" thickTop="1"/>
    <row r="1283" spans="5:7" ht="19.2">
      <c r="E1283" s="507"/>
      <c r="F1283" s="522" t="s">
        <v>277</v>
      </c>
      <c r="G1283" s="513" t="str">
        <f t="shared" ref="G1283:G1288" si="15">PHONETIC(F1283)</f>
        <v>ナトウ　ヒロユキ</v>
      </c>
    </row>
    <row r="1284" spans="5:7" ht="19.2">
      <c r="E1284" s="501"/>
      <c r="F1284" s="522" t="s">
        <v>278</v>
      </c>
      <c r="G1284" s="505" t="str">
        <f t="shared" si="15"/>
        <v>カサハラ　シュウヘイ</v>
      </c>
    </row>
    <row r="1285" spans="5:7" ht="19.2">
      <c r="E1285" s="501"/>
      <c r="F1285" s="522" t="s">
        <v>279</v>
      </c>
      <c r="G1285" s="505" t="str">
        <f t="shared" si="15"/>
        <v>コヤナギ　ヨシツグ</v>
      </c>
    </row>
    <row r="1286" spans="5:7" ht="19.2">
      <c r="E1286" s="501"/>
      <c r="F1286" s="527" t="s">
        <v>280</v>
      </c>
      <c r="G1286" s="505" t="str">
        <f t="shared" si="15"/>
        <v>ナガイ　タツロウ</v>
      </c>
    </row>
    <row r="1287" spans="5:7" ht="19.2">
      <c r="E1287" s="501"/>
      <c r="F1287" s="522" t="s">
        <v>281</v>
      </c>
      <c r="G1287" s="505" t="str">
        <f t="shared" si="15"/>
        <v>フジイ　ショウマ</v>
      </c>
    </row>
    <row r="1288" spans="5:7" ht="19.2">
      <c r="E1288" s="501"/>
      <c r="F1288" s="522" t="s">
        <v>282</v>
      </c>
      <c r="G1288" s="505" t="str">
        <f t="shared" si="15"/>
        <v>ナカガワ　コウヘイ</v>
      </c>
    </row>
    <row r="1289" spans="5:7" ht="19.2">
      <c r="E1289" s="501" t="s">
        <v>635</v>
      </c>
      <c r="F1289" s="522" t="s">
        <v>283</v>
      </c>
      <c r="G1289" s="505" t="s">
        <v>284</v>
      </c>
    </row>
    <row r="1290" spans="5:7" ht="19.2">
      <c r="E1290" s="501"/>
      <c r="F1290" s="522" t="s">
        <v>285</v>
      </c>
      <c r="G1290" s="505" t="s">
        <v>286</v>
      </c>
    </row>
    <row r="1291" spans="5:7" ht="19.2">
      <c r="E1291" s="501"/>
      <c r="F1291" s="522" t="s">
        <v>287</v>
      </c>
      <c r="G1291" s="505" t="str">
        <f>PHONETIC(F1291)</f>
        <v>ハヤシ　カズユキ</v>
      </c>
    </row>
    <row r="1292" spans="5:7" ht="19.2">
      <c r="E1292" s="501"/>
      <c r="F1292" s="522" t="s">
        <v>288</v>
      </c>
      <c r="G1292" s="505" t="str">
        <f>PHONETIC(F1292)</f>
        <v>ナカガワ　ユウタ</v>
      </c>
    </row>
    <row r="1293" spans="5:7" ht="19.2">
      <c r="E1293" s="501"/>
      <c r="F1293" s="522" t="s">
        <v>289</v>
      </c>
      <c r="G1293" s="505" t="s">
        <v>290</v>
      </c>
    </row>
    <row r="1294" spans="5:7" ht="19.2">
      <c r="E1294" s="501"/>
      <c r="F1294" s="522" t="s">
        <v>291</v>
      </c>
      <c r="G1294" s="505" t="str">
        <f>PHONETIC(F1294)</f>
        <v>ハヤシ　タイキ</v>
      </c>
    </row>
    <row r="1295" spans="5:7" ht="19.2">
      <c r="E1295" s="501"/>
      <c r="F1295" s="522" t="s">
        <v>292</v>
      </c>
      <c r="G1295" s="505" t="str">
        <f>PHONETIC(F1295)</f>
        <v>ナカヤマ　ワタル</v>
      </c>
    </row>
    <row r="1297" spans="5:7" ht="16.8" thickBot="1"/>
    <row r="1298" spans="5:7" ht="19.8" thickBot="1">
      <c r="F1298" s="511" t="s">
        <v>483</v>
      </c>
      <c r="G1298" s="517" t="str">
        <f>PHONETIC(F1298)</f>
        <v>テラダ　タカヒサ</v>
      </c>
    </row>
    <row r="1299" spans="5:7" ht="16.8" thickTop="1"/>
    <row r="1303" spans="5:7" ht="19.2">
      <c r="E1303" s="507"/>
      <c r="F1303" s="552" t="s">
        <v>293</v>
      </c>
      <c r="G1303" s="553" t="s">
        <v>294</v>
      </c>
    </row>
    <row r="1304" spans="5:7" ht="19.2">
      <c r="E1304" s="501"/>
      <c r="F1304" s="552" t="s">
        <v>295</v>
      </c>
      <c r="G1304" s="553" t="s">
        <v>296</v>
      </c>
    </row>
    <row r="1305" spans="5:7" ht="19.2">
      <c r="E1305" s="499" t="s">
        <v>635</v>
      </c>
      <c r="F1305" s="554" t="s">
        <v>297</v>
      </c>
      <c r="G1305" s="555" t="s">
        <v>298</v>
      </c>
    </row>
    <row r="1306" spans="5:7" ht="19.2">
      <c r="E1306" s="501"/>
      <c r="F1306" s="552" t="s">
        <v>299</v>
      </c>
      <c r="G1306" s="553" t="s">
        <v>300</v>
      </c>
    </row>
    <row r="1307" spans="5:7" ht="19.2">
      <c r="E1307" s="501"/>
      <c r="F1307" s="502" t="s">
        <v>550</v>
      </c>
      <c r="G1307" s="504" t="s">
        <v>578</v>
      </c>
    </row>
    <row r="1308" spans="5:7" ht="19.2">
      <c r="E1308" s="501"/>
      <c r="F1308" s="502" t="s">
        <v>551</v>
      </c>
      <c r="G1308" s="504" t="s">
        <v>579</v>
      </c>
    </row>
    <row r="1309" spans="5:7" ht="19.2">
      <c r="E1309" s="501"/>
      <c r="F1309" s="502" t="s">
        <v>552</v>
      </c>
      <c r="G1309" s="504" t="s">
        <v>576</v>
      </c>
    </row>
    <row r="1310" spans="5:7" ht="19.2">
      <c r="E1310" s="501"/>
      <c r="F1310" s="502" t="s">
        <v>553</v>
      </c>
      <c r="G1310" s="504" t="s">
        <v>577</v>
      </c>
    </row>
    <row r="1311" spans="5:7" ht="19.2">
      <c r="E1311" s="501"/>
      <c r="F1311" s="502" t="s">
        <v>554</v>
      </c>
      <c r="G1311" s="504" t="s">
        <v>574</v>
      </c>
    </row>
    <row r="1312" spans="5:7" ht="19.2">
      <c r="E1312" s="501"/>
      <c r="F1312" s="502" t="s">
        <v>555</v>
      </c>
      <c r="G1312" s="504" t="s">
        <v>575</v>
      </c>
    </row>
    <row r="1313" spans="5:7" ht="19.2">
      <c r="E1313" s="499"/>
      <c r="F1313" s="552" t="s">
        <v>301</v>
      </c>
      <c r="G1313" s="553" t="s">
        <v>302</v>
      </c>
    </row>
    <row r="1314" spans="5:7" ht="19.2">
      <c r="E1314" s="501"/>
      <c r="F1314" s="552" t="s">
        <v>303</v>
      </c>
      <c r="G1314" s="553" t="s">
        <v>304</v>
      </c>
    </row>
    <row r="1315" spans="5:7" ht="19.2">
      <c r="E1315" s="501"/>
      <c r="F1315" s="502" t="s">
        <v>556</v>
      </c>
      <c r="G1315" s="556" t="s">
        <v>557</v>
      </c>
    </row>
    <row r="1317" spans="5:7" ht="16.8" thickBot="1"/>
    <row r="1318" spans="5:7" ht="19.8" thickBot="1">
      <c r="F1318" s="511" t="s">
        <v>481</v>
      </c>
      <c r="G1318" s="557" t="s">
        <v>482</v>
      </c>
    </row>
    <row r="1319" spans="5:7" ht="16.8" thickTop="1"/>
    <row r="1323" spans="5:7" ht="32.4">
      <c r="E1323" s="528"/>
      <c r="F1323" s="528" t="s">
        <v>305</v>
      </c>
      <c r="G1323" s="529" t="str">
        <f>PHONETIC(F1323)</f>
        <v>ハラダ　スグル</v>
      </c>
    </row>
    <row r="1324" spans="5:7" ht="32.4">
      <c r="E1324" s="528"/>
      <c r="F1324" s="528" t="s">
        <v>306</v>
      </c>
      <c r="G1324" s="530" t="s">
        <v>307</v>
      </c>
    </row>
    <row r="1325" spans="5:7" ht="48.6">
      <c r="E1325" s="528"/>
      <c r="F1325" s="528" t="s">
        <v>308</v>
      </c>
      <c r="G1325" s="530" t="str">
        <f t="shared" ref="G1325:G1335" si="16">PHONETIC(F1325)</f>
        <v>カワナゴ　テツヤ</v>
      </c>
    </row>
    <row r="1326" spans="5:7" ht="32.4">
      <c r="E1326" s="528"/>
      <c r="F1326" s="528" t="s">
        <v>309</v>
      </c>
      <c r="G1326" s="530" t="str">
        <f t="shared" si="16"/>
        <v>ヨシダ　アキラ</v>
      </c>
    </row>
    <row r="1327" spans="5:7" ht="32.4">
      <c r="E1327" s="528" t="s">
        <v>310</v>
      </c>
      <c r="F1327" s="528" t="s">
        <v>311</v>
      </c>
      <c r="G1327" s="530" t="str">
        <f t="shared" si="16"/>
        <v>カドノ　ユウキ</v>
      </c>
    </row>
    <row r="1328" spans="5:7" ht="48.6">
      <c r="E1328" s="528"/>
      <c r="F1328" s="528" t="s">
        <v>312</v>
      </c>
      <c r="G1328" s="530" t="str">
        <f t="shared" si="16"/>
        <v>ササキ　ケント</v>
      </c>
    </row>
    <row r="1329" spans="5:7" ht="32.4">
      <c r="E1329" s="528"/>
      <c r="F1329" s="528" t="s">
        <v>313</v>
      </c>
      <c r="G1329" s="530" t="str">
        <f t="shared" si="16"/>
        <v>モリシマ　マナブ</v>
      </c>
    </row>
    <row r="1330" spans="5:7" ht="32.4">
      <c r="E1330" s="528"/>
      <c r="F1330" s="528" t="s">
        <v>314</v>
      </c>
      <c r="G1330" s="530" t="str">
        <f t="shared" si="16"/>
        <v>マキノ　ミサト</v>
      </c>
    </row>
    <row r="1331" spans="5:7" ht="32.4">
      <c r="E1331" s="528"/>
      <c r="F1331" s="528" t="s">
        <v>315</v>
      </c>
      <c r="G1331" s="505" t="str">
        <f t="shared" si="16"/>
        <v>ヒロカワ　ノブヒデ</v>
      </c>
    </row>
    <row r="1332" spans="5:7" ht="32.4">
      <c r="E1332" s="528"/>
      <c r="F1332" s="528" t="s">
        <v>316</v>
      </c>
      <c r="G1332" s="530" t="str">
        <f t="shared" si="16"/>
        <v>ニシダ　リョウ</v>
      </c>
    </row>
    <row r="1333" spans="5:7" ht="32.4">
      <c r="E1333" s="528"/>
      <c r="F1333" s="528" t="s">
        <v>317</v>
      </c>
      <c r="G1333" s="530" t="str">
        <f t="shared" si="16"/>
        <v>コムロ　ヒロヨシ</v>
      </c>
    </row>
    <row r="1334" spans="5:7" ht="32.4">
      <c r="E1334" s="528"/>
      <c r="F1334" s="528" t="s">
        <v>318</v>
      </c>
      <c r="G1334" s="530" t="str">
        <f t="shared" si="16"/>
        <v>ネゴロ　タカシ</v>
      </c>
    </row>
    <row r="1335" spans="5:7" ht="32.4">
      <c r="E1335" s="528"/>
      <c r="F1335" s="528" t="s">
        <v>319</v>
      </c>
      <c r="G1335" s="530" t="str">
        <f t="shared" si="16"/>
        <v>コムロ　アツヨシ</v>
      </c>
    </row>
    <row r="1338" spans="5:7">
      <c r="F1338" s="435" t="s">
        <v>320</v>
      </c>
      <c r="G1338" s="435" t="s">
        <v>321</v>
      </c>
    </row>
    <row r="1343" spans="5:7" ht="19.2">
      <c r="F1343" s="558" t="s">
        <v>322</v>
      </c>
      <c r="G1343" s="559" t="str">
        <f>PHONETIC(F1343)</f>
        <v>サキヤマユウヤ</v>
      </c>
    </row>
    <row r="1344" spans="5:7" ht="19.2">
      <c r="F1344" s="558" t="s">
        <v>323</v>
      </c>
      <c r="G1344" s="560" t="str">
        <f>PHONETIC(F1344)</f>
        <v>タカギダイスケ</v>
      </c>
    </row>
    <row r="1345" spans="5:7" ht="19.2">
      <c r="F1345" s="558" t="s">
        <v>324</v>
      </c>
      <c r="G1345" s="560" t="str">
        <f>PHONETIC(F1345)</f>
        <v>ヤマモトタカアキ</v>
      </c>
    </row>
    <row r="1346" spans="5:7" ht="19.2">
      <c r="F1346" s="558" t="s">
        <v>325</v>
      </c>
      <c r="G1346" s="560" t="s">
        <v>326</v>
      </c>
    </row>
    <row r="1347" spans="5:7" ht="19.2">
      <c r="E1347" s="435" t="s">
        <v>310</v>
      </c>
      <c r="F1347" s="558" t="s">
        <v>327</v>
      </c>
      <c r="G1347" s="560" t="str">
        <f t="shared" ref="G1347:G1355" si="17">PHONETIC(F1347)</f>
        <v>オグリタカフミ</v>
      </c>
    </row>
    <row r="1348" spans="5:7" ht="19.2">
      <c r="F1348" s="558" t="s">
        <v>328</v>
      </c>
      <c r="G1348" s="560" t="str">
        <f t="shared" si="17"/>
        <v>バンコウヘイ</v>
      </c>
    </row>
    <row r="1349" spans="5:7" ht="19.2">
      <c r="F1349" s="558" t="s">
        <v>329</v>
      </c>
      <c r="G1349" s="560" t="str">
        <f t="shared" si="17"/>
        <v>ナカムラナオト</v>
      </c>
    </row>
    <row r="1350" spans="5:7" ht="19.2">
      <c r="F1350" s="558" t="s">
        <v>330</v>
      </c>
      <c r="G1350" s="560" t="str">
        <f t="shared" si="17"/>
        <v>クニエダシンヤ</v>
      </c>
    </row>
    <row r="1351" spans="5:7" ht="19.2">
      <c r="F1351" s="558" t="s">
        <v>331</v>
      </c>
      <c r="G1351" s="560" t="str">
        <f t="shared" si="17"/>
        <v>キムラコウタロウ</v>
      </c>
    </row>
    <row r="1352" spans="5:7" ht="19.2">
      <c r="F1352" s="558" t="s">
        <v>332</v>
      </c>
      <c r="G1352" s="560" t="str">
        <f t="shared" si="17"/>
        <v>ホソエユウキ</v>
      </c>
    </row>
    <row r="1353" spans="5:7" ht="19.2">
      <c r="F1353" s="558" t="s">
        <v>333</v>
      </c>
      <c r="G1353" s="560" t="str">
        <f t="shared" si="17"/>
        <v>シミズケイスケ</v>
      </c>
    </row>
    <row r="1354" spans="5:7" ht="19.2">
      <c r="F1354" s="558" t="s">
        <v>334</v>
      </c>
      <c r="G1354" s="560" t="str">
        <f t="shared" si="17"/>
        <v>アゼチショウタ</v>
      </c>
    </row>
    <row r="1355" spans="5:7" ht="19.2">
      <c r="F1355" s="558" t="s">
        <v>335</v>
      </c>
      <c r="G1355" s="560" t="str">
        <f t="shared" si="17"/>
        <v>ナガシマタカマサ</v>
      </c>
    </row>
    <row r="1358" spans="5:7">
      <c r="F1358" s="561" t="s">
        <v>336</v>
      </c>
      <c r="G1358" s="560" t="str">
        <f>PHONETIC(F1358)</f>
        <v>シラハマケンタ</v>
      </c>
    </row>
    <row r="1363" spans="5:7" ht="19.2">
      <c r="E1363" s="501"/>
      <c r="F1363" s="504" t="s">
        <v>686</v>
      </c>
      <c r="G1363" s="505" t="s">
        <v>558</v>
      </c>
    </row>
    <row r="1364" spans="5:7" ht="19.2">
      <c r="E1364" s="501"/>
      <c r="F1364" s="504" t="s">
        <v>337</v>
      </c>
      <c r="G1364" s="505" t="str">
        <f>PHONETIC(F1364)</f>
        <v>オオタ　ユウキ</v>
      </c>
    </row>
    <row r="1365" spans="5:7" ht="19.2">
      <c r="E1365" s="501"/>
      <c r="F1365" s="504" t="s">
        <v>338</v>
      </c>
      <c r="G1365" s="505" t="s">
        <v>339</v>
      </c>
    </row>
    <row r="1366" spans="5:7" ht="19.2">
      <c r="E1366" s="501"/>
      <c r="F1366" s="504" t="s">
        <v>340</v>
      </c>
      <c r="G1366" s="505" t="s">
        <v>559</v>
      </c>
    </row>
    <row r="1367" spans="5:7" ht="19.2">
      <c r="E1367" s="501"/>
      <c r="F1367" s="504" t="s">
        <v>341</v>
      </c>
      <c r="G1367" s="505" t="s">
        <v>342</v>
      </c>
    </row>
    <row r="1368" spans="5:7" ht="19.2">
      <c r="E1368" s="499" t="s">
        <v>635</v>
      </c>
      <c r="F1368" s="504" t="s">
        <v>343</v>
      </c>
      <c r="G1368" s="505" t="s">
        <v>560</v>
      </c>
    </row>
    <row r="1369" spans="5:7" ht="19.2">
      <c r="E1369" s="501"/>
      <c r="F1369" s="504" t="s">
        <v>344</v>
      </c>
      <c r="G1369" s="505" t="s">
        <v>561</v>
      </c>
    </row>
    <row r="1370" spans="5:7" ht="19.2">
      <c r="E1370" s="501"/>
      <c r="F1370" s="504" t="s">
        <v>345</v>
      </c>
      <c r="G1370" s="505" t="str">
        <f t="shared" ref="G1370:G1375" si="18">PHONETIC(F1370)</f>
        <v>ヤマグチ　ユウセイ</v>
      </c>
    </row>
    <row r="1371" spans="5:7" ht="19.2">
      <c r="E1371" s="501"/>
      <c r="F1371" s="504" t="s">
        <v>346</v>
      </c>
      <c r="G1371" s="505" t="str">
        <f t="shared" si="18"/>
        <v>イワモト　タカヒロ</v>
      </c>
    </row>
    <row r="1372" spans="5:7" ht="19.2">
      <c r="E1372" s="501"/>
      <c r="F1372" s="504" t="s">
        <v>347</v>
      </c>
      <c r="G1372" s="505" t="str">
        <f t="shared" si="18"/>
        <v>カワイ　エイスケ</v>
      </c>
    </row>
    <row r="1373" spans="5:7" ht="19.2">
      <c r="E1373" s="501"/>
      <c r="F1373" s="504" t="s">
        <v>348</v>
      </c>
      <c r="G1373" s="505" t="str">
        <f t="shared" si="18"/>
        <v>ハナオカ　ヨウヘイ</v>
      </c>
    </row>
    <row r="1374" spans="5:7" ht="19.2">
      <c r="E1374" s="501"/>
      <c r="F1374" s="504" t="s">
        <v>349</v>
      </c>
      <c r="G1374" s="505" t="str">
        <f t="shared" si="18"/>
        <v>ミウラ　ユウスケ</v>
      </c>
    </row>
    <row r="1375" spans="5:7" ht="19.2">
      <c r="E1375" s="562"/>
      <c r="F1375" s="563" t="s">
        <v>350</v>
      </c>
      <c r="G1375" s="564" t="str">
        <f t="shared" si="18"/>
        <v>ヤマダ　モトキ</v>
      </c>
    </row>
    <row r="1377" spans="5:7" ht="16.8" thickBot="1"/>
    <row r="1378" spans="5:7" ht="19.8" thickBot="1">
      <c r="F1378" s="511" t="s">
        <v>485</v>
      </c>
      <c r="G1378" s="517" t="str">
        <f>PHONETIC(F1378)</f>
        <v>イワサ　タカユキ</v>
      </c>
    </row>
    <row r="1379" spans="5:7" ht="16.8" thickTop="1"/>
    <row r="1383" spans="5:7" ht="19.2">
      <c r="E1383" s="507"/>
      <c r="F1383" s="504" t="s">
        <v>351</v>
      </c>
      <c r="G1383" s="510" t="s">
        <v>352</v>
      </c>
    </row>
    <row r="1384" spans="5:7" ht="19.2">
      <c r="E1384" s="501"/>
      <c r="F1384" s="504" t="s">
        <v>486</v>
      </c>
      <c r="G1384" s="510" t="s">
        <v>487</v>
      </c>
    </row>
    <row r="1385" spans="5:7" ht="19.2">
      <c r="E1385" s="501" t="s">
        <v>635</v>
      </c>
      <c r="F1385" s="504" t="s">
        <v>353</v>
      </c>
      <c r="G1385" s="510" t="s">
        <v>354</v>
      </c>
    </row>
    <row r="1386" spans="5:7" ht="19.2">
      <c r="E1386" s="501"/>
      <c r="F1386" s="504" t="s">
        <v>355</v>
      </c>
      <c r="G1386" s="510" t="s">
        <v>356</v>
      </c>
    </row>
    <row r="1387" spans="5:7" ht="19.2">
      <c r="E1387" s="501"/>
      <c r="F1387" s="504" t="s">
        <v>357</v>
      </c>
      <c r="G1387" s="510" t="s">
        <v>358</v>
      </c>
    </row>
    <row r="1388" spans="5:7" ht="19.2">
      <c r="E1388" s="501"/>
      <c r="F1388" s="504" t="s">
        <v>359</v>
      </c>
      <c r="G1388" s="510" t="s">
        <v>360</v>
      </c>
    </row>
    <row r="1389" spans="5:7" ht="19.2">
      <c r="E1389" s="501"/>
      <c r="F1389" s="504" t="s">
        <v>492</v>
      </c>
      <c r="G1389" s="510" t="s">
        <v>361</v>
      </c>
    </row>
    <row r="1390" spans="5:7" ht="19.2">
      <c r="E1390" s="501"/>
      <c r="F1390" s="504" t="s">
        <v>362</v>
      </c>
      <c r="G1390" s="510" t="s">
        <v>363</v>
      </c>
    </row>
    <row r="1391" spans="5:7" ht="19.2">
      <c r="E1391" s="501"/>
      <c r="F1391" s="504" t="s">
        <v>491</v>
      </c>
      <c r="G1391" s="510" t="s">
        <v>364</v>
      </c>
    </row>
    <row r="1392" spans="5:7" ht="19.2">
      <c r="E1392" s="501"/>
      <c r="F1392" s="504" t="s">
        <v>365</v>
      </c>
      <c r="G1392" s="510" t="s">
        <v>366</v>
      </c>
    </row>
    <row r="1393" spans="5:7" ht="19.2">
      <c r="E1393" s="501"/>
      <c r="F1393" s="504" t="s">
        <v>562</v>
      </c>
      <c r="G1393" s="510" t="s">
        <v>563</v>
      </c>
    </row>
    <row r="1394" spans="5:7" ht="19.2">
      <c r="E1394" s="501"/>
      <c r="F1394" s="504" t="s">
        <v>564</v>
      </c>
      <c r="G1394" s="510" t="s">
        <v>565</v>
      </c>
    </row>
    <row r="1395" spans="5:7" ht="19.2">
      <c r="E1395" s="501"/>
      <c r="F1395" s="504" t="s">
        <v>566</v>
      </c>
      <c r="G1395" s="510" t="s">
        <v>367</v>
      </c>
    </row>
    <row r="1397" spans="5:7" ht="16.8" thickBot="1"/>
    <row r="1398" spans="5:7" ht="19.8" thickBot="1">
      <c r="F1398" s="511" t="s">
        <v>493</v>
      </c>
      <c r="G1398" s="517" t="str">
        <f>PHONETIC(F1398)</f>
        <v>ナリタ　シンジ</v>
      </c>
    </row>
    <row r="1399" spans="5:7" ht="16.8" thickTop="1"/>
    <row r="1443" spans="5:7" ht="19.2">
      <c r="E1443" s="507"/>
      <c r="F1443" s="508" t="s">
        <v>368</v>
      </c>
      <c r="G1443" s="513" t="str">
        <f t="shared" ref="G1443:G1455" si="19">PHONETIC(F1443)</f>
        <v>サカグチ　タクヤ</v>
      </c>
    </row>
    <row r="1444" spans="5:7" ht="19.2">
      <c r="E1444" s="501" t="s">
        <v>635</v>
      </c>
      <c r="F1444" s="504" t="s">
        <v>369</v>
      </c>
      <c r="G1444" s="505" t="str">
        <f t="shared" si="19"/>
        <v>アンザイ　トモヤ</v>
      </c>
    </row>
    <row r="1445" spans="5:7" ht="19.2">
      <c r="E1445" s="501"/>
      <c r="F1445" s="504" t="s">
        <v>370</v>
      </c>
      <c r="G1445" s="505" t="str">
        <f t="shared" si="19"/>
        <v>キムラ　ユウキ</v>
      </c>
    </row>
    <row r="1446" spans="5:7" ht="19.2">
      <c r="E1446" s="501"/>
      <c r="F1446" s="504" t="s">
        <v>371</v>
      </c>
      <c r="G1446" s="505" t="str">
        <f t="shared" si="19"/>
        <v>カワムラ　タクヤ</v>
      </c>
    </row>
    <row r="1447" spans="5:7" ht="19.2">
      <c r="E1447" s="501"/>
      <c r="F1447" s="504" t="s">
        <v>372</v>
      </c>
      <c r="G1447" s="505" t="str">
        <f t="shared" si="19"/>
        <v>クロカワ　ショウヘイ</v>
      </c>
    </row>
    <row r="1448" spans="5:7" ht="19.2">
      <c r="E1448" s="501"/>
      <c r="F1448" s="504" t="s">
        <v>373</v>
      </c>
      <c r="G1448" s="505" t="str">
        <f t="shared" si="19"/>
        <v>カメイ　アツキ</v>
      </c>
    </row>
    <row r="1449" spans="5:7" ht="19.2">
      <c r="E1449" s="501"/>
      <c r="F1449" s="504" t="s">
        <v>374</v>
      </c>
      <c r="G1449" s="505" t="str">
        <f t="shared" si="19"/>
        <v>オオモト　ユウキ</v>
      </c>
    </row>
    <row r="1450" spans="5:7" ht="19.2">
      <c r="E1450" s="501"/>
      <c r="F1450" s="504" t="s">
        <v>375</v>
      </c>
      <c r="G1450" s="505" t="str">
        <f t="shared" si="19"/>
        <v>ニシヤマ　　リョウ</v>
      </c>
    </row>
    <row r="1451" spans="5:7" ht="19.2">
      <c r="E1451" s="501"/>
      <c r="F1451" s="504" t="s">
        <v>376</v>
      </c>
      <c r="G1451" s="505" t="str">
        <f t="shared" si="19"/>
        <v>ミヤワキ　ダイスケ</v>
      </c>
    </row>
    <row r="1452" spans="5:7" ht="19.2">
      <c r="E1452" s="501"/>
      <c r="F1452" s="504" t="s">
        <v>377</v>
      </c>
      <c r="G1452" s="505" t="str">
        <f t="shared" si="19"/>
        <v>ミズグチ　タクヤ</v>
      </c>
    </row>
    <row r="1453" spans="5:7" ht="19.2">
      <c r="E1453" s="501"/>
      <c r="F1453" s="504" t="s">
        <v>378</v>
      </c>
      <c r="G1453" s="505" t="str">
        <f t="shared" si="19"/>
        <v>イクタ　ユウキ</v>
      </c>
    </row>
    <row r="1454" spans="5:7" ht="19.2">
      <c r="E1454" s="501"/>
      <c r="F1454" s="504" t="s">
        <v>379</v>
      </c>
      <c r="G1454" s="505" t="str">
        <f t="shared" si="19"/>
        <v>カタヤマ　ヨウヘイ</v>
      </c>
    </row>
    <row r="1455" spans="5:7" ht="19.2">
      <c r="E1455" s="501"/>
      <c r="F1455" s="504" t="s">
        <v>380</v>
      </c>
      <c r="G1455" s="505" t="str">
        <f t="shared" si="19"/>
        <v>ニシムラ　マサト</v>
      </c>
    </row>
    <row r="1457" spans="5:7" ht="16.8" thickBot="1"/>
    <row r="1458" spans="5:7" ht="19.8" thickBot="1">
      <c r="F1458" s="511" t="s">
        <v>381</v>
      </c>
      <c r="G1458" s="517" t="str">
        <f>PHONETIC(F1458)</f>
        <v>ミツダ　ヤスシ</v>
      </c>
    </row>
    <row r="1459" spans="5:7" ht="16.8" thickTop="1"/>
    <row r="1463" spans="5:7" ht="19.2">
      <c r="E1463" s="507"/>
      <c r="F1463" s="508" t="s">
        <v>382</v>
      </c>
      <c r="G1463" s="513" t="str">
        <f>PHONETIC(F1463)</f>
        <v>マキグチ　タクヤ</v>
      </c>
    </row>
    <row r="1464" spans="5:7" ht="19.2">
      <c r="E1464" s="501"/>
      <c r="F1464" s="504" t="s">
        <v>383</v>
      </c>
      <c r="G1464" s="505" t="str">
        <f>PHONETIC(F1464)</f>
        <v>エザキ　ダイチ</v>
      </c>
    </row>
    <row r="1465" spans="5:7" ht="19.2">
      <c r="E1465" s="501"/>
      <c r="F1465" s="504" t="s">
        <v>384</v>
      </c>
      <c r="G1465" s="505" t="s">
        <v>385</v>
      </c>
    </row>
    <row r="1466" spans="5:7" ht="19.2">
      <c r="E1466" s="501"/>
      <c r="F1466" s="504" t="s">
        <v>386</v>
      </c>
      <c r="G1466" s="505" t="s">
        <v>387</v>
      </c>
    </row>
    <row r="1467" spans="5:7" ht="19.2">
      <c r="E1467" s="499" t="s">
        <v>635</v>
      </c>
      <c r="F1467" s="504" t="s">
        <v>388</v>
      </c>
      <c r="G1467" s="505" t="s">
        <v>389</v>
      </c>
    </row>
    <row r="1468" spans="5:7" ht="19.2">
      <c r="E1468" s="501"/>
      <c r="F1468" s="504" t="s">
        <v>390</v>
      </c>
      <c r="G1468" s="505" t="str">
        <f>PHONETIC(F1468)</f>
        <v>タカミネ　ミナト</v>
      </c>
    </row>
    <row r="1469" spans="5:7" ht="19.2">
      <c r="E1469" s="501"/>
      <c r="F1469" s="504" t="s">
        <v>496</v>
      </c>
      <c r="G1469" s="505" t="str">
        <f>PHONETIC(F1469)</f>
        <v>アリムラ　シンゴ</v>
      </c>
    </row>
    <row r="1470" spans="5:7" ht="19.2">
      <c r="E1470" s="501"/>
      <c r="F1470" s="504" t="s">
        <v>497</v>
      </c>
      <c r="G1470" s="505" t="str">
        <f>PHONETIC(F1470)</f>
        <v>ヨシミツ　タカアキ</v>
      </c>
    </row>
    <row r="1471" spans="5:7" ht="19.2">
      <c r="E1471" s="501"/>
      <c r="F1471" s="504" t="s">
        <v>391</v>
      </c>
      <c r="G1471" s="505" t="str">
        <f>PHONETIC(F1471)</f>
        <v>アリムラ　ケイスケ</v>
      </c>
    </row>
    <row r="1472" spans="5:7" ht="19.2">
      <c r="E1472" s="501"/>
      <c r="F1472" s="504" t="s">
        <v>392</v>
      </c>
      <c r="G1472" s="505" t="s">
        <v>393</v>
      </c>
    </row>
    <row r="1473" spans="5:7" ht="19.2">
      <c r="E1473" s="501"/>
      <c r="F1473" s="504" t="s">
        <v>394</v>
      </c>
      <c r="G1473" s="505" t="str">
        <f>PHONETIC(F1473)</f>
        <v>タカミネ　ワタル</v>
      </c>
    </row>
    <row r="1474" spans="5:7" ht="19.2">
      <c r="E1474" s="501"/>
      <c r="F1474" s="504" t="s">
        <v>395</v>
      </c>
      <c r="G1474" s="505" t="str">
        <f>PHONETIC(F1474)</f>
        <v>タバタ　ショウゴ</v>
      </c>
    </row>
    <row r="1475" spans="5:7" ht="19.2">
      <c r="E1475" s="501"/>
      <c r="F1475" s="504" t="s">
        <v>396</v>
      </c>
      <c r="G1475" s="505" t="s">
        <v>397</v>
      </c>
    </row>
    <row r="1477" spans="5:7" ht="16.8" thickBot="1"/>
    <row r="1478" spans="5:7" ht="19.8" thickBot="1">
      <c r="F1478" s="511" t="s">
        <v>398</v>
      </c>
      <c r="G1478" s="517" t="str">
        <f>PHONETIC(F1478)</f>
        <v>ヤマサキ　シンジ</v>
      </c>
    </row>
    <row r="1479" spans="5:7" ht="16.8" thickTop="1"/>
    <row r="1483" spans="5:7" ht="19.2">
      <c r="E1483" s="496"/>
      <c r="F1483" s="502" t="s">
        <v>399</v>
      </c>
      <c r="G1483" s="505" t="s">
        <v>400</v>
      </c>
    </row>
    <row r="1484" spans="5:7" ht="19.2">
      <c r="E1484" s="499" t="s">
        <v>635</v>
      </c>
      <c r="F1484" s="502" t="s">
        <v>401</v>
      </c>
      <c r="G1484" s="505" t="str">
        <f t="shared" ref="G1484:G1495" si="20">PHONETIC(F1484)</f>
        <v>アナミヒロキ</v>
      </c>
    </row>
    <row r="1485" spans="5:7" ht="19.2">
      <c r="E1485" s="499"/>
      <c r="F1485" s="502" t="s">
        <v>402</v>
      </c>
      <c r="G1485" s="505" t="str">
        <f t="shared" si="20"/>
        <v>タケウチカズマ</v>
      </c>
    </row>
    <row r="1486" spans="5:7" ht="19.2">
      <c r="E1486" s="499"/>
      <c r="F1486" s="502" t="s">
        <v>403</v>
      </c>
      <c r="G1486" s="505" t="str">
        <f t="shared" si="20"/>
        <v>ハシモトユウスケ</v>
      </c>
    </row>
    <row r="1487" spans="5:7" ht="19.2">
      <c r="E1487" s="499"/>
      <c r="F1487" s="502" t="s">
        <v>404</v>
      </c>
      <c r="G1487" s="505" t="str">
        <f t="shared" si="20"/>
        <v>ニノミヤケンタ</v>
      </c>
    </row>
    <row r="1488" spans="5:7" ht="19.2">
      <c r="E1488" s="499"/>
      <c r="F1488" s="502" t="s">
        <v>405</v>
      </c>
      <c r="G1488" s="505" t="str">
        <f t="shared" si="20"/>
        <v>フジナミイッシン</v>
      </c>
    </row>
    <row r="1489" spans="5:7" ht="19.2">
      <c r="E1489" s="499"/>
      <c r="F1489" s="502" t="s">
        <v>406</v>
      </c>
      <c r="G1489" s="505" t="str">
        <f t="shared" si="20"/>
        <v>サトウヒロキ</v>
      </c>
    </row>
    <row r="1490" spans="5:7" ht="19.2">
      <c r="E1490" s="499"/>
      <c r="F1490" s="502" t="s">
        <v>407</v>
      </c>
      <c r="G1490" s="505" t="str">
        <f t="shared" si="20"/>
        <v>カツレンタカノブ</v>
      </c>
    </row>
    <row r="1491" spans="5:7" ht="19.2">
      <c r="E1491" s="499"/>
      <c r="F1491" s="502" t="s">
        <v>408</v>
      </c>
      <c r="G1491" s="505" t="str">
        <f t="shared" si="20"/>
        <v>ヘンミユウタ</v>
      </c>
    </row>
    <row r="1492" spans="5:7" ht="19.2">
      <c r="E1492" s="499"/>
      <c r="F1492" s="502" t="s">
        <v>498</v>
      </c>
      <c r="G1492" s="505" t="str">
        <f t="shared" si="20"/>
        <v>ヨシムラ　ケイ</v>
      </c>
    </row>
    <row r="1493" spans="5:7" ht="19.2">
      <c r="E1493" s="499"/>
      <c r="F1493" s="502" t="s">
        <v>409</v>
      </c>
      <c r="G1493" s="505" t="str">
        <f t="shared" si="20"/>
        <v>カネコショウヘイ</v>
      </c>
    </row>
    <row r="1494" spans="5:7" ht="19.2">
      <c r="E1494" s="499"/>
      <c r="F1494" s="502" t="s">
        <v>410</v>
      </c>
      <c r="G1494" s="505" t="str">
        <f t="shared" si="20"/>
        <v>ミヤワキユウヤ</v>
      </c>
    </row>
    <row r="1495" spans="5:7" ht="19.2">
      <c r="E1495" s="499"/>
      <c r="F1495" s="502" t="s">
        <v>411</v>
      </c>
      <c r="G1495" s="505" t="str">
        <f t="shared" si="20"/>
        <v>アイザワコウジ</v>
      </c>
    </row>
    <row r="1497" spans="5:7" ht="16.8" thickBot="1"/>
    <row r="1498" spans="5:7" ht="19.8" thickBot="1">
      <c r="F1498" s="539" t="s">
        <v>412</v>
      </c>
      <c r="G1498" s="517" t="str">
        <f>PHONETIC(F1498)</f>
        <v>ワタナベトシアキ</v>
      </c>
    </row>
    <row r="1499" spans="5:7" ht="16.8" thickTop="1"/>
  </sheetData>
  <dataConsolidate/>
  <mergeCells count="57">
    <mergeCell ref="X16:Y16"/>
    <mergeCell ref="T2:W2"/>
    <mergeCell ref="T10:W10"/>
    <mergeCell ref="AD10:AE10"/>
    <mergeCell ref="AG5:AH5"/>
    <mergeCell ref="T6:W6"/>
    <mergeCell ref="F41:G41"/>
    <mergeCell ref="D33:F33"/>
    <mergeCell ref="E27:G27"/>
    <mergeCell ref="E26:G26"/>
    <mergeCell ref="E35:H35"/>
    <mergeCell ref="H33:J33"/>
    <mergeCell ref="H26:J26"/>
    <mergeCell ref="E29:G29"/>
    <mergeCell ref="E28:G28"/>
    <mergeCell ref="H27:J27"/>
    <mergeCell ref="E30:G30"/>
    <mergeCell ref="H21:J21"/>
    <mergeCell ref="B6:D6"/>
    <mergeCell ref="B8:C8"/>
    <mergeCell ref="F6:G6"/>
    <mergeCell ref="H6:J6"/>
    <mergeCell ref="H8:I8"/>
    <mergeCell ref="H18:J18"/>
    <mergeCell ref="H19:J19"/>
    <mergeCell ref="K28:L28"/>
    <mergeCell ref="K22:L22"/>
    <mergeCell ref="K26:L26"/>
    <mergeCell ref="E23:G23"/>
    <mergeCell ref="K25:L25"/>
    <mergeCell ref="H22:J22"/>
    <mergeCell ref="H23:J23"/>
    <mergeCell ref="K27:L27"/>
    <mergeCell ref="H28:J28"/>
    <mergeCell ref="K23:L23"/>
    <mergeCell ref="H25:J25"/>
    <mergeCell ref="E24:G24"/>
    <mergeCell ref="H24:J24"/>
    <mergeCell ref="K24:L24"/>
    <mergeCell ref="E22:G22"/>
    <mergeCell ref="E25:G25"/>
    <mergeCell ref="A4:F4"/>
    <mergeCell ref="O16:P16"/>
    <mergeCell ref="K21:L21"/>
    <mergeCell ref="H20:J20"/>
    <mergeCell ref="K20:L20"/>
    <mergeCell ref="B9:F9"/>
    <mergeCell ref="E16:G16"/>
    <mergeCell ref="E18:G18"/>
    <mergeCell ref="E15:G15"/>
    <mergeCell ref="H9:L9"/>
    <mergeCell ref="E14:L14"/>
    <mergeCell ref="E19:G19"/>
    <mergeCell ref="E20:G20"/>
    <mergeCell ref="K18:L18"/>
    <mergeCell ref="E21:G21"/>
    <mergeCell ref="K19:L19"/>
  </mergeCells>
  <phoneticPr fontId="23"/>
  <conditionalFormatting sqref="V17:W81">
    <cfRule type="cellIs" dxfId="14" priority="4" stopIfTrue="1" operator="between">
      <formula>31</formula>
      <formula>59</formula>
    </cfRule>
    <cfRule type="cellIs" dxfId="13" priority="5" stopIfTrue="1" operator="between">
      <formula>61</formula>
      <formula>80</formula>
    </cfRule>
    <cfRule type="cellIs" dxfId="12" priority="6" stopIfTrue="1" operator="between">
      <formula>91</formula>
      <formula>130</formula>
    </cfRule>
  </conditionalFormatting>
  <conditionalFormatting sqref="V54:W58">
    <cfRule type="cellIs" dxfId="11" priority="1" stopIfTrue="1" operator="between">
      <formula>31</formula>
      <formula>59</formula>
    </cfRule>
    <cfRule type="cellIs" dxfId="10" priority="2" stopIfTrue="1" operator="between">
      <formula>61</formula>
      <formula>80</formula>
    </cfRule>
    <cfRule type="cellIs" dxfId="9" priority="3" stopIfTrue="1" operator="between">
      <formula>91</formula>
      <formula>130</formula>
    </cfRule>
  </conditionalFormatting>
  <dataValidations count="4">
    <dataValidation imeMode="halfKatakana" allowBlank="1" showInputMessage="1" showErrorMessage="1" sqref="G1238 G498 G503:G511 G518 G523:G538 G543:G558 G563:G575 G578 G583:G598 G603:G618 G663:G676 G678 G683:G698 G703:G713 G718 G763:G773 G778 G783:G798 G1203:G1215 G1218 G1223:G1234 G491:G496 G1183:G1195 G1198 G1243:G1255 G1258 G1263:G1275 G1278 G1283:G1295 G1298 G1303:G1315 G1318 G1363:G1375 G1378 G1383:G1395 G1398 G1443:G1455 G1458 G1463:G1475 G1478 G1483:G1495 G1498" xr:uid="{00000000-0002-0000-0100-000000000000}"/>
    <dataValidation type="list" allowBlank="1" showInputMessage="1" showErrorMessage="1" sqref="E1223:E1234 E503:E511 E523:E537 E543:E557 E563:E575 E583:E597 E603:E617 E663:E676 E683:E697 E703:E713 E763:E773 E783:E797 E1203:E1215 E483:E496 E1183:E1195 E1243:E1255 E1263:E1275 E1283:E1295 E1303:E1315 E1363:E1375 E1383:E1395 E1443:E1455 E1463:E1475 E1483:E1495 E646" xr:uid="{00000000-0002-0000-0100-000001000000}">
      <formula1>"○"</formula1>
    </dataValidation>
    <dataValidation imeMode="off" allowBlank="1" showInputMessage="1" showErrorMessage="1" sqref="K6 V1:W1 V11:W1048576 V3:W5 V7:W9" xr:uid="{00000000-0002-0000-0100-000002000000}"/>
    <dataValidation imeMode="on" allowBlank="1" showInputMessage="1" showErrorMessage="1" sqref="AA81:AF81 E16:G16 E14:L14" xr:uid="{00000000-0002-0000-0100-000003000000}"/>
  </dataValidations>
  <pageMargins left="0.78740157480314965" right="0.78740157480314965" top="0.78740157480314965" bottom="0.78740157480314965" header="0.51181102362204722" footer="0.51181102362204722"/>
  <pageSetup paperSize="9" scale="90" orientation="portrait" horizontalDpi="4294967293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AL35"/>
  <sheetViews>
    <sheetView view="pageBreakPreview" topLeftCell="A3" zoomScaleNormal="40" zoomScaleSheetLayoutView="100" workbookViewId="0">
      <selection activeCell="K13" sqref="K13:L13"/>
    </sheetView>
  </sheetViews>
  <sheetFormatPr defaultColWidth="9" defaultRowHeight="16.2"/>
  <cols>
    <col min="1" max="1" width="3.5" style="101" customWidth="1"/>
    <col min="2" max="2" width="12.5" style="101" customWidth="1"/>
    <col min="3" max="3" width="5" style="101" customWidth="1"/>
    <col min="4" max="4" width="10.5" style="101" customWidth="1"/>
    <col min="5" max="5" width="10" style="101" customWidth="1"/>
    <col min="6" max="6" width="18.5" style="101" customWidth="1"/>
    <col min="7" max="7" width="15.5" style="101" customWidth="1"/>
    <col min="8" max="8" width="11" style="101" customWidth="1"/>
    <col min="9" max="9" width="12.5" style="101" customWidth="1"/>
    <col min="10" max="10" width="5" style="101" customWidth="1"/>
    <col min="11" max="11" width="10.5" style="101" customWidth="1"/>
    <col min="12" max="12" width="10" style="101" customWidth="1"/>
    <col min="13" max="13" width="18.5" style="101" customWidth="1"/>
    <col min="14" max="14" width="3.5" style="101" customWidth="1"/>
    <col min="15" max="16384" width="9" style="101"/>
  </cols>
  <sheetData>
    <row r="1" spans="1:38" s="74" customFormat="1" ht="21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38" s="76" customFormat="1" ht="27" customHeight="1">
      <c r="A2" s="75"/>
      <c r="B2" s="75" t="s">
        <v>599</v>
      </c>
      <c r="C2" s="668" t="str">
        <f>★対戦表!E14</f>
        <v>〇〇選手権大会</v>
      </c>
      <c r="D2" s="668"/>
      <c r="E2" s="668"/>
      <c r="F2" s="668"/>
      <c r="G2" s="668"/>
      <c r="H2" s="668"/>
      <c r="I2" s="668"/>
      <c r="J2" s="668"/>
      <c r="K2" s="668"/>
      <c r="L2" s="668"/>
      <c r="M2" s="78"/>
      <c r="N2" s="75"/>
    </row>
    <row r="3" spans="1:38" s="79" customFormat="1" ht="21" customHeight="1">
      <c r="A3" s="77"/>
      <c r="B3" s="77"/>
      <c r="C3" s="683" t="s">
        <v>875</v>
      </c>
      <c r="D3" s="683"/>
      <c r="E3" s="683"/>
      <c r="F3" s="683"/>
      <c r="G3" s="683"/>
      <c r="H3" s="683"/>
      <c r="I3" s="683"/>
      <c r="J3" s="683"/>
      <c r="K3" s="683"/>
      <c r="L3" s="78"/>
      <c r="M3" s="78"/>
      <c r="N3" s="77"/>
    </row>
    <row r="4" spans="1:38" s="79" customFormat="1" ht="21" customHeight="1">
      <c r="A4" s="77"/>
      <c r="B4" s="77"/>
      <c r="C4" s="683"/>
      <c r="D4" s="683"/>
      <c r="E4" s="683"/>
      <c r="F4" s="683"/>
      <c r="G4" s="683"/>
      <c r="H4" s="683"/>
      <c r="I4" s="683"/>
      <c r="J4" s="683"/>
      <c r="K4" s="683"/>
      <c r="L4" s="80"/>
      <c r="M4" s="80"/>
      <c r="N4" s="81"/>
    </row>
    <row r="5" spans="1:38" s="74" customFormat="1" ht="21" customHeight="1">
      <c r="A5" s="73"/>
      <c r="B5" s="73"/>
      <c r="C5" s="681">
        <f>★対戦表!K6</f>
        <v>1</v>
      </c>
      <c r="D5" s="681"/>
      <c r="E5" s="82"/>
      <c r="F5" s="82"/>
      <c r="G5" s="82"/>
      <c r="H5" s="82"/>
      <c r="I5" s="82"/>
      <c r="J5" s="82"/>
      <c r="K5" s="73"/>
      <c r="L5" s="83" t="s">
        <v>600</v>
      </c>
      <c r="M5" s="83">
        <f>★対戦表!E18</f>
        <v>0</v>
      </c>
      <c r="N5" s="73"/>
    </row>
    <row r="6" spans="1:38" s="79" customFormat="1" ht="21" customHeight="1">
      <c r="A6" s="77"/>
      <c r="B6" s="78" t="s">
        <v>834</v>
      </c>
      <c r="C6" s="682"/>
      <c r="D6" s="682"/>
      <c r="E6" s="78"/>
      <c r="I6" s="77"/>
      <c r="J6" s="81"/>
      <c r="K6" s="80"/>
      <c r="L6" s="83" t="s">
        <v>601</v>
      </c>
      <c r="M6" s="83">
        <f>★対戦表!E19</f>
        <v>0</v>
      </c>
      <c r="N6" s="81"/>
    </row>
    <row r="7" spans="1:38" s="74" customFormat="1" ht="21" customHeight="1">
      <c r="A7" s="73"/>
      <c r="B7" s="73"/>
      <c r="C7" s="73"/>
      <c r="D7" s="73"/>
      <c r="E7" s="73"/>
      <c r="F7" s="73"/>
      <c r="G7" s="73"/>
      <c r="H7" s="73"/>
      <c r="I7" s="73"/>
      <c r="J7" s="81"/>
      <c r="K7" s="81"/>
      <c r="L7" s="73"/>
      <c r="M7" s="81"/>
      <c r="N7" s="81"/>
    </row>
    <row r="8" spans="1:38" s="74" customFormat="1" ht="21" customHeight="1" thickBot="1">
      <c r="A8" s="73"/>
      <c r="B8" s="676" t="s">
        <v>583</v>
      </c>
      <c r="C8" s="679"/>
      <c r="D8" s="679"/>
      <c r="E8" s="679"/>
      <c r="F8" s="680"/>
      <c r="G8" s="73"/>
      <c r="H8" s="73"/>
      <c r="I8" s="676" t="s">
        <v>584</v>
      </c>
      <c r="J8" s="677"/>
      <c r="K8" s="677"/>
      <c r="L8" s="677"/>
      <c r="M8" s="678"/>
      <c r="N8" s="73"/>
    </row>
    <row r="9" spans="1:38" s="74" customFormat="1" ht="32.25" customHeight="1" thickBot="1">
      <c r="A9" s="73"/>
      <c r="B9" s="669">
        <f>★対戦表!B9</f>
        <v>0</v>
      </c>
      <c r="C9" s="670"/>
      <c r="D9" s="670"/>
      <c r="E9" s="670"/>
      <c r="F9" s="671"/>
      <c r="G9" s="672" t="s">
        <v>609</v>
      </c>
      <c r="H9" s="673"/>
      <c r="I9" s="669">
        <f>★対戦表!H9</f>
        <v>0</v>
      </c>
      <c r="J9" s="674"/>
      <c r="K9" s="674"/>
      <c r="L9" s="670"/>
      <c r="M9" s="675"/>
      <c r="N9" s="73"/>
    </row>
    <row r="10" spans="1:38" s="74" customFormat="1" ht="15.75" customHeight="1">
      <c r="A10" s="73"/>
      <c r="B10" s="73"/>
      <c r="C10" s="73"/>
      <c r="D10" s="73"/>
      <c r="E10" s="73"/>
      <c r="F10" s="73"/>
      <c r="G10" s="73"/>
      <c r="H10" s="73"/>
      <c r="I10" s="73"/>
      <c r="J10" s="81"/>
      <c r="K10" s="81"/>
      <c r="L10" s="73"/>
      <c r="M10" s="73"/>
      <c r="N10" s="73"/>
    </row>
    <row r="11" spans="1:38" s="86" customFormat="1" ht="26.25" customHeight="1">
      <c r="A11" s="82"/>
      <c r="B11" s="72" t="s">
        <v>415</v>
      </c>
      <c r="C11" s="84" t="s">
        <v>416</v>
      </c>
      <c r="D11" s="666" t="s">
        <v>611</v>
      </c>
      <c r="E11" s="667"/>
      <c r="F11" s="84" t="s">
        <v>417</v>
      </c>
      <c r="G11" s="85"/>
      <c r="H11" s="82"/>
      <c r="I11" s="72" t="s">
        <v>415</v>
      </c>
      <c r="J11" s="84" t="s">
        <v>416</v>
      </c>
      <c r="K11" s="666" t="s">
        <v>611</v>
      </c>
      <c r="L11" s="667"/>
      <c r="M11" s="84" t="s">
        <v>417</v>
      </c>
      <c r="N11" s="82"/>
    </row>
    <row r="12" spans="1:38" s="92" customFormat="1" ht="26.25" customHeight="1">
      <c r="A12" s="87"/>
      <c r="B12" s="88" t="s">
        <v>418</v>
      </c>
      <c r="C12" s="89" t="str">
        <f>IF(選手名簿!E4=0,"",選手名簿!E4)</f>
        <v/>
      </c>
      <c r="D12" s="664" t="str">
        <f>IF(選手名簿!F4=0,"",選手名簿!F4)</f>
        <v/>
      </c>
      <c r="E12" s="665"/>
      <c r="F12" s="90" t="str">
        <f>IF(選手名簿!G4=0,"",選手名簿!G4)</f>
        <v/>
      </c>
      <c r="G12" s="91"/>
      <c r="H12" s="87"/>
      <c r="I12" s="107" t="s">
        <v>418</v>
      </c>
      <c r="J12" s="89" t="str">
        <f>IF(選手名簿!E24=0,"",選手名簿!E24)</f>
        <v/>
      </c>
      <c r="K12" s="664" t="str">
        <f>IF(選手名簿!F24=0,"",選手名簿!F24)</f>
        <v/>
      </c>
      <c r="L12" s="665"/>
      <c r="M12" s="90" t="str">
        <f>IF(選手名簿!G24=0,"",選手名簿!G24)</f>
        <v/>
      </c>
      <c r="N12" s="87"/>
    </row>
    <row r="13" spans="1:38" s="92" customFormat="1" ht="26.25" customHeight="1">
      <c r="A13" s="87"/>
      <c r="B13" s="88" t="s">
        <v>613</v>
      </c>
      <c r="C13" s="89" t="str">
        <f>IF(選手名簿!E5=0,"",選手名簿!E5)</f>
        <v/>
      </c>
      <c r="D13" s="664" t="str">
        <f>IF(選手名簿!F5=0,"",選手名簿!F5)</f>
        <v/>
      </c>
      <c r="E13" s="665"/>
      <c r="F13" s="90" t="str">
        <f>IF(選手名簿!G5=0,"",選手名簿!G5)</f>
        <v/>
      </c>
      <c r="G13" s="91"/>
      <c r="H13" s="87"/>
      <c r="I13" s="107" t="s">
        <v>613</v>
      </c>
      <c r="J13" s="89" t="str">
        <f>IF(選手名簿!E25=0,"",選手名簿!E25)</f>
        <v/>
      </c>
      <c r="K13" s="664" t="str">
        <f>IF(選手名簿!F25=0,"",選手名簿!F25)</f>
        <v/>
      </c>
      <c r="L13" s="665"/>
      <c r="M13" s="90" t="str">
        <f>IF(選手名簿!G25=0,"",選手名簿!G25)</f>
        <v/>
      </c>
      <c r="N13" s="87"/>
    </row>
    <row r="14" spans="1:38" s="92" customFormat="1" ht="26.25" customHeight="1">
      <c r="A14" s="87"/>
      <c r="B14" s="88" t="s">
        <v>640</v>
      </c>
      <c r="C14" s="89" t="str">
        <f>IF(選手名簿!E6=0,"",選手名簿!E6)</f>
        <v/>
      </c>
      <c r="D14" s="664" t="str">
        <f>IF(選手名簿!F6=0,"",選手名簿!F6)</f>
        <v/>
      </c>
      <c r="E14" s="665"/>
      <c r="F14" s="90" t="str">
        <f>IF(選手名簿!G6=0,"",選手名簿!G6)</f>
        <v/>
      </c>
      <c r="G14" s="91"/>
      <c r="H14" s="87"/>
      <c r="I14" s="107" t="s">
        <v>640</v>
      </c>
      <c r="J14" s="89" t="str">
        <f>IF(選手名簿!E26=0,"",選手名簿!E26)</f>
        <v/>
      </c>
      <c r="K14" s="664" t="str">
        <f>IF(選手名簿!F26=0,"",選手名簿!F26)</f>
        <v/>
      </c>
      <c r="L14" s="665"/>
      <c r="M14" s="90" t="str">
        <f>IF(選手名簿!G26=0,"",選手名簿!G26)</f>
        <v/>
      </c>
      <c r="N14" s="87"/>
      <c r="Z14" s="92">
        <v>6</v>
      </c>
      <c r="AA14" s="93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5"/>
    </row>
    <row r="15" spans="1:38" s="92" customFormat="1" ht="26.25" customHeight="1">
      <c r="A15" s="87"/>
      <c r="B15" s="88" t="s">
        <v>641</v>
      </c>
      <c r="C15" s="89" t="str">
        <f>IF(選手名簿!E7=0,"",選手名簿!E7)</f>
        <v/>
      </c>
      <c r="D15" s="664" t="str">
        <f>IF(選手名簿!F7=0,"",選手名簿!F7)</f>
        <v/>
      </c>
      <c r="E15" s="665"/>
      <c r="F15" s="90" t="str">
        <f>IF(選手名簿!G7=0,"",選手名簿!G7)</f>
        <v/>
      </c>
      <c r="G15" s="91"/>
      <c r="H15" s="87"/>
      <c r="I15" s="107" t="s">
        <v>641</v>
      </c>
      <c r="J15" s="89" t="str">
        <f>IF(選手名簿!E27=0,"",選手名簿!E27)</f>
        <v/>
      </c>
      <c r="K15" s="664" t="str">
        <f>IF(選手名簿!F27=0,"",選手名簿!F27)</f>
        <v/>
      </c>
      <c r="L15" s="665"/>
      <c r="M15" s="90" t="str">
        <f>IF(選手名簿!G27=0,"",選手名簿!G27)</f>
        <v/>
      </c>
      <c r="N15" s="87"/>
      <c r="AA15" s="96"/>
      <c r="AL15" s="97"/>
    </row>
    <row r="16" spans="1:38" s="92" customFormat="1" ht="26.25" customHeight="1">
      <c r="A16" s="87"/>
      <c r="B16" s="88" t="s">
        <v>642</v>
      </c>
      <c r="C16" s="89" t="str">
        <f>IF(選手名簿!E8=0,"",選手名簿!E8)</f>
        <v/>
      </c>
      <c r="D16" s="664" t="str">
        <f>IF(選手名簿!F8=0,"",選手名簿!F8)</f>
        <v/>
      </c>
      <c r="E16" s="665"/>
      <c r="F16" s="90" t="str">
        <f>IF(選手名簿!G8=0,"",選手名簿!G8)</f>
        <v/>
      </c>
      <c r="G16" s="91"/>
      <c r="H16" s="87"/>
      <c r="I16" s="107" t="s">
        <v>642</v>
      </c>
      <c r="J16" s="89" t="str">
        <f>IF(選手名簿!E28=0,"",選手名簿!E28)</f>
        <v/>
      </c>
      <c r="K16" s="664" t="str">
        <f>IF(選手名簿!F28=0,"",選手名簿!F28)</f>
        <v/>
      </c>
      <c r="L16" s="665"/>
      <c r="M16" s="90" t="str">
        <f>IF(選手名簿!G28=0,"",選手名簿!G28)</f>
        <v/>
      </c>
      <c r="N16" s="87"/>
      <c r="AA16" s="96"/>
      <c r="AL16" s="97"/>
    </row>
    <row r="17" spans="1:38" s="92" customFormat="1" ht="26.25" customHeight="1">
      <c r="A17" s="87"/>
      <c r="B17" s="88" t="s">
        <v>643</v>
      </c>
      <c r="C17" s="89" t="str">
        <f>IF(選手名簿!E9=0,"",選手名簿!E9)</f>
        <v/>
      </c>
      <c r="D17" s="664" t="str">
        <f>IF(選手名簿!F9=0,"",選手名簿!F9)</f>
        <v/>
      </c>
      <c r="E17" s="665"/>
      <c r="F17" s="90" t="str">
        <f>IF(選手名簿!G9=0,"",選手名簿!G9)</f>
        <v/>
      </c>
      <c r="G17" s="91"/>
      <c r="H17" s="87"/>
      <c r="I17" s="107" t="s">
        <v>643</v>
      </c>
      <c r="J17" s="89" t="str">
        <f>IF(選手名簿!E29=0,"",選手名簿!E29)</f>
        <v/>
      </c>
      <c r="K17" s="664" t="str">
        <f>IF(選手名簿!F29=0,"",選手名簿!F29)</f>
        <v/>
      </c>
      <c r="L17" s="665"/>
      <c r="M17" s="90" t="str">
        <f>IF(選手名簿!G29=0,"",選手名簿!G29)</f>
        <v/>
      </c>
      <c r="N17" s="87"/>
      <c r="AA17" s="96"/>
      <c r="AL17" s="97"/>
    </row>
    <row r="18" spans="1:38" s="92" customFormat="1" ht="26.25" customHeight="1">
      <c r="A18" s="87"/>
      <c r="B18" s="88" t="s">
        <v>644</v>
      </c>
      <c r="C18" s="89" t="str">
        <f>IF(選手名簿!E10=0,"",選手名簿!E10)</f>
        <v/>
      </c>
      <c r="D18" s="664" t="str">
        <f>IF(選手名簿!F10=0,"",選手名簿!F10)</f>
        <v/>
      </c>
      <c r="E18" s="665"/>
      <c r="F18" s="90" t="str">
        <f>IF(選手名簿!G10=0,"",選手名簿!G10)</f>
        <v/>
      </c>
      <c r="G18" s="91"/>
      <c r="H18" s="87"/>
      <c r="I18" s="107" t="s">
        <v>644</v>
      </c>
      <c r="J18" s="89" t="str">
        <f>IF(選手名簿!E30=0,"",選手名簿!E30)</f>
        <v/>
      </c>
      <c r="K18" s="664" t="str">
        <f>IF(選手名簿!F30=0,"",選手名簿!F30)</f>
        <v/>
      </c>
      <c r="L18" s="665"/>
      <c r="M18" s="90" t="str">
        <f>IF(選手名簿!G30=0,"",選手名簿!G30)</f>
        <v/>
      </c>
      <c r="N18" s="87"/>
      <c r="AA18" s="96"/>
      <c r="AL18" s="97"/>
    </row>
    <row r="19" spans="1:38" s="92" customFormat="1" ht="26.25" customHeight="1">
      <c r="A19" s="87"/>
      <c r="B19" s="88" t="s">
        <v>645</v>
      </c>
      <c r="C19" s="89" t="str">
        <f>IF(選手名簿!E11=0,"",選手名簿!E11)</f>
        <v/>
      </c>
      <c r="D19" s="664" t="str">
        <f>IF(選手名簿!F11=0,"",選手名簿!F11)</f>
        <v/>
      </c>
      <c r="E19" s="665"/>
      <c r="F19" s="90" t="str">
        <f>IF(選手名簿!G11=0,"",選手名簿!G11)</f>
        <v/>
      </c>
      <c r="G19" s="91"/>
      <c r="H19" s="87"/>
      <c r="I19" s="107" t="s">
        <v>645</v>
      </c>
      <c r="J19" s="89" t="str">
        <f>IF(選手名簿!E31=0,"",選手名簿!E31)</f>
        <v/>
      </c>
      <c r="K19" s="664" t="str">
        <f>IF(選手名簿!F31=0,"",選手名簿!F31)</f>
        <v/>
      </c>
      <c r="L19" s="665"/>
      <c r="M19" s="90" t="str">
        <f>IF(選手名簿!G31=0,"",選手名簿!G31)</f>
        <v/>
      </c>
      <c r="N19" s="87"/>
      <c r="AA19" s="96"/>
      <c r="AL19" s="97"/>
    </row>
    <row r="20" spans="1:38" s="92" customFormat="1" ht="26.25" customHeight="1">
      <c r="A20" s="87"/>
      <c r="B20" s="88" t="s">
        <v>646</v>
      </c>
      <c r="C20" s="89" t="str">
        <f>IF(選手名簿!E12=0,"",選手名簿!E12)</f>
        <v/>
      </c>
      <c r="D20" s="664" t="str">
        <f>IF(選手名簿!F12=0,"",選手名簿!F12)</f>
        <v/>
      </c>
      <c r="E20" s="665"/>
      <c r="F20" s="90" t="str">
        <f>IF(選手名簿!G12=0,"",選手名簿!G12)</f>
        <v/>
      </c>
      <c r="G20" s="91"/>
      <c r="H20" s="87"/>
      <c r="I20" s="107" t="s">
        <v>646</v>
      </c>
      <c r="J20" s="89" t="str">
        <f>IF(選手名簿!E32=0,"",選手名簿!E32)</f>
        <v/>
      </c>
      <c r="K20" s="664" t="str">
        <f>IF(選手名簿!F32=0,"",選手名簿!F32)</f>
        <v/>
      </c>
      <c r="L20" s="665"/>
      <c r="M20" s="90" t="str">
        <f>IF(選手名簿!G32=0,"",選手名簿!G32)</f>
        <v/>
      </c>
      <c r="N20" s="87"/>
      <c r="AA20" s="96"/>
      <c r="AL20" s="97"/>
    </row>
    <row r="21" spans="1:38" s="92" customFormat="1" ht="26.25" customHeight="1">
      <c r="A21" s="87"/>
      <c r="B21" s="88" t="s">
        <v>614</v>
      </c>
      <c r="C21" s="89" t="str">
        <f>IF(選手名簿!E13=0,"",選手名簿!E13)</f>
        <v/>
      </c>
      <c r="D21" s="664" t="str">
        <f>IF(選手名簿!F13=0,"",選手名簿!F13)</f>
        <v/>
      </c>
      <c r="E21" s="665"/>
      <c r="F21" s="90" t="str">
        <f>IF(選手名簿!G13=0,"",選手名簿!G13)</f>
        <v/>
      </c>
      <c r="G21" s="91"/>
      <c r="H21" s="87"/>
      <c r="I21" s="107" t="s">
        <v>614</v>
      </c>
      <c r="J21" s="89" t="str">
        <f>IF(選手名簿!E33=0,"",選手名簿!E33)</f>
        <v/>
      </c>
      <c r="K21" s="664" t="str">
        <f>IF(選手名簿!F33=0,"",選手名簿!F33)</f>
        <v/>
      </c>
      <c r="L21" s="665"/>
      <c r="M21" s="90" t="str">
        <f>IF(選手名簿!G33=0,"",選手名簿!G33)</f>
        <v/>
      </c>
      <c r="N21" s="87"/>
      <c r="AA21" s="96"/>
      <c r="AL21" s="97"/>
    </row>
    <row r="22" spans="1:38" s="92" customFormat="1" ht="26.25" customHeight="1">
      <c r="A22" s="87"/>
      <c r="B22" s="88" t="s">
        <v>615</v>
      </c>
      <c r="C22" s="89" t="str">
        <f>IF(選手名簿!E14=0,"",選手名簿!E14)</f>
        <v/>
      </c>
      <c r="D22" s="664" t="str">
        <f>IF(選手名簿!F14=0,"",選手名簿!F14)</f>
        <v/>
      </c>
      <c r="E22" s="665"/>
      <c r="F22" s="90" t="str">
        <f>IF(選手名簿!G14=0,"",選手名簿!G14)</f>
        <v/>
      </c>
      <c r="G22" s="91"/>
      <c r="H22" s="87"/>
      <c r="I22" s="107" t="s">
        <v>615</v>
      </c>
      <c r="J22" s="89" t="str">
        <f>IF(選手名簿!E34=0,"",選手名簿!E34)</f>
        <v/>
      </c>
      <c r="K22" s="664" t="str">
        <f>IF(選手名簿!F34=0,"",選手名簿!F34)</f>
        <v/>
      </c>
      <c r="L22" s="665"/>
      <c r="M22" s="90" t="str">
        <f>IF(選手名簿!G34=0,"",選手名簿!G34)</f>
        <v/>
      </c>
      <c r="N22" s="87"/>
      <c r="AA22" s="96"/>
      <c r="AL22" s="97"/>
    </row>
    <row r="23" spans="1:38" s="92" customFormat="1" ht="26.25" customHeight="1">
      <c r="A23" s="87"/>
      <c r="B23" s="88" t="s">
        <v>616</v>
      </c>
      <c r="C23" s="89" t="str">
        <f>IF(選手名簿!E15=0,"",選手名簿!E15)</f>
        <v/>
      </c>
      <c r="D23" s="664" t="str">
        <f>IF(選手名簿!F15=0,"",選手名簿!F15)</f>
        <v/>
      </c>
      <c r="E23" s="665"/>
      <c r="F23" s="90" t="str">
        <f>IF(選手名簿!G15=0,"",選手名簿!G15)</f>
        <v/>
      </c>
      <c r="G23" s="91"/>
      <c r="H23" s="87"/>
      <c r="I23" s="107" t="s">
        <v>616</v>
      </c>
      <c r="J23" s="89" t="str">
        <f>IF(選手名簿!E35=0,"",選手名簿!E35)</f>
        <v/>
      </c>
      <c r="K23" s="664" t="str">
        <f>IF(選手名簿!F35=0,"",選手名簿!F35)</f>
        <v/>
      </c>
      <c r="L23" s="665"/>
      <c r="M23" s="90" t="str">
        <f>IF(選手名簿!G35=0,"",選手名簿!G35)</f>
        <v/>
      </c>
      <c r="N23" s="87"/>
      <c r="AA23" s="96"/>
      <c r="AL23" s="97"/>
    </row>
    <row r="24" spans="1:38" s="92" customFormat="1" ht="26.25" customHeight="1">
      <c r="A24" s="87"/>
      <c r="B24" s="88" t="s">
        <v>693</v>
      </c>
      <c r="C24" s="89" t="str">
        <f>IF(選手名簿!E16=0,"",選手名簿!E16)</f>
        <v/>
      </c>
      <c r="D24" s="664" t="str">
        <f>IF(選手名簿!F16=0,"",選手名簿!F16)</f>
        <v/>
      </c>
      <c r="E24" s="665"/>
      <c r="F24" s="90" t="str">
        <f>IF(選手名簿!G16=0,"",選手名簿!G16)</f>
        <v/>
      </c>
      <c r="G24" s="91"/>
      <c r="H24" s="87"/>
      <c r="I24" s="107" t="s">
        <v>693</v>
      </c>
      <c r="J24" s="89" t="str">
        <f>IF(選手名簿!E36=0,"",選手名簿!E36)</f>
        <v/>
      </c>
      <c r="K24" s="664" t="str">
        <f>IF(選手名簿!F36=0,"",選手名簿!F36)</f>
        <v/>
      </c>
      <c r="L24" s="665"/>
      <c r="M24" s="90" t="str">
        <f>IF(選手名簿!G36=0,"",選手名簿!G36)</f>
        <v/>
      </c>
      <c r="N24" s="87"/>
      <c r="AA24" s="96"/>
      <c r="AL24" s="97"/>
    </row>
    <row r="25" spans="1:38" s="92" customFormat="1" ht="26.25" customHeight="1">
      <c r="A25" s="87"/>
      <c r="B25" s="98" t="s">
        <v>617</v>
      </c>
      <c r="C25" s="99"/>
      <c r="D25" s="662">
        <f>選手名簿!F19</f>
        <v>0</v>
      </c>
      <c r="E25" s="663"/>
      <c r="F25" s="100">
        <f>選手名簿!G19</f>
        <v>0</v>
      </c>
      <c r="G25" s="91"/>
      <c r="H25" s="87"/>
      <c r="I25" s="108" t="s">
        <v>617</v>
      </c>
      <c r="J25" s="99"/>
      <c r="K25" s="662">
        <f>選手名簿!F39</f>
        <v>0</v>
      </c>
      <c r="L25" s="663"/>
      <c r="M25" s="100">
        <f>選手名簿!G39</f>
        <v>0</v>
      </c>
      <c r="N25" s="87"/>
      <c r="AA25" s="96"/>
      <c r="AL25" s="97"/>
    </row>
    <row r="26" spans="1:38" ht="15.75" customHeight="1">
      <c r="A26" s="81"/>
      <c r="B26" s="81"/>
      <c r="C26" s="81"/>
      <c r="D26" s="81" ph="1"/>
      <c r="E26" s="81"/>
      <c r="F26" s="81"/>
      <c r="G26" s="81"/>
      <c r="H26" s="81"/>
      <c r="I26" s="81"/>
      <c r="J26" s="81"/>
      <c r="K26" s="81" ph="1"/>
      <c r="L26" s="81"/>
      <c r="M26" s="81"/>
      <c r="N26" s="81"/>
      <c r="AA26" s="102"/>
      <c r="AL26" s="103"/>
    </row>
    <row r="27" spans="1:38" ht="15.75" customHeight="1">
      <c r="D27" s="101" ph="1"/>
      <c r="K27" s="101" ph="1"/>
      <c r="AA27" s="102"/>
      <c r="AL27" s="103"/>
    </row>
    <row r="28" spans="1:38" ht="15.75" customHeight="1">
      <c r="D28" s="101" ph="1"/>
      <c r="K28" s="101" ph="1"/>
      <c r="AA28" s="102"/>
      <c r="AL28" s="103"/>
    </row>
    <row r="29" spans="1:38" ht="15.75" customHeight="1">
      <c r="D29" s="101" ph="1"/>
      <c r="K29" s="101" ph="1"/>
      <c r="AA29" s="102"/>
      <c r="AL29" s="103"/>
    </row>
    <row r="30" spans="1:38" ht="15.75" customHeight="1">
      <c r="D30" s="101" ph="1"/>
      <c r="K30" s="101" ph="1"/>
      <c r="AA30" s="102"/>
      <c r="AL30" s="103"/>
    </row>
    <row r="31" spans="1:38" ht="15.75" customHeight="1">
      <c r="D31" s="101" ph="1"/>
      <c r="K31" s="101" ph="1"/>
      <c r="AA31" s="102"/>
      <c r="AL31" s="103"/>
    </row>
    <row r="32" spans="1:38" ht="15.75" customHeight="1">
      <c r="D32" s="101" ph="1"/>
      <c r="K32" s="101" ph="1"/>
      <c r="AA32" s="102"/>
      <c r="AL32" s="103"/>
    </row>
    <row r="33" spans="4:38" ht="24" thickBot="1">
      <c r="D33" s="101" ph="1"/>
      <c r="K33" s="101" ph="1"/>
      <c r="AA33" s="104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6"/>
    </row>
    <row r="34" spans="4:38" ht="24" thickTop="1">
      <c r="D34" s="101" ph="1"/>
      <c r="K34" s="101" ph="1"/>
    </row>
    <row r="35" spans="4:38" ht="23.4">
      <c r="D35" s="101" ph="1"/>
      <c r="K35" s="101" ph="1"/>
    </row>
  </sheetData>
  <mergeCells count="38">
    <mergeCell ref="C2:L2"/>
    <mergeCell ref="B9:F9"/>
    <mergeCell ref="G9:H9"/>
    <mergeCell ref="I9:M9"/>
    <mergeCell ref="I8:M8"/>
    <mergeCell ref="B8:F8"/>
    <mergeCell ref="C5:D6"/>
    <mergeCell ref="C3:K4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D21:E21"/>
    <mergeCell ref="K21:L21"/>
    <mergeCell ref="D22:E22"/>
    <mergeCell ref="K22:L22"/>
    <mergeCell ref="D25:E25"/>
    <mergeCell ref="K25:L25"/>
    <mergeCell ref="D23:E23"/>
    <mergeCell ref="K23:L23"/>
    <mergeCell ref="D24:E24"/>
    <mergeCell ref="K24:L24"/>
  </mergeCells>
  <phoneticPr fontId="20"/>
  <conditionalFormatting sqref="C12:G25 J12:M25">
    <cfRule type="cellIs" dxfId="8" priority="3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4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FFC000"/>
    <pageSetUpPr fitToPage="1"/>
  </sheetPr>
  <dimension ref="A1:AN43"/>
  <sheetViews>
    <sheetView view="pageBreakPreview" topLeftCell="F1" zoomScale="115" zoomScaleNormal="40" zoomScaleSheetLayoutView="115" workbookViewId="0">
      <selection activeCell="AD5" sqref="AD5:AL5"/>
    </sheetView>
  </sheetViews>
  <sheetFormatPr defaultColWidth="5.19921875" defaultRowHeight="14.4"/>
  <cols>
    <col min="1" max="1" width="5.19921875" style="63"/>
    <col min="2" max="4" width="5.59765625" style="63" customWidth="1"/>
    <col min="5" max="7" width="5.09765625" style="63" customWidth="1"/>
    <col min="8" max="12" width="3.59765625" style="63" customWidth="1"/>
    <col min="13" max="13" width="5.69921875" style="63" customWidth="1"/>
    <col min="14" max="14" width="7" style="63" customWidth="1"/>
    <col min="15" max="15" width="5.59765625" style="63" customWidth="1"/>
    <col min="16" max="19" width="5.19921875" style="63"/>
    <col min="20" max="20" width="7" style="63" customWidth="1"/>
    <col min="21" max="21" width="5.59765625" style="63" customWidth="1"/>
    <col min="22" max="25" width="5.19921875" style="63"/>
    <col min="26" max="26" width="5.69921875" style="63" customWidth="1"/>
    <col min="27" max="29" width="5.59765625" style="63" customWidth="1"/>
    <col min="30" max="30" width="5.19921875" style="63"/>
    <col min="31" max="33" width="5.09765625" style="63" customWidth="1"/>
    <col min="34" max="39" width="3.59765625" style="63" customWidth="1"/>
    <col min="40" max="16384" width="5.19921875" style="63"/>
  </cols>
  <sheetData>
    <row r="1" spans="1:39" ht="34.5" customHeight="1">
      <c r="A1" s="351"/>
      <c r="B1" s="351"/>
      <c r="C1" s="351"/>
      <c r="D1" s="351"/>
      <c r="E1" s="719" t="s">
        <v>835</v>
      </c>
      <c r="F1" s="719"/>
      <c r="G1" s="719"/>
      <c r="H1" s="719"/>
      <c r="I1" s="718" t="str">
        <f>★対戦表!E14</f>
        <v>〇〇選手権大会</v>
      </c>
      <c r="J1" s="718"/>
      <c r="K1" s="718"/>
      <c r="L1" s="718"/>
      <c r="M1" s="718"/>
      <c r="N1" s="718"/>
      <c r="O1" s="718"/>
      <c r="P1" s="718"/>
      <c r="Q1" s="718"/>
      <c r="R1" s="718"/>
      <c r="S1" s="718"/>
      <c r="T1" s="718"/>
      <c r="U1" s="718"/>
      <c r="V1" s="718"/>
      <c r="W1" s="718"/>
      <c r="X1" s="718"/>
      <c r="Y1" s="718"/>
      <c r="Z1" s="718"/>
      <c r="AA1" s="718"/>
      <c r="AB1" s="718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109"/>
    </row>
    <row r="2" spans="1:39" ht="28.8" thickBot="1">
      <c r="A2" s="762"/>
      <c r="B2" s="762"/>
      <c r="C2" s="766">
        <f>★対戦表!K6</f>
        <v>1</v>
      </c>
      <c r="D2" s="766"/>
      <c r="E2" s="766"/>
      <c r="F2" s="766"/>
      <c r="G2" s="766"/>
      <c r="H2" s="766"/>
      <c r="I2" s="766"/>
      <c r="J2" s="766"/>
      <c r="K2" s="766"/>
      <c r="L2" s="766"/>
      <c r="M2" s="110"/>
      <c r="N2" s="754" t="s">
        <v>589</v>
      </c>
      <c r="O2" s="754"/>
      <c r="P2" s="754"/>
      <c r="Q2" s="754"/>
      <c r="R2" s="754"/>
      <c r="S2" s="754"/>
      <c r="T2" s="754"/>
      <c r="U2" s="754"/>
      <c r="V2" s="754"/>
      <c r="W2" s="754"/>
      <c r="X2" s="754"/>
      <c r="Y2" s="754"/>
      <c r="AA2" s="111" t="s">
        <v>581</v>
      </c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</row>
    <row r="3" spans="1:39" ht="20.100000000000001" customHeight="1" thickTop="1" thickBot="1">
      <c r="A3" s="760" t="s">
        <v>586</v>
      </c>
      <c r="B3" s="760"/>
      <c r="C3" s="767"/>
      <c r="D3" s="767"/>
      <c r="E3" s="767"/>
      <c r="F3" s="767"/>
      <c r="G3" s="767"/>
      <c r="H3" s="767"/>
      <c r="I3" s="767"/>
      <c r="J3" s="767"/>
      <c r="K3" s="767"/>
      <c r="L3" s="767"/>
      <c r="N3" s="113" t="s">
        <v>591</v>
      </c>
      <c r="O3" s="114" t="s">
        <v>592</v>
      </c>
      <c r="P3" s="114" t="s">
        <v>593</v>
      </c>
      <c r="Q3" s="114" t="s">
        <v>594</v>
      </c>
      <c r="R3" s="755" t="s">
        <v>590</v>
      </c>
      <c r="S3" s="756"/>
      <c r="T3" s="113" t="s">
        <v>591</v>
      </c>
      <c r="U3" s="114" t="s">
        <v>592</v>
      </c>
      <c r="V3" s="114" t="s">
        <v>593</v>
      </c>
      <c r="W3" s="114" t="s">
        <v>594</v>
      </c>
      <c r="X3" s="755" t="s">
        <v>590</v>
      </c>
      <c r="Y3" s="756"/>
      <c r="AA3" s="112" t="s">
        <v>587</v>
      </c>
      <c r="AB3" s="112"/>
      <c r="AC3" s="112"/>
      <c r="AD3" s="684">
        <f>★対戦表!E18</f>
        <v>0</v>
      </c>
      <c r="AE3" s="684"/>
      <c r="AF3" s="684"/>
      <c r="AG3" s="684"/>
      <c r="AH3" s="684"/>
      <c r="AI3" s="684"/>
      <c r="AJ3" s="684"/>
      <c r="AK3" s="684"/>
      <c r="AL3" s="684"/>
    </row>
    <row r="4" spans="1:39" ht="20.100000000000001" customHeight="1" thickTop="1">
      <c r="N4" s="115"/>
      <c r="O4" s="116"/>
      <c r="P4" s="116"/>
      <c r="Q4" s="116"/>
      <c r="R4" s="757"/>
      <c r="S4" s="758"/>
      <c r="T4" s="117"/>
      <c r="U4" s="116"/>
      <c r="V4" s="116"/>
      <c r="W4" s="116"/>
      <c r="X4" s="759"/>
      <c r="Y4" s="753"/>
      <c r="AA4" s="112" t="s">
        <v>588</v>
      </c>
      <c r="AB4" s="112"/>
      <c r="AC4" s="112"/>
      <c r="AD4" s="685">
        <f>★対戦表!E19</f>
        <v>0</v>
      </c>
      <c r="AE4" s="685"/>
      <c r="AF4" s="685"/>
      <c r="AG4" s="685"/>
      <c r="AH4" s="685"/>
      <c r="AI4" s="685"/>
      <c r="AJ4" s="685"/>
      <c r="AK4" s="685"/>
      <c r="AL4" s="685"/>
    </row>
    <row r="5" spans="1:39" ht="20.100000000000001" customHeight="1">
      <c r="A5" s="760" t="s">
        <v>836</v>
      </c>
      <c r="B5" s="760"/>
      <c r="C5" s="763" t="str">
        <f>★対戦表!E16</f>
        <v>■■プール</v>
      </c>
      <c r="D5" s="763"/>
      <c r="E5" s="763"/>
      <c r="F5" s="764"/>
      <c r="G5" s="765"/>
      <c r="H5" s="763"/>
      <c r="I5" s="763"/>
      <c r="J5" s="763"/>
      <c r="K5" s="763"/>
      <c r="L5" s="763"/>
      <c r="N5" s="118"/>
      <c r="O5" s="119"/>
      <c r="P5" s="119"/>
      <c r="Q5" s="119"/>
      <c r="R5" s="714"/>
      <c r="S5" s="715"/>
      <c r="T5" s="120"/>
      <c r="U5" s="119"/>
      <c r="V5" s="119"/>
      <c r="W5" s="119"/>
      <c r="X5" s="716"/>
      <c r="Y5" s="717"/>
      <c r="AA5" s="112" t="s">
        <v>596</v>
      </c>
      <c r="AB5" s="112"/>
      <c r="AC5" s="112"/>
      <c r="AD5" s="768">
        <f>★対戦表!E29</f>
        <v>0</v>
      </c>
      <c r="AE5" s="768"/>
      <c r="AF5" s="768"/>
      <c r="AG5" s="768"/>
      <c r="AH5" s="768"/>
      <c r="AI5" s="768"/>
      <c r="AJ5" s="768"/>
      <c r="AK5" s="768"/>
      <c r="AL5" s="768"/>
    </row>
    <row r="6" spans="1:39" ht="20.100000000000001" customHeight="1">
      <c r="N6" s="118"/>
      <c r="O6" s="119"/>
      <c r="P6" s="119"/>
      <c r="Q6" s="119"/>
      <c r="R6" s="714"/>
      <c r="S6" s="715"/>
      <c r="T6" s="120"/>
      <c r="U6" s="119"/>
      <c r="V6" s="119"/>
      <c r="W6" s="119"/>
      <c r="X6" s="716"/>
      <c r="Y6" s="717"/>
      <c r="AA6" s="112" t="s">
        <v>639</v>
      </c>
      <c r="AB6" s="112"/>
      <c r="AC6" s="112"/>
      <c r="AD6" s="786">
        <f>★対戦表!E30</f>
        <v>0</v>
      </c>
      <c r="AE6" s="786"/>
      <c r="AF6" s="786"/>
      <c r="AG6" s="786"/>
      <c r="AH6" s="786"/>
      <c r="AI6" s="786"/>
      <c r="AJ6" s="786"/>
      <c r="AK6" s="786"/>
      <c r="AL6" s="786"/>
    </row>
    <row r="7" spans="1:39" ht="20.100000000000001" customHeight="1">
      <c r="A7" s="760" t="s">
        <v>837</v>
      </c>
      <c r="B7" s="760"/>
      <c r="C7" s="761">
        <f>★対戦表!E15</f>
        <v>45474</v>
      </c>
      <c r="D7" s="761"/>
      <c r="E7" s="761"/>
      <c r="F7" s="761"/>
      <c r="G7" s="761"/>
      <c r="H7" s="761"/>
      <c r="I7" s="761"/>
      <c r="J7" s="761"/>
      <c r="K7" s="761"/>
      <c r="L7" s="761"/>
      <c r="N7" s="118"/>
      <c r="O7" s="119"/>
      <c r="P7" s="119"/>
      <c r="Q7" s="119"/>
      <c r="R7" s="714"/>
      <c r="S7" s="715"/>
      <c r="T7" s="120"/>
      <c r="U7" s="119"/>
      <c r="V7" s="119"/>
      <c r="W7" s="119"/>
      <c r="X7" s="716"/>
      <c r="Y7" s="717"/>
      <c r="AA7" s="112" t="s">
        <v>855</v>
      </c>
      <c r="AB7" s="112"/>
      <c r="AC7" s="112"/>
      <c r="AD7" s="786">
        <f>★対戦表!E22</f>
        <v>0</v>
      </c>
      <c r="AE7" s="786"/>
      <c r="AF7" s="786"/>
      <c r="AG7" s="786"/>
      <c r="AH7" s="786"/>
      <c r="AI7" s="786"/>
      <c r="AJ7" s="786"/>
      <c r="AK7" s="786"/>
      <c r="AL7" s="786"/>
    </row>
    <row r="8" spans="1:39" ht="20.100000000000001" customHeight="1">
      <c r="N8" s="118"/>
      <c r="O8" s="119"/>
      <c r="P8" s="119"/>
      <c r="Q8" s="119"/>
      <c r="R8" s="714"/>
      <c r="S8" s="715"/>
      <c r="T8" s="120"/>
      <c r="U8" s="119"/>
      <c r="V8" s="119"/>
      <c r="W8" s="119"/>
      <c r="X8" s="716"/>
      <c r="Y8" s="717"/>
      <c r="AA8" s="112" t="s">
        <v>854</v>
      </c>
      <c r="AB8" s="112"/>
      <c r="AC8" s="112"/>
      <c r="AD8" s="786" t="str">
        <f>IF(★対戦表!E23="0 , 0","",★対戦表!E23)</f>
        <v/>
      </c>
      <c r="AE8" s="786"/>
      <c r="AF8" s="786"/>
      <c r="AG8" s="786"/>
      <c r="AH8" s="786"/>
      <c r="AI8" s="786"/>
      <c r="AJ8" s="786"/>
      <c r="AK8" s="786"/>
      <c r="AL8" s="786"/>
    </row>
    <row r="9" spans="1:39" ht="20.100000000000001" customHeight="1">
      <c r="A9" s="760" t="s">
        <v>838</v>
      </c>
      <c r="B9" s="760"/>
      <c r="C9" s="772">
        <f>★対戦表!H15</f>
        <v>0.375</v>
      </c>
      <c r="D9" s="772"/>
      <c r="E9" s="772"/>
      <c r="F9" s="772"/>
      <c r="G9" s="772"/>
      <c r="H9" s="772"/>
      <c r="I9" s="772"/>
      <c r="J9" s="772"/>
      <c r="K9" s="772"/>
      <c r="L9" s="772"/>
      <c r="N9" s="121"/>
      <c r="O9" s="119"/>
      <c r="P9" s="119"/>
      <c r="Q9" s="119"/>
      <c r="R9" s="714"/>
      <c r="S9" s="715"/>
      <c r="T9" s="120"/>
      <c r="U9" s="119"/>
      <c r="V9" s="119"/>
      <c r="W9" s="119"/>
      <c r="X9" s="716"/>
      <c r="Y9" s="717"/>
      <c r="AA9" s="112" t="s">
        <v>884</v>
      </c>
      <c r="AB9" s="112"/>
      <c r="AC9" s="112"/>
      <c r="AD9" s="786">
        <f>★対戦表!E24</f>
        <v>0</v>
      </c>
      <c r="AE9" s="786"/>
      <c r="AF9" s="786"/>
      <c r="AG9" s="786"/>
      <c r="AH9" s="786"/>
      <c r="AI9" s="786"/>
      <c r="AJ9" s="786"/>
      <c r="AK9" s="786"/>
      <c r="AL9" s="786"/>
    </row>
    <row r="10" spans="1:39" ht="20.100000000000001" customHeight="1">
      <c r="N10" s="118"/>
      <c r="O10" s="119"/>
      <c r="P10" s="119"/>
      <c r="Q10" s="119"/>
      <c r="R10" s="714"/>
      <c r="S10" s="715"/>
      <c r="T10" s="120"/>
      <c r="U10" s="119"/>
      <c r="V10" s="119"/>
      <c r="W10" s="119"/>
      <c r="X10" s="716"/>
      <c r="Y10" s="717"/>
      <c r="AA10" s="112" t="s">
        <v>885</v>
      </c>
      <c r="AB10" s="112"/>
      <c r="AC10" s="112"/>
      <c r="AD10" s="786">
        <f>★対戦表!E25</f>
        <v>0</v>
      </c>
      <c r="AE10" s="786"/>
      <c r="AF10" s="786"/>
      <c r="AG10" s="786"/>
      <c r="AH10" s="786"/>
      <c r="AI10" s="786"/>
      <c r="AJ10" s="786"/>
      <c r="AK10" s="786"/>
      <c r="AL10" s="786"/>
    </row>
    <row r="11" spans="1:39" ht="20.100000000000001" customHeight="1">
      <c r="N11" s="118"/>
      <c r="O11" s="119"/>
      <c r="P11" s="119"/>
      <c r="Q11" s="119"/>
      <c r="R11" s="714"/>
      <c r="S11" s="715"/>
      <c r="T11" s="120"/>
      <c r="U11" s="119"/>
      <c r="V11" s="119"/>
      <c r="W11" s="119"/>
      <c r="X11" s="716"/>
      <c r="Y11" s="717"/>
      <c r="AA11" s="112" t="s">
        <v>852</v>
      </c>
      <c r="AB11" s="112"/>
      <c r="AC11" s="112"/>
      <c r="AD11" s="786">
        <f>★対戦表!E20</f>
        <v>0</v>
      </c>
      <c r="AE11" s="786"/>
      <c r="AF11" s="786"/>
      <c r="AG11" s="786"/>
      <c r="AH11" s="786"/>
      <c r="AI11" s="786"/>
      <c r="AJ11" s="786"/>
      <c r="AK11" s="786"/>
      <c r="AL11" s="786"/>
    </row>
    <row r="12" spans="1:39" ht="20.100000000000001" customHeight="1">
      <c r="N12" s="118"/>
      <c r="O12" s="119"/>
      <c r="P12" s="119"/>
      <c r="Q12" s="119"/>
      <c r="R12" s="714"/>
      <c r="S12" s="715"/>
      <c r="T12" s="120"/>
      <c r="U12" s="119"/>
      <c r="V12" s="119"/>
      <c r="W12" s="119"/>
      <c r="X12" s="716"/>
      <c r="Y12" s="717"/>
      <c r="AA12" s="112" t="s">
        <v>853</v>
      </c>
      <c r="AB12" s="112"/>
      <c r="AC12" s="112"/>
      <c r="AD12" s="773">
        <f>★対戦表!E21</f>
        <v>0</v>
      </c>
      <c r="AE12" s="773"/>
      <c r="AF12" s="773"/>
      <c r="AG12" s="773"/>
      <c r="AH12" s="773"/>
      <c r="AI12" s="773"/>
      <c r="AJ12" s="773"/>
      <c r="AK12" s="773"/>
      <c r="AL12" s="773"/>
    </row>
    <row r="13" spans="1:39" ht="19.5" customHeight="1">
      <c r="N13" s="118"/>
      <c r="O13" s="119"/>
      <c r="P13" s="119"/>
      <c r="Q13" s="119"/>
      <c r="R13" s="714"/>
      <c r="S13" s="715"/>
      <c r="T13" s="120"/>
      <c r="U13" s="119"/>
      <c r="V13" s="119"/>
      <c r="W13" s="119"/>
      <c r="X13" s="716"/>
      <c r="Y13" s="717"/>
      <c r="AA13" s="774"/>
      <c r="AB13" s="774"/>
      <c r="AC13" s="774"/>
      <c r="AD13" s="774"/>
      <c r="AE13" s="774"/>
      <c r="AF13" s="774"/>
      <c r="AG13" s="774"/>
      <c r="AH13" s="774"/>
      <c r="AI13" s="774"/>
      <c r="AJ13" s="774"/>
      <c r="AK13" s="774"/>
      <c r="AL13" s="774"/>
    </row>
    <row r="14" spans="1:39" ht="19.5" customHeight="1" thickBot="1">
      <c r="A14" s="775" t="s">
        <v>696</v>
      </c>
      <c r="B14" s="775"/>
      <c r="C14" s="775"/>
      <c r="D14" s="775"/>
      <c r="E14" s="775"/>
      <c r="F14" s="775"/>
      <c r="G14" s="775"/>
      <c r="H14" s="775"/>
      <c r="I14" s="775"/>
      <c r="J14" s="775"/>
      <c r="K14" s="775"/>
      <c r="L14" s="775"/>
      <c r="N14" s="118"/>
      <c r="O14" s="119"/>
      <c r="P14" s="119"/>
      <c r="Q14" s="119"/>
      <c r="R14" s="714"/>
      <c r="S14" s="715"/>
      <c r="T14" s="120"/>
      <c r="U14" s="119"/>
      <c r="V14" s="119"/>
      <c r="W14" s="119"/>
      <c r="X14" s="716"/>
      <c r="Y14" s="717"/>
      <c r="AA14" s="775" t="s">
        <v>697</v>
      </c>
      <c r="AB14" s="775"/>
      <c r="AC14" s="775"/>
      <c r="AD14" s="775"/>
      <c r="AE14" s="775"/>
      <c r="AF14" s="775"/>
      <c r="AG14" s="775"/>
      <c r="AH14" s="775"/>
      <c r="AI14" s="775"/>
      <c r="AJ14" s="775"/>
      <c r="AK14" s="775"/>
      <c r="AL14" s="775"/>
    </row>
    <row r="15" spans="1:39" ht="19.5" customHeight="1">
      <c r="A15" s="776" t="s">
        <v>624</v>
      </c>
      <c r="B15" s="777"/>
      <c r="C15" s="778">
        <f>★対戦表!B9</f>
        <v>0</v>
      </c>
      <c r="D15" s="778"/>
      <c r="E15" s="778"/>
      <c r="F15" s="778"/>
      <c r="G15" s="778"/>
      <c r="H15" s="778"/>
      <c r="I15" s="778"/>
      <c r="J15" s="778"/>
      <c r="K15" s="778"/>
      <c r="L15" s="779"/>
      <c r="N15" s="118"/>
      <c r="O15" s="119"/>
      <c r="P15" s="119"/>
      <c r="Q15" s="119"/>
      <c r="R15" s="714"/>
      <c r="S15" s="715"/>
      <c r="T15" s="120"/>
      <c r="U15" s="119"/>
      <c r="V15" s="119"/>
      <c r="W15" s="119"/>
      <c r="X15" s="716"/>
      <c r="Y15" s="717"/>
      <c r="AA15" s="776" t="s">
        <v>624</v>
      </c>
      <c r="AB15" s="777"/>
      <c r="AC15" s="778">
        <f>★対戦表!H9</f>
        <v>0</v>
      </c>
      <c r="AD15" s="778"/>
      <c r="AE15" s="778"/>
      <c r="AF15" s="778"/>
      <c r="AG15" s="778"/>
      <c r="AH15" s="778"/>
      <c r="AI15" s="778"/>
      <c r="AJ15" s="778"/>
      <c r="AK15" s="778"/>
      <c r="AL15" s="779"/>
    </row>
    <row r="16" spans="1:39" ht="20.100000000000001" customHeight="1">
      <c r="A16" s="769" t="s">
        <v>617</v>
      </c>
      <c r="B16" s="770"/>
      <c r="C16" s="692">
        <f>◆メンバー表!D25</f>
        <v>0</v>
      </c>
      <c r="D16" s="692"/>
      <c r="E16" s="692"/>
      <c r="F16" s="692"/>
      <c r="G16" s="692"/>
      <c r="H16" s="692"/>
      <c r="I16" s="692"/>
      <c r="J16" s="692"/>
      <c r="K16" s="692"/>
      <c r="L16" s="694"/>
      <c r="N16" s="118"/>
      <c r="O16" s="119"/>
      <c r="P16" s="119"/>
      <c r="Q16" s="119"/>
      <c r="R16" s="714"/>
      <c r="S16" s="715"/>
      <c r="T16" s="120"/>
      <c r="U16" s="119"/>
      <c r="V16" s="119"/>
      <c r="W16" s="119"/>
      <c r="X16" s="716"/>
      <c r="Y16" s="717"/>
      <c r="AA16" s="769" t="s">
        <v>617</v>
      </c>
      <c r="AB16" s="770"/>
      <c r="AC16" s="692">
        <f>◆メンバー表!K25</f>
        <v>0</v>
      </c>
      <c r="AD16" s="692"/>
      <c r="AE16" s="692"/>
      <c r="AF16" s="692"/>
      <c r="AG16" s="692"/>
      <c r="AH16" s="692"/>
      <c r="AI16" s="692"/>
      <c r="AJ16" s="692"/>
      <c r="AK16" s="692"/>
      <c r="AL16" s="694"/>
    </row>
    <row r="17" spans="1:40" ht="20.100000000000001" customHeight="1">
      <c r="A17" s="769" t="s">
        <v>698</v>
      </c>
      <c r="B17" s="770"/>
      <c r="C17" s="692" t="str">
        <f>IF(選手名簿!F20=0,"",選手名簿!F20)</f>
        <v/>
      </c>
      <c r="D17" s="692"/>
      <c r="E17" s="692"/>
      <c r="F17" s="692"/>
      <c r="G17" s="692"/>
      <c r="H17" s="692"/>
      <c r="I17" s="692"/>
      <c r="J17" s="692"/>
      <c r="K17" s="692"/>
      <c r="L17" s="694"/>
      <c r="N17" s="118"/>
      <c r="O17" s="119"/>
      <c r="P17" s="119"/>
      <c r="Q17" s="119"/>
      <c r="R17" s="714"/>
      <c r="S17" s="715"/>
      <c r="T17" s="120"/>
      <c r="U17" s="119"/>
      <c r="V17" s="119"/>
      <c r="W17" s="119"/>
      <c r="X17" s="716"/>
      <c r="Y17" s="717"/>
      <c r="AA17" s="769" t="s">
        <v>698</v>
      </c>
      <c r="AB17" s="770"/>
      <c r="AC17" s="692" t="str">
        <f>IF(選手名簿!F40=0,"",選手名簿!F40)</f>
        <v/>
      </c>
      <c r="AD17" s="692"/>
      <c r="AE17" s="692"/>
      <c r="AF17" s="692"/>
      <c r="AG17" s="692"/>
      <c r="AH17" s="692"/>
      <c r="AI17" s="692"/>
      <c r="AJ17" s="692"/>
      <c r="AK17" s="692"/>
      <c r="AL17" s="694"/>
    </row>
    <row r="18" spans="1:40" ht="20.100000000000001" customHeight="1" thickBot="1">
      <c r="A18" s="744" t="s">
        <v>699</v>
      </c>
      <c r="B18" s="771"/>
      <c r="C18" s="693" t="str">
        <f>IF(選手名簿!F21=0,"",選手名簿!F21)</f>
        <v/>
      </c>
      <c r="D18" s="693"/>
      <c r="E18" s="693"/>
      <c r="F18" s="693"/>
      <c r="G18" s="693"/>
      <c r="H18" s="693"/>
      <c r="I18" s="693"/>
      <c r="J18" s="693"/>
      <c r="K18" s="693"/>
      <c r="L18" s="695"/>
      <c r="N18" s="118"/>
      <c r="O18" s="119"/>
      <c r="P18" s="119"/>
      <c r="Q18" s="119"/>
      <c r="R18" s="714"/>
      <c r="S18" s="715"/>
      <c r="T18" s="120"/>
      <c r="U18" s="119"/>
      <c r="V18" s="119"/>
      <c r="W18" s="119"/>
      <c r="X18" s="716"/>
      <c r="Y18" s="717"/>
      <c r="AA18" s="744" t="s">
        <v>699</v>
      </c>
      <c r="AB18" s="771"/>
      <c r="AC18" s="693" t="str">
        <f>IF(選手名簿!F41=0,"",選手名簿!F41)</f>
        <v/>
      </c>
      <c r="AD18" s="693"/>
      <c r="AE18" s="693"/>
      <c r="AF18" s="693"/>
      <c r="AG18" s="693"/>
      <c r="AH18" s="693"/>
      <c r="AI18" s="693"/>
      <c r="AJ18" s="693"/>
      <c r="AK18" s="693"/>
      <c r="AL18" s="695"/>
    </row>
    <row r="19" spans="1:40" ht="20.100000000000001" customHeight="1" thickTop="1">
      <c r="A19" s="743" t="s">
        <v>582</v>
      </c>
      <c r="B19" s="745" t="s">
        <v>585</v>
      </c>
      <c r="C19" s="722"/>
      <c r="D19" s="722"/>
      <c r="E19" s="748" t="s">
        <v>636</v>
      </c>
      <c r="F19" s="722"/>
      <c r="G19" s="749"/>
      <c r="H19" s="752" t="s">
        <v>590</v>
      </c>
      <c r="I19" s="752"/>
      <c r="J19" s="752"/>
      <c r="K19" s="752"/>
      <c r="L19" s="752"/>
      <c r="M19" s="126"/>
      <c r="N19" s="121"/>
      <c r="O19" s="119"/>
      <c r="P19" s="119"/>
      <c r="Q19" s="119"/>
      <c r="R19" s="714"/>
      <c r="S19" s="715"/>
      <c r="T19" s="120"/>
      <c r="U19" s="119"/>
      <c r="V19" s="119"/>
      <c r="W19" s="119"/>
      <c r="X19" s="716"/>
      <c r="Y19" s="717"/>
      <c r="Z19" s="127"/>
      <c r="AA19" s="743" t="s">
        <v>582</v>
      </c>
      <c r="AB19" s="745" t="s">
        <v>585</v>
      </c>
      <c r="AC19" s="722"/>
      <c r="AD19" s="722"/>
      <c r="AE19" s="748" t="s">
        <v>636</v>
      </c>
      <c r="AF19" s="722"/>
      <c r="AG19" s="749"/>
      <c r="AH19" s="752" t="s">
        <v>590</v>
      </c>
      <c r="AI19" s="752"/>
      <c r="AJ19" s="752"/>
      <c r="AK19" s="752"/>
      <c r="AL19" s="753"/>
      <c r="AM19" s="128"/>
      <c r="AN19" s="128"/>
    </row>
    <row r="20" spans="1:40" ht="20.100000000000001" customHeight="1" thickBot="1">
      <c r="A20" s="744"/>
      <c r="B20" s="746"/>
      <c r="C20" s="747"/>
      <c r="D20" s="747"/>
      <c r="E20" s="750"/>
      <c r="F20" s="747"/>
      <c r="G20" s="751"/>
      <c r="H20" s="129">
        <v>1</v>
      </c>
      <c r="I20" s="125">
        <v>2</v>
      </c>
      <c r="J20" s="125">
        <v>3</v>
      </c>
      <c r="K20" s="125">
        <v>4</v>
      </c>
      <c r="L20" s="130" t="s">
        <v>668</v>
      </c>
      <c r="M20" s="131"/>
      <c r="N20" s="118"/>
      <c r="O20" s="119"/>
      <c r="P20" s="119"/>
      <c r="Q20" s="119"/>
      <c r="R20" s="714"/>
      <c r="S20" s="715"/>
      <c r="T20" s="120"/>
      <c r="U20" s="119"/>
      <c r="V20" s="119"/>
      <c r="W20" s="119"/>
      <c r="X20" s="716"/>
      <c r="Y20" s="717"/>
      <c r="Z20" s="127"/>
      <c r="AA20" s="744"/>
      <c r="AB20" s="746"/>
      <c r="AC20" s="747"/>
      <c r="AD20" s="747"/>
      <c r="AE20" s="750"/>
      <c r="AF20" s="747"/>
      <c r="AG20" s="751"/>
      <c r="AH20" s="129">
        <v>1</v>
      </c>
      <c r="AI20" s="125">
        <v>2</v>
      </c>
      <c r="AJ20" s="125">
        <v>3</v>
      </c>
      <c r="AK20" s="125">
        <v>4</v>
      </c>
      <c r="AL20" s="132" t="s">
        <v>668</v>
      </c>
      <c r="AM20" s="133"/>
    </row>
    <row r="21" spans="1:40" ht="20.100000000000001" customHeight="1" thickTop="1">
      <c r="A21" s="122">
        <v>1</v>
      </c>
      <c r="B21" s="794" t="str">
        <f>◆メンバー表!D12</f>
        <v/>
      </c>
      <c r="C21" s="795"/>
      <c r="D21" s="795"/>
      <c r="E21" s="134"/>
      <c r="F21" s="116"/>
      <c r="G21" s="135"/>
      <c r="H21" s="136"/>
      <c r="I21" s="116"/>
      <c r="J21" s="116"/>
      <c r="K21" s="116"/>
      <c r="L21" s="137"/>
      <c r="M21" s="138"/>
      <c r="N21" s="118"/>
      <c r="O21" s="119"/>
      <c r="P21" s="119"/>
      <c r="Q21" s="119"/>
      <c r="R21" s="714"/>
      <c r="S21" s="715"/>
      <c r="T21" s="120"/>
      <c r="U21" s="119"/>
      <c r="V21" s="119"/>
      <c r="W21" s="119"/>
      <c r="X21" s="716"/>
      <c r="Y21" s="717"/>
      <c r="Z21" s="127"/>
      <c r="AA21" s="122">
        <v>1</v>
      </c>
      <c r="AB21" s="796" t="str">
        <f>◆メンバー表!K12</f>
        <v/>
      </c>
      <c r="AC21" s="797"/>
      <c r="AD21" s="797"/>
      <c r="AE21" s="134"/>
      <c r="AF21" s="116"/>
      <c r="AG21" s="135"/>
      <c r="AH21" s="136"/>
      <c r="AI21" s="116"/>
      <c r="AJ21" s="116"/>
      <c r="AK21" s="116"/>
      <c r="AL21" s="139"/>
    </row>
    <row r="22" spans="1:40" ht="20.100000000000001" customHeight="1">
      <c r="A22" s="123">
        <v>2</v>
      </c>
      <c r="B22" s="712" t="str">
        <f>◆メンバー表!D13</f>
        <v/>
      </c>
      <c r="C22" s="713"/>
      <c r="D22" s="713"/>
      <c r="E22" s="140"/>
      <c r="F22" s="119"/>
      <c r="G22" s="141"/>
      <c r="H22" s="120"/>
      <c r="I22" s="119"/>
      <c r="J22" s="142"/>
      <c r="K22" s="119"/>
      <c r="L22" s="143"/>
      <c r="M22" s="138"/>
      <c r="N22" s="118"/>
      <c r="O22" s="119"/>
      <c r="P22" s="119"/>
      <c r="Q22" s="119"/>
      <c r="R22" s="714"/>
      <c r="S22" s="715"/>
      <c r="T22" s="120"/>
      <c r="U22" s="119"/>
      <c r="V22" s="119"/>
      <c r="W22" s="119"/>
      <c r="X22" s="716"/>
      <c r="Y22" s="717"/>
      <c r="Z22" s="127"/>
      <c r="AA22" s="123">
        <v>2</v>
      </c>
      <c r="AB22" s="712" t="str">
        <f>◆メンバー表!K13</f>
        <v/>
      </c>
      <c r="AC22" s="713"/>
      <c r="AD22" s="713"/>
      <c r="AE22" s="140"/>
      <c r="AF22" s="119"/>
      <c r="AG22" s="141"/>
      <c r="AH22" s="144"/>
      <c r="AI22" s="142"/>
      <c r="AJ22" s="119"/>
      <c r="AK22" s="119"/>
      <c r="AL22" s="145"/>
    </row>
    <row r="23" spans="1:40" ht="20.100000000000001" customHeight="1">
      <c r="A23" s="123">
        <v>3</v>
      </c>
      <c r="B23" s="712" t="str">
        <f>◆メンバー表!D14</f>
        <v/>
      </c>
      <c r="C23" s="713"/>
      <c r="D23" s="713"/>
      <c r="E23" s="140"/>
      <c r="F23" s="119"/>
      <c r="G23" s="141"/>
      <c r="H23" s="144"/>
      <c r="I23" s="119"/>
      <c r="J23" s="119"/>
      <c r="K23" s="119"/>
      <c r="L23" s="143"/>
      <c r="M23" s="138"/>
      <c r="N23" s="118"/>
      <c r="O23" s="119"/>
      <c r="P23" s="119"/>
      <c r="Q23" s="119"/>
      <c r="R23" s="714"/>
      <c r="S23" s="715"/>
      <c r="T23" s="120"/>
      <c r="U23" s="119"/>
      <c r="V23" s="119"/>
      <c r="W23" s="119"/>
      <c r="X23" s="716"/>
      <c r="Y23" s="717"/>
      <c r="Z23" s="127"/>
      <c r="AA23" s="123">
        <v>3</v>
      </c>
      <c r="AB23" s="712" t="str">
        <f>◆メンバー表!K14</f>
        <v/>
      </c>
      <c r="AC23" s="713"/>
      <c r="AD23" s="713"/>
      <c r="AE23" s="140"/>
      <c r="AF23" s="119"/>
      <c r="AG23" s="141"/>
      <c r="AH23" s="120"/>
      <c r="AI23" s="70"/>
      <c r="AJ23" s="119"/>
      <c r="AK23" s="119"/>
      <c r="AL23" s="145"/>
    </row>
    <row r="24" spans="1:40" ht="20.100000000000001" customHeight="1">
      <c r="A24" s="123">
        <v>4</v>
      </c>
      <c r="B24" s="712" t="str">
        <f>◆メンバー表!D15</f>
        <v/>
      </c>
      <c r="C24" s="713"/>
      <c r="D24" s="713"/>
      <c r="E24" s="140"/>
      <c r="F24" s="119"/>
      <c r="G24" s="141"/>
      <c r="H24" s="120"/>
      <c r="I24" s="142"/>
      <c r="J24" s="119"/>
      <c r="K24" s="119"/>
      <c r="L24" s="143"/>
      <c r="M24" s="138"/>
      <c r="N24" s="118"/>
      <c r="O24" s="119"/>
      <c r="P24" s="119"/>
      <c r="Q24" s="119"/>
      <c r="R24" s="714"/>
      <c r="S24" s="715"/>
      <c r="T24" s="120"/>
      <c r="U24" s="119"/>
      <c r="V24" s="119"/>
      <c r="W24" s="119"/>
      <c r="X24" s="716"/>
      <c r="Y24" s="717"/>
      <c r="Z24" s="127"/>
      <c r="AA24" s="123">
        <v>4</v>
      </c>
      <c r="AB24" s="712" t="str">
        <f>◆メンバー表!K15</f>
        <v/>
      </c>
      <c r="AC24" s="713"/>
      <c r="AD24" s="713"/>
      <c r="AE24" s="140"/>
      <c r="AF24" s="119"/>
      <c r="AG24" s="141"/>
      <c r="AH24" s="120"/>
      <c r="AI24" s="119"/>
      <c r="AJ24" s="142"/>
      <c r="AK24" s="119"/>
      <c r="AL24" s="145"/>
    </row>
    <row r="25" spans="1:40" ht="20.100000000000001" customHeight="1">
      <c r="A25" s="123">
        <v>5</v>
      </c>
      <c r="B25" s="712" t="str">
        <f>◆メンバー表!D16</f>
        <v/>
      </c>
      <c r="C25" s="713"/>
      <c r="D25" s="713"/>
      <c r="E25" s="140"/>
      <c r="F25" s="119"/>
      <c r="G25" s="141"/>
      <c r="H25" s="120"/>
      <c r="I25" s="119"/>
      <c r="J25" s="119"/>
      <c r="K25" s="119"/>
      <c r="L25" s="143"/>
      <c r="M25" s="138"/>
      <c r="N25" s="121"/>
      <c r="O25" s="119"/>
      <c r="P25" s="119"/>
      <c r="Q25" s="119"/>
      <c r="R25" s="714"/>
      <c r="S25" s="715"/>
      <c r="T25" s="120"/>
      <c r="U25" s="119"/>
      <c r="V25" s="119"/>
      <c r="W25" s="119"/>
      <c r="X25" s="716"/>
      <c r="Y25" s="717"/>
      <c r="Z25" s="127"/>
      <c r="AA25" s="123">
        <v>5</v>
      </c>
      <c r="AB25" s="712" t="str">
        <f>◆メンバー表!K16</f>
        <v/>
      </c>
      <c r="AC25" s="713"/>
      <c r="AD25" s="713"/>
      <c r="AE25" s="140"/>
      <c r="AF25" s="119"/>
      <c r="AG25" s="141"/>
      <c r="AH25" s="120"/>
      <c r="AI25" s="119"/>
      <c r="AJ25" s="119"/>
      <c r="AK25" s="70"/>
      <c r="AL25" s="145"/>
    </row>
    <row r="26" spans="1:40" ht="20.100000000000001" customHeight="1">
      <c r="A26" s="123">
        <v>6</v>
      </c>
      <c r="B26" s="712" t="str">
        <f>◆メンバー表!D17</f>
        <v/>
      </c>
      <c r="C26" s="713"/>
      <c r="D26" s="713"/>
      <c r="E26" s="140"/>
      <c r="F26" s="119"/>
      <c r="G26" s="141"/>
      <c r="H26" s="120"/>
      <c r="I26" s="142"/>
      <c r="J26" s="119"/>
      <c r="K26" s="119"/>
      <c r="L26" s="143"/>
      <c r="M26" s="138"/>
      <c r="N26" s="118"/>
      <c r="O26" s="119"/>
      <c r="P26" s="119"/>
      <c r="Q26" s="119"/>
      <c r="R26" s="714"/>
      <c r="S26" s="715"/>
      <c r="T26" s="120"/>
      <c r="U26" s="119"/>
      <c r="V26" s="119"/>
      <c r="W26" s="119"/>
      <c r="X26" s="716"/>
      <c r="Y26" s="717"/>
      <c r="Z26" s="127"/>
      <c r="AA26" s="123">
        <v>6</v>
      </c>
      <c r="AB26" s="712" t="str">
        <f>◆メンバー表!K17</f>
        <v/>
      </c>
      <c r="AC26" s="713"/>
      <c r="AD26" s="713"/>
      <c r="AE26" s="140"/>
      <c r="AF26" s="119"/>
      <c r="AG26" s="141"/>
      <c r="AH26" s="120"/>
      <c r="AI26" s="119"/>
      <c r="AJ26" s="119"/>
      <c r="AK26" s="119"/>
      <c r="AL26" s="145"/>
    </row>
    <row r="27" spans="1:40" ht="20.100000000000001" customHeight="1">
      <c r="A27" s="123">
        <v>7</v>
      </c>
      <c r="B27" s="712" t="str">
        <f>◆メンバー表!D18</f>
        <v/>
      </c>
      <c r="C27" s="713"/>
      <c r="D27" s="713"/>
      <c r="E27" s="140"/>
      <c r="F27" s="119"/>
      <c r="G27" s="141"/>
      <c r="H27" s="120"/>
      <c r="I27" s="119"/>
      <c r="J27" s="119"/>
      <c r="K27" s="119"/>
      <c r="L27" s="143"/>
      <c r="M27" s="138"/>
      <c r="N27" s="118"/>
      <c r="O27" s="119"/>
      <c r="P27" s="119"/>
      <c r="Q27" s="119"/>
      <c r="R27" s="714"/>
      <c r="S27" s="715"/>
      <c r="T27" s="120"/>
      <c r="U27" s="119"/>
      <c r="V27" s="119"/>
      <c r="W27" s="119"/>
      <c r="X27" s="716"/>
      <c r="Y27" s="717"/>
      <c r="Z27" s="127"/>
      <c r="AA27" s="123">
        <v>7</v>
      </c>
      <c r="AB27" s="712" t="str">
        <f>◆メンバー表!K18</f>
        <v/>
      </c>
      <c r="AC27" s="713"/>
      <c r="AD27" s="713"/>
      <c r="AE27" s="140"/>
      <c r="AF27" s="119"/>
      <c r="AG27" s="141"/>
      <c r="AH27" s="120"/>
      <c r="AI27" s="119"/>
      <c r="AJ27" s="119"/>
      <c r="AK27" s="119"/>
      <c r="AL27" s="145"/>
    </row>
    <row r="28" spans="1:40" ht="20.100000000000001" customHeight="1">
      <c r="A28" s="123">
        <v>8</v>
      </c>
      <c r="B28" s="712" t="str">
        <f>◆メンバー表!D19</f>
        <v/>
      </c>
      <c r="C28" s="713"/>
      <c r="D28" s="713"/>
      <c r="E28" s="140"/>
      <c r="F28" s="119"/>
      <c r="G28" s="141"/>
      <c r="H28" s="120"/>
      <c r="I28" s="119"/>
      <c r="J28" s="119"/>
      <c r="K28" s="119"/>
      <c r="L28" s="143"/>
      <c r="M28" s="138"/>
      <c r="N28" s="118"/>
      <c r="O28" s="119"/>
      <c r="P28" s="119"/>
      <c r="Q28" s="119"/>
      <c r="R28" s="714"/>
      <c r="S28" s="715"/>
      <c r="T28" s="120"/>
      <c r="U28" s="119"/>
      <c r="V28" s="119"/>
      <c r="W28" s="119"/>
      <c r="X28" s="716"/>
      <c r="Y28" s="717"/>
      <c r="Z28" s="127"/>
      <c r="AA28" s="123">
        <v>8</v>
      </c>
      <c r="AB28" s="712" t="str">
        <f>◆メンバー表!K19</f>
        <v/>
      </c>
      <c r="AC28" s="713"/>
      <c r="AD28" s="713"/>
      <c r="AE28" s="140"/>
      <c r="AF28" s="119"/>
      <c r="AG28" s="141"/>
      <c r="AH28" s="120"/>
      <c r="AI28" s="119"/>
      <c r="AJ28" s="119"/>
      <c r="AK28" s="119"/>
      <c r="AL28" s="145"/>
    </row>
    <row r="29" spans="1:40" ht="20.100000000000001" customHeight="1">
      <c r="A29" s="123">
        <v>9</v>
      </c>
      <c r="B29" s="712" t="str">
        <f>◆メンバー表!D20</f>
        <v/>
      </c>
      <c r="C29" s="713"/>
      <c r="D29" s="713"/>
      <c r="E29" s="140"/>
      <c r="F29" s="119"/>
      <c r="G29" s="141"/>
      <c r="H29" s="120"/>
      <c r="I29" s="119"/>
      <c r="J29" s="119"/>
      <c r="K29" s="119"/>
      <c r="L29" s="143"/>
      <c r="M29" s="138"/>
      <c r="N29" s="118"/>
      <c r="O29" s="119"/>
      <c r="P29" s="119"/>
      <c r="Q29" s="119"/>
      <c r="R29" s="714"/>
      <c r="S29" s="715"/>
      <c r="T29" s="120"/>
      <c r="U29" s="119"/>
      <c r="V29" s="119"/>
      <c r="W29" s="119"/>
      <c r="X29" s="716"/>
      <c r="Y29" s="717"/>
      <c r="Z29" s="127"/>
      <c r="AA29" s="123">
        <v>9</v>
      </c>
      <c r="AB29" s="712" t="str">
        <f>◆メンバー表!K20</f>
        <v/>
      </c>
      <c r="AC29" s="713"/>
      <c r="AD29" s="713"/>
      <c r="AE29" s="140"/>
      <c r="AF29" s="119"/>
      <c r="AG29" s="141"/>
      <c r="AH29" s="120"/>
      <c r="AI29" s="119"/>
      <c r="AJ29" s="119"/>
      <c r="AK29" s="119"/>
      <c r="AL29" s="145"/>
    </row>
    <row r="30" spans="1:40" ht="20.100000000000001" customHeight="1">
      <c r="A30" s="123">
        <v>10</v>
      </c>
      <c r="B30" s="712" t="str">
        <f>◆メンバー表!D21</f>
        <v/>
      </c>
      <c r="C30" s="713"/>
      <c r="D30" s="713"/>
      <c r="E30" s="140"/>
      <c r="F30" s="119"/>
      <c r="G30" s="141"/>
      <c r="H30" s="120"/>
      <c r="I30" s="119"/>
      <c r="J30" s="119"/>
      <c r="K30" s="119"/>
      <c r="L30" s="143"/>
      <c r="M30" s="138"/>
      <c r="N30" s="118"/>
      <c r="O30" s="119"/>
      <c r="P30" s="119"/>
      <c r="Q30" s="119"/>
      <c r="R30" s="714"/>
      <c r="S30" s="715"/>
      <c r="T30" s="120"/>
      <c r="U30" s="119"/>
      <c r="V30" s="119"/>
      <c r="W30" s="119"/>
      <c r="X30" s="716"/>
      <c r="Y30" s="717"/>
      <c r="Z30" s="127"/>
      <c r="AA30" s="123">
        <v>10</v>
      </c>
      <c r="AB30" s="712" t="str">
        <f>◆メンバー表!K21</f>
        <v/>
      </c>
      <c r="AC30" s="713"/>
      <c r="AD30" s="713"/>
      <c r="AE30" s="140"/>
      <c r="AF30" s="119"/>
      <c r="AG30" s="141"/>
      <c r="AH30" s="120"/>
      <c r="AI30" s="119"/>
      <c r="AJ30" s="119"/>
      <c r="AK30" s="119"/>
      <c r="AL30" s="145"/>
    </row>
    <row r="31" spans="1:40" ht="20.100000000000001" customHeight="1">
      <c r="A31" s="123">
        <v>11</v>
      </c>
      <c r="B31" s="712" t="str">
        <f>◆メンバー表!D22</f>
        <v/>
      </c>
      <c r="C31" s="713"/>
      <c r="D31" s="713"/>
      <c r="E31" s="140"/>
      <c r="F31" s="119"/>
      <c r="G31" s="141"/>
      <c r="H31" s="120"/>
      <c r="I31" s="119"/>
      <c r="J31" s="119"/>
      <c r="K31" s="119"/>
      <c r="L31" s="143"/>
      <c r="M31" s="138"/>
      <c r="N31" s="118"/>
      <c r="O31" s="119"/>
      <c r="P31" s="119"/>
      <c r="Q31" s="119"/>
      <c r="R31" s="714"/>
      <c r="S31" s="715"/>
      <c r="T31" s="120"/>
      <c r="U31" s="119"/>
      <c r="V31" s="119"/>
      <c r="W31" s="119"/>
      <c r="X31" s="716"/>
      <c r="Y31" s="717"/>
      <c r="Z31" s="127"/>
      <c r="AA31" s="123">
        <v>11</v>
      </c>
      <c r="AB31" s="712" t="str">
        <f>◆メンバー表!K22</f>
        <v/>
      </c>
      <c r="AC31" s="713"/>
      <c r="AD31" s="713"/>
      <c r="AE31" s="140"/>
      <c r="AF31" s="119"/>
      <c r="AG31" s="141"/>
      <c r="AH31" s="120"/>
      <c r="AI31" s="119"/>
      <c r="AJ31" s="119"/>
      <c r="AK31" s="119"/>
      <c r="AL31" s="145"/>
    </row>
    <row r="32" spans="1:40" ht="20.100000000000001" customHeight="1">
      <c r="A32" s="123">
        <v>12</v>
      </c>
      <c r="B32" s="712" t="str">
        <f>◆メンバー表!D23</f>
        <v/>
      </c>
      <c r="C32" s="713"/>
      <c r="D32" s="713"/>
      <c r="E32" s="140"/>
      <c r="F32" s="119"/>
      <c r="G32" s="141"/>
      <c r="H32" s="120"/>
      <c r="I32" s="119"/>
      <c r="J32" s="119"/>
      <c r="K32" s="119"/>
      <c r="L32" s="143"/>
      <c r="M32" s="138"/>
      <c r="N32" s="118"/>
      <c r="O32" s="119"/>
      <c r="P32" s="119"/>
      <c r="Q32" s="119"/>
      <c r="R32" s="714"/>
      <c r="S32" s="715"/>
      <c r="T32" s="120"/>
      <c r="U32" s="119"/>
      <c r="V32" s="119"/>
      <c r="W32" s="119"/>
      <c r="X32" s="716"/>
      <c r="Y32" s="717"/>
      <c r="Z32" s="127"/>
      <c r="AA32" s="123">
        <v>12</v>
      </c>
      <c r="AB32" s="712" t="str">
        <f>◆メンバー表!K23</f>
        <v/>
      </c>
      <c r="AC32" s="713"/>
      <c r="AD32" s="713"/>
      <c r="AE32" s="140"/>
      <c r="AF32" s="119"/>
      <c r="AG32" s="141"/>
      <c r="AH32" s="120"/>
      <c r="AI32" s="119"/>
      <c r="AJ32" s="119"/>
      <c r="AK32" s="119"/>
      <c r="AL32" s="145"/>
    </row>
    <row r="33" spans="1:38" ht="20.100000000000001" customHeight="1" thickBot="1">
      <c r="A33" s="124">
        <v>13</v>
      </c>
      <c r="B33" s="720" t="str">
        <f>◆メンバー表!D24</f>
        <v/>
      </c>
      <c r="C33" s="721"/>
      <c r="D33" s="721"/>
      <c r="E33" s="146"/>
      <c r="F33" s="147"/>
      <c r="G33" s="148"/>
      <c r="H33" s="149"/>
      <c r="I33" s="147"/>
      <c r="J33" s="147"/>
      <c r="K33" s="147"/>
      <c r="L33" s="150"/>
      <c r="M33" s="138"/>
      <c r="N33" s="151"/>
      <c r="O33" s="147"/>
      <c r="P33" s="147"/>
      <c r="Q33" s="147"/>
      <c r="R33" s="740"/>
      <c r="S33" s="741"/>
      <c r="T33" s="149"/>
      <c r="U33" s="147"/>
      <c r="V33" s="147"/>
      <c r="W33" s="147"/>
      <c r="X33" s="720"/>
      <c r="Y33" s="742"/>
      <c r="Z33" s="127"/>
      <c r="AA33" s="124">
        <v>13</v>
      </c>
      <c r="AB33" s="720" t="str">
        <f>◆メンバー表!K24</f>
        <v/>
      </c>
      <c r="AC33" s="721"/>
      <c r="AD33" s="721"/>
      <c r="AE33" s="146"/>
      <c r="AF33" s="147"/>
      <c r="AG33" s="148"/>
      <c r="AH33" s="149"/>
      <c r="AI33" s="147"/>
      <c r="AJ33" s="147"/>
      <c r="AK33" s="147"/>
      <c r="AL33" s="152"/>
    </row>
    <row r="34" spans="1:38" ht="23.1" customHeight="1" thickTop="1" thickBot="1">
      <c r="A34" s="153"/>
      <c r="B34" s="154"/>
      <c r="C34" s="154"/>
      <c r="D34" s="154"/>
      <c r="E34" s="722" t="s">
        <v>700</v>
      </c>
      <c r="F34" s="722"/>
      <c r="G34" s="722"/>
      <c r="H34" s="155"/>
      <c r="I34" s="156"/>
      <c r="J34" s="156"/>
      <c r="K34" s="156"/>
      <c r="L34" s="157"/>
      <c r="M34" s="323"/>
      <c r="N34" s="788" t="s">
        <v>865</v>
      </c>
      <c r="O34" s="788"/>
      <c r="P34" s="788"/>
      <c r="Q34" s="788"/>
      <c r="R34" s="788"/>
      <c r="S34" s="788"/>
      <c r="T34" s="788"/>
      <c r="U34" s="788"/>
      <c r="V34" s="788"/>
      <c r="W34" s="788"/>
      <c r="X34" s="788"/>
      <c r="Y34" s="788"/>
      <c r="Z34" s="154"/>
      <c r="AA34" s="153"/>
      <c r="AB34" s="154"/>
      <c r="AC34" s="154"/>
      <c r="AD34" s="154"/>
      <c r="AE34" s="723" t="s">
        <v>700</v>
      </c>
      <c r="AF34" s="723"/>
      <c r="AG34" s="723"/>
      <c r="AH34" s="158"/>
      <c r="AI34" s="159"/>
      <c r="AJ34" s="159"/>
      <c r="AK34" s="159"/>
      <c r="AL34" s="160"/>
    </row>
    <row r="35" spans="1:38" ht="17.100000000000001" customHeight="1" thickTop="1" thickBot="1">
      <c r="J35" s="161"/>
      <c r="K35" s="162"/>
      <c r="L35" s="162"/>
      <c r="M35" s="323"/>
      <c r="N35" s="789"/>
      <c r="O35" s="789"/>
      <c r="P35" s="789"/>
      <c r="Q35" s="789"/>
      <c r="R35" s="789"/>
      <c r="S35" s="789"/>
      <c r="T35" s="789"/>
      <c r="U35" s="789"/>
      <c r="V35" s="789"/>
      <c r="W35" s="789"/>
      <c r="X35" s="789"/>
      <c r="Y35" s="789"/>
    </row>
    <row r="36" spans="1:38" ht="21" customHeight="1" thickTop="1" thickBot="1">
      <c r="A36" s="724" t="s">
        <v>595</v>
      </c>
      <c r="B36" s="725"/>
      <c r="C36" s="163">
        <v>1</v>
      </c>
      <c r="D36" s="164">
        <v>2</v>
      </c>
      <c r="E36" s="164">
        <v>3</v>
      </c>
      <c r="F36" s="165">
        <v>4</v>
      </c>
      <c r="G36" s="726" t="s">
        <v>668</v>
      </c>
      <c r="H36" s="727"/>
      <c r="I36" s="728" t="s">
        <v>637</v>
      </c>
      <c r="J36" s="729"/>
      <c r="K36" s="162"/>
      <c r="L36" s="166"/>
      <c r="M36" s="782" t="s">
        <v>638</v>
      </c>
      <c r="N36" s="783"/>
      <c r="O36" s="783"/>
      <c r="P36" s="783"/>
      <c r="Q36" s="341"/>
      <c r="R36" s="323"/>
      <c r="S36" s="323"/>
      <c r="T36" s="323"/>
      <c r="U36" s="323"/>
      <c r="V36" s="323"/>
      <c r="W36" s="782" t="s">
        <v>597</v>
      </c>
      <c r="X36" s="783"/>
      <c r="Y36" s="783"/>
      <c r="Z36" s="783"/>
      <c r="AA36" s="783"/>
      <c r="AB36" s="783"/>
      <c r="AC36" s="783"/>
      <c r="AD36" s="783"/>
      <c r="AE36" s="783"/>
      <c r="AF36" s="783"/>
      <c r="AG36" s="783"/>
      <c r="AH36" s="783"/>
      <c r="AI36" s="783"/>
      <c r="AJ36" s="783"/>
      <c r="AK36" s="783"/>
      <c r="AL36" s="784"/>
    </row>
    <row r="37" spans="1:38" ht="21" customHeight="1" thickTop="1">
      <c r="A37" s="706" t="s">
        <v>583</v>
      </c>
      <c r="B37" s="707"/>
      <c r="C37" s="710"/>
      <c r="D37" s="711"/>
      <c r="E37" s="711"/>
      <c r="F37" s="730"/>
      <c r="G37" s="731"/>
      <c r="H37" s="732"/>
      <c r="I37" s="735"/>
      <c r="J37" s="730"/>
      <c r="L37" s="710" t="s">
        <v>583</v>
      </c>
      <c r="M37" s="736"/>
      <c r="N37" s="737"/>
      <c r="O37" s="790"/>
      <c r="P37" s="791"/>
      <c r="Q37" s="342"/>
      <c r="R37" s="785" t="s">
        <v>820</v>
      </c>
      <c r="S37" s="785"/>
      <c r="T37" s="787"/>
      <c r="U37" s="787"/>
      <c r="V37" s="167"/>
      <c r="W37" s="326" t="s">
        <v>517</v>
      </c>
      <c r="X37" s="322"/>
      <c r="Y37" s="322"/>
      <c r="Z37" s="322"/>
      <c r="AA37" s="322"/>
      <c r="AB37" s="322"/>
      <c r="AC37" s="333"/>
      <c r="AD37" s="326" t="s">
        <v>619</v>
      </c>
      <c r="AE37" s="327"/>
      <c r="AF37" s="327"/>
      <c r="AG37" s="327"/>
      <c r="AH37" s="327"/>
      <c r="AI37" s="327"/>
      <c r="AJ37" s="327"/>
      <c r="AK37" s="327"/>
      <c r="AL37" s="328"/>
    </row>
    <row r="38" spans="1:38" ht="21" customHeight="1" thickBot="1">
      <c r="A38" s="708"/>
      <c r="B38" s="709"/>
      <c r="C38" s="690"/>
      <c r="D38" s="692"/>
      <c r="E38" s="692"/>
      <c r="F38" s="694"/>
      <c r="G38" s="733"/>
      <c r="H38" s="734"/>
      <c r="I38" s="700"/>
      <c r="J38" s="694"/>
      <c r="L38" s="690"/>
      <c r="M38" s="738"/>
      <c r="N38" s="739"/>
      <c r="O38" s="792"/>
      <c r="P38" s="793"/>
      <c r="Q38" s="342"/>
      <c r="R38" s="344"/>
      <c r="S38" s="344"/>
      <c r="T38" s="345"/>
      <c r="U38" s="345"/>
      <c r="V38" s="343"/>
      <c r="W38" s="324"/>
      <c r="X38" s="334"/>
      <c r="Y38" s="334"/>
      <c r="Z38" s="334"/>
      <c r="AA38" s="334"/>
      <c r="AB38" s="334"/>
      <c r="AC38" s="325"/>
      <c r="AD38" s="329"/>
      <c r="AE38" s="330"/>
      <c r="AF38" s="330"/>
      <c r="AG38" s="330"/>
      <c r="AH38" s="330"/>
      <c r="AI38" s="330"/>
      <c r="AJ38" s="330"/>
      <c r="AK38" s="330"/>
      <c r="AL38" s="331"/>
    </row>
    <row r="39" spans="1:38" ht="21" customHeight="1">
      <c r="A39" s="686" t="s">
        <v>584</v>
      </c>
      <c r="B39" s="687"/>
      <c r="C39" s="690"/>
      <c r="D39" s="692"/>
      <c r="E39" s="692"/>
      <c r="F39" s="694"/>
      <c r="G39" s="696"/>
      <c r="H39" s="697"/>
      <c r="I39" s="700"/>
      <c r="J39" s="694"/>
      <c r="L39" s="690" t="s">
        <v>584</v>
      </c>
      <c r="M39" s="702"/>
      <c r="N39" s="703"/>
      <c r="O39" s="780"/>
      <c r="P39" s="781"/>
      <c r="Q39" s="342"/>
      <c r="R39" s="785" t="s">
        <v>821</v>
      </c>
      <c r="S39" s="785"/>
      <c r="T39" s="785"/>
      <c r="U39" s="785"/>
      <c r="V39" s="343"/>
      <c r="W39" s="326" t="s">
        <v>832</v>
      </c>
      <c r="X39" s="318"/>
      <c r="Y39" s="318"/>
      <c r="Z39" s="318"/>
      <c r="AA39" s="318"/>
      <c r="AB39" s="318"/>
      <c r="AC39" s="319"/>
      <c r="AD39" s="335" t="s">
        <v>620</v>
      </c>
      <c r="AE39" s="336"/>
      <c r="AF39" s="336"/>
      <c r="AG39" s="336"/>
      <c r="AH39" s="336"/>
      <c r="AI39" s="336"/>
      <c r="AJ39" s="336"/>
      <c r="AK39" s="336"/>
      <c r="AL39" s="337"/>
    </row>
    <row r="40" spans="1:38" ht="15" thickBot="1">
      <c r="A40" s="688"/>
      <c r="B40" s="689"/>
      <c r="C40" s="691"/>
      <c r="D40" s="693"/>
      <c r="E40" s="693"/>
      <c r="F40" s="695"/>
      <c r="G40" s="698"/>
      <c r="H40" s="699"/>
      <c r="I40" s="701"/>
      <c r="J40" s="695"/>
      <c r="L40" s="691"/>
      <c r="M40" s="704"/>
      <c r="N40" s="705"/>
      <c r="O40" s="746"/>
      <c r="P40" s="747"/>
      <c r="Q40" s="342"/>
      <c r="R40" s="346"/>
      <c r="S40" s="346"/>
      <c r="T40" s="347"/>
      <c r="U40" s="347"/>
      <c r="V40" s="343"/>
      <c r="W40" s="332"/>
      <c r="X40" s="320"/>
      <c r="Y40" s="320"/>
      <c r="Z40" s="320"/>
      <c r="AA40" s="320"/>
      <c r="AB40" s="320"/>
      <c r="AC40" s="321"/>
      <c r="AD40" s="338"/>
      <c r="AE40" s="339"/>
      <c r="AF40" s="339"/>
      <c r="AG40" s="339"/>
      <c r="AH40" s="339"/>
      <c r="AI40" s="339"/>
      <c r="AJ40" s="339"/>
      <c r="AK40" s="339"/>
      <c r="AL40" s="340"/>
    </row>
    <row r="41" spans="1:38" ht="15" thickTop="1"/>
    <row r="43" spans="1:38">
      <c r="U43" s="162"/>
    </row>
  </sheetData>
  <mergeCells count="169">
    <mergeCell ref="AD7:AL7"/>
    <mergeCell ref="AD8:AL8"/>
    <mergeCell ref="AD9:AL9"/>
    <mergeCell ref="AD10:AL10"/>
    <mergeCell ref="AD6:AL6"/>
    <mergeCell ref="N34:Y35"/>
    <mergeCell ref="M36:P36"/>
    <mergeCell ref="L37:L38"/>
    <mergeCell ref="O37:P38"/>
    <mergeCell ref="C18:L18"/>
    <mergeCell ref="R18:S18"/>
    <mergeCell ref="X18:Y18"/>
    <mergeCell ref="AA18:AB18"/>
    <mergeCell ref="AC18:AL18"/>
    <mergeCell ref="B21:D21"/>
    <mergeCell ref="R21:S21"/>
    <mergeCell ref="X21:Y21"/>
    <mergeCell ref="AB21:AD21"/>
    <mergeCell ref="B22:D22"/>
    <mergeCell ref="R22:S22"/>
    <mergeCell ref="X22:Y22"/>
    <mergeCell ref="AB22:AD22"/>
    <mergeCell ref="B23:D23"/>
    <mergeCell ref="R23:S23"/>
    <mergeCell ref="L39:L40"/>
    <mergeCell ref="O39:P40"/>
    <mergeCell ref="W36:AL36"/>
    <mergeCell ref="R39:S39"/>
    <mergeCell ref="R37:S37"/>
    <mergeCell ref="AD11:AL11"/>
    <mergeCell ref="X10:Y10"/>
    <mergeCell ref="T37:U37"/>
    <mergeCell ref="T39:U39"/>
    <mergeCell ref="AA15:AB15"/>
    <mergeCell ref="AC15:AL15"/>
    <mergeCell ref="A14:L14"/>
    <mergeCell ref="AA16:AB16"/>
    <mergeCell ref="AC16:AL16"/>
    <mergeCell ref="R14:S14"/>
    <mergeCell ref="X14:Y14"/>
    <mergeCell ref="A17:B17"/>
    <mergeCell ref="C17:L17"/>
    <mergeCell ref="R17:S17"/>
    <mergeCell ref="X17:Y17"/>
    <mergeCell ref="AA17:AB17"/>
    <mergeCell ref="AC17:AL17"/>
    <mergeCell ref="R16:S16"/>
    <mergeCell ref="X16:Y16"/>
    <mergeCell ref="AD5:AL5"/>
    <mergeCell ref="A16:B16"/>
    <mergeCell ref="C16:L16"/>
    <mergeCell ref="A18:B18"/>
    <mergeCell ref="A9:B9"/>
    <mergeCell ref="C9:L9"/>
    <mergeCell ref="R11:S11"/>
    <mergeCell ref="X11:Y11"/>
    <mergeCell ref="R12:S12"/>
    <mergeCell ref="X12:Y12"/>
    <mergeCell ref="AD12:AL12"/>
    <mergeCell ref="R13:S13"/>
    <mergeCell ref="X13:Y13"/>
    <mergeCell ref="AA13:AL13"/>
    <mergeCell ref="AA14:AL14"/>
    <mergeCell ref="A15:B15"/>
    <mergeCell ref="C15:L15"/>
    <mergeCell ref="R15:S15"/>
    <mergeCell ref="X15:Y15"/>
    <mergeCell ref="R8:S8"/>
    <mergeCell ref="X8:Y8"/>
    <mergeCell ref="R9:S9"/>
    <mergeCell ref="X9:Y9"/>
    <mergeCell ref="R10:S10"/>
    <mergeCell ref="N2:Y2"/>
    <mergeCell ref="R3:S3"/>
    <mergeCell ref="X3:Y3"/>
    <mergeCell ref="R4:S4"/>
    <mergeCell ref="X4:Y4"/>
    <mergeCell ref="R5:S5"/>
    <mergeCell ref="X5:Y5"/>
    <mergeCell ref="A7:B7"/>
    <mergeCell ref="C7:L7"/>
    <mergeCell ref="R7:S7"/>
    <mergeCell ref="X7:Y7"/>
    <mergeCell ref="R6:S6"/>
    <mergeCell ref="A3:B3"/>
    <mergeCell ref="A2:B2"/>
    <mergeCell ref="A5:B5"/>
    <mergeCell ref="C5:L5"/>
    <mergeCell ref="X6:Y6"/>
    <mergeCell ref="C2:L3"/>
    <mergeCell ref="A19:A20"/>
    <mergeCell ref="B19:D20"/>
    <mergeCell ref="E19:G20"/>
    <mergeCell ref="H19:L19"/>
    <mergeCell ref="R19:S19"/>
    <mergeCell ref="AA19:AA20"/>
    <mergeCell ref="AB19:AD20"/>
    <mergeCell ref="AE19:AG20"/>
    <mergeCell ref="AH19:AL19"/>
    <mergeCell ref="R20:S20"/>
    <mergeCell ref="X20:Y20"/>
    <mergeCell ref="X19:Y19"/>
    <mergeCell ref="X23:Y23"/>
    <mergeCell ref="AB23:AD23"/>
    <mergeCell ref="AB28:AD28"/>
    <mergeCell ref="B29:D29"/>
    <mergeCell ref="R29:S29"/>
    <mergeCell ref="X29:Y29"/>
    <mergeCell ref="AB29:AD29"/>
    <mergeCell ref="B24:D24"/>
    <mergeCell ref="R24:S24"/>
    <mergeCell ref="X24:Y24"/>
    <mergeCell ref="AB24:AD24"/>
    <mergeCell ref="B25:D25"/>
    <mergeCell ref="R25:S25"/>
    <mergeCell ref="X25:Y25"/>
    <mergeCell ref="AB25:AD25"/>
    <mergeCell ref="B26:D26"/>
    <mergeCell ref="R26:S26"/>
    <mergeCell ref="X26:Y26"/>
    <mergeCell ref="AB26:AD26"/>
    <mergeCell ref="I1:AB1"/>
    <mergeCell ref="E1:H1"/>
    <mergeCell ref="AB33:AD33"/>
    <mergeCell ref="E34:G34"/>
    <mergeCell ref="AE34:AG34"/>
    <mergeCell ref="A36:B36"/>
    <mergeCell ref="G36:H36"/>
    <mergeCell ref="I36:J36"/>
    <mergeCell ref="E37:E38"/>
    <mergeCell ref="F37:F38"/>
    <mergeCell ref="G37:H38"/>
    <mergeCell ref="I37:J38"/>
    <mergeCell ref="M37:N38"/>
    <mergeCell ref="B33:D33"/>
    <mergeCell ref="R33:S33"/>
    <mergeCell ref="X33:Y33"/>
    <mergeCell ref="B30:D30"/>
    <mergeCell ref="R30:S30"/>
    <mergeCell ref="X30:Y30"/>
    <mergeCell ref="AB30:AD30"/>
    <mergeCell ref="B31:D31"/>
    <mergeCell ref="R31:S31"/>
    <mergeCell ref="X31:Y31"/>
    <mergeCell ref="AB31:AD31"/>
    <mergeCell ref="AD3:AL3"/>
    <mergeCell ref="AD4:AL4"/>
    <mergeCell ref="A39:B40"/>
    <mergeCell ref="C39:C40"/>
    <mergeCell ref="D39:D40"/>
    <mergeCell ref="E39:E40"/>
    <mergeCell ref="F39:F40"/>
    <mergeCell ref="G39:H40"/>
    <mergeCell ref="I39:J40"/>
    <mergeCell ref="M39:N40"/>
    <mergeCell ref="A37:B38"/>
    <mergeCell ref="C37:C38"/>
    <mergeCell ref="D37:D38"/>
    <mergeCell ref="B32:D32"/>
    <mergeCell ref="R32:S32"/>
    <mergeCell ref="X32:Y32"/>
    <mergeCell ref="AB32:AD32"/>
    <mergeCell ref="B27:D27"/>
    <mergeCell ref="R27:S27"/>
    <mergeCell ref="X27:Y27"/>
    <mergeCell ref="AB27:AD27"/>
    <mergeCell ref="B28:D28"/>
    <mergeCell ref="R28:S28"/>
    <mergeCell ref="X28:Y28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horizontalDpi="4294967293" r:id="rId1"/>
  <colBreaks count="1" manualBreakCount="1">
    <brk id="3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>
    <tabColor rgb="FFFFC000"/>
    <pageSetUpPr fitToPage="1"/>
  </sheetPr>
  <dimension ref="B1:AL34"/>
  <sheetViews>
    <sheetView view="pageBreakPreview" zoomScale="85" zoomScaleNormal="85" zoomScaleSheetLayoutView="85" workbookViewId="0">
      <selection activeCell="T19" sqref="T19"/>
    </sheetView>
  </sheetViews>
  <sheetFormatPr defaultColWidth="8" defaultRowHeight="13.2"/>
  <cols>
    <col min="1" max="1" width="2.19921875" style="183" customWidth="1"/>
    <col min="2" max="2" width="3.19921875" style="183" customWidth="1"/>
    <col min="3" max="3" width="18.69921875" style="183" customWidth="1"/>
    <col min="4" max="7" width="11.19921875" style="183" customWidth="1"/>
    <col min="8" max="8" width="3.19921875" style="183" customWidth="1"/>
    <col min="9" max="9" width="18.69921875" style="183" customWidth="1"/>
    <col min="10" max="13" width="11.19921875" style="183" customWidth="1"/>
    <col min="14" max="14" width="3.19921875" style="183" customWidth="1"/>
    <col min="15" max="16384" width="8" style="183"/>
  </cols>
  <sheetData>
    <row r="1" spans="2:38" s="169" customFormat="1" ht="25.5" customHeight="1">
      <c r="B1" s="349" t="s">
        <v>833</v>
      </c>
      <c r="J1" s="183"/>
      <c r="K1" s="813" t="s">
        <v>502</v>
      </c>
      <c r="L1" s="813"/>
      <c r="M1" s="412">
        <f>★対戦表!K6</f>
        <v>1</v>
      </c>
    </row>
    <row r="3" spans="2:38" s="169" customFormat="1" ht="18" customHeight="1">
      <c r="B3" s="800" t="s">
        <v>618</v>
      </c>
      <c r="C3" s="800"/>
      <c r="D3" s="814" t="str">
        <f>★対戦表!E14</f>
        <v>〇〇選手権大会</v>
      </c>
      <c r="E3" s="814"/>
      <c r="F3" s="814"/>
      <c r="G3" s="814"/>
      <c r="H3" s="814"/>
      <c r="I3" s="171"/>
      <c r="J3" s="172" t="s">
        <v>701</v>
      </c>
      <c r="K3" s="810">
        <f>◆メンバー表!M5</f>
        <v>0</v>
      </c>
      <c r="L3" s="811"/>
      <c r="M3" s="812"/>
    </row>
    <row r="4" spans="2:38" ht="9" customHeight="1"/>
    <row r="5" spans="2:38" s="169" customFormat="1" ht="18" customHeight="1">
      <c r="B5" s="800" t="s">
        <v>839</v>
      </c>
      <c r="C5" s="800"/>
      <c r="D5" s="815">
        <f>★対戦表!E15</f>
        <v>45474</v>
      </c>
      <c r="E5" s="815"/>
      <c r="F5" s="815"/>
      <c r="G5" s="816">
        <f>◆記録用紙!C9</f>
        <v>0.375</v>
      </c>
      <c r="H5" s="816"/>
      <c r="J5" s="172" t="s">
        <v>702</v>
      </c>
      <c r="K5" s="810">
        <f>◆メンバー表!M6</f>
        <v>0</v>
      </c>
      <c r="L5" s="811"/>
      <c r="M5" s="812"/>
    </row>
    <row r="6" spans="2:38" ht="9" customHeight="1"/>
    <row r="7" spans="2:38" s="169" customFormat="1" ht="18" customHeight="1">
      <c r="B7" s="800" t="s">
        <v>623</v>
      </c>
      <c r="C7" s="800"/>
      <c r="D7" s="807" t="str">
        <f>★対戦表!E16</f>
        <v>■■プール</v>
      </c>
      <c r="E7" s="807"/>
      <c r="F7" s="807"/>
      <c r="G7" s="807"/>
      <c r="H7" s="807"/>
      <c r="J7" s="169" t="s">
        <v>622</v>
      </c>
      <c r="K7" s="175">
        <v>0</v>
      </c>
      <c r="L7" s="176"/>
      <c r="M7" s="175">
        <v>0</v>
      </c>
    </row>
    <row r="8" spans="2:38" s="169" customFormat="1" ht="9" customHeight="1">
      <c r="D8" s="170"/>
      <c r="E8" s="170"/>
      <c r="F8" s="170"/>
    </row>
    <row r="9" spans="2:38" s="169" customFormat="1" ht="16.2">
      <c r="B9" s="801" t="s">
        <v>624</v>
      </c>
      <c r="C9" s="801"/>
      <c r="D9" s="25" t="s">
        <v>625</v>
      </c>
      <c r="E9" s="174"/>
      <c r="G9" s="174"/>
      <c r="H9" s="174"/>
      <c r="K9" s="802" t="s">
        <v>624</v>
      </c>
      <c r="L9" s="803"/>
      <c r="M9" s="195" t="s">
        <v>625</v>
      </c>
    </row>
    <row r="10" spans="2:38" s="169" customFormat="1" ht="27.45" customHeight="1">
      <c r="B10" s="804">
        <f>★対戦表!B9</f>
        <v>0</v>
      </c>
      <c r="C10" s="804"/>
      <c r="D10" s="177" t="s">
        <v>583</v>
      </c>
      <c r="E10" s="174"/>
      <c r="F10" s="174"/>
      <c r="G10" s="174"/>
      <c r="H10" s="174"/>
      <c r="K10" s="805">
        <f>◆メンバー表!I9</f>
        <v>0</v>
      </c>
      <c r="L10" s="806"/>
      <c r="M10" s="196" t="s">
        <v>584</v>
      </c>
    </row>
    <row r="11" spans="2:38" s="169" customFormat="1" ht="16.2">
      <c r="B11" s="178" t="s">
        <v>582</v>
      </c>
      <c r="C11" s="25" t="s">
        <v>626</v>
      </c>
      <c r="D11" s="179">
        <v>1</v>
      </c>
      <c r="E11" s="179">
        <v>2</v>
      </c>
      <c r="F11" s="179">
        <v>3</v>
      </c>
      <c r="G11" s="25" t="s">
        <v>598</v>
      </c>
      <c r="H11" s="178" t="s">
        <v>582</v>
      </c>
      <c r="I11" s="195" t="s">
        <v>626</v>
      </c>
      <c r="J11" s="197">
        <v>1</v>
      </c>
      <c r="K11" s="197">
        <v>2</v>
      </c>
      <c r="L11" s="197">
        <v>3</v>
      </c>
      <c r="M11" s="195" t="s">
        <v>598</v>
      </c>
    </row>
    <row r="12" spans="2:38" ht="27.45" customHeight="1">
      <c r="B12" s="25">
        <v>1</v>
      </c>
      <c r="C12" s="180" t="str">
        <f>◆メンバー表!D12</f>
        <v/>
      </c>
      <c r="D12" s="181"/>
      <c r="E12" s="181"/>
      <c r="F12" s="181"/>
      <c r="G12" s="181"/>
      <c r="H12" s="195">
        <v>1</v>
      </c>
      <c r="I12" s="182" t="str">
        <f>◆メンバー表!K12</f>
        <v/>
      </c>
      <c r="J12" s="181"/>
      <c r="K12" s="181"/>
      <c r="L12" s="181"/>
      <c r="M12" s="181"/>
    </row>
    <row r="13" spans="2:38" ht="27.45" customHeight="1">
      <c r="B13" s="25">
        <v>2</v>
      </c>
      <c r="C13" s="182" t="str">
        <f>◆メンバー表!D13</f>
        <v/>
      </c>
      <c r="D13" s="181"/>
      <c r="E13" s="181"/>
      <c r="F13" s="181"/>
      <c r="G13" s="181"/>
      <c r="H13" s="195">
        <v>2</v>
      </c>
      <c r="I13" s="182" t="str">
        <f>◆メンバー表!K13</f>
        <v/>
      </c>
      <c r="J13" s="181"/>
      <c r="K13" s="181"/>
      <c r="L13" s="181"/>
      <c r="M13" s="181"/>
    </row>
    <row r="14" spans="2:38" ht="27.45" customHeight="1">
      <c r="B14" s="25">
        <v>3</v>
      </c>
      <c r="C14" s="182" t="str">
        <f>◆メンバー表!D14</f>
        <v/>
      </c>
      <c r="D14" s="181"/>
      <c r="E14" s="181"/>
      <c r="F14" s="181"/>
      <c r="G14" s="181"/>
      <c r="H14" s="195">
        <v>3</v>
      </c>
      <c r="I14" s="182" t="str">
        <f>◆メンバー表!K14</f>
        <v/>
      </c>
      <c r="J14" s="181"/>
      <c r="K14" s="181"/>
      <c r="L14" s="181"/>
      <c r="M14" s="181"/>
      <c r="Z14" s="183">
        <v>6</v>
      </c>
      <c r="AA14" s="184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6"/>
    </row>
    <row r="15" spans="2:38" ht="27.45" customHeight="1">
      <c r="B15" s="25">
        <v>4</v>
      </c>
      <c r="C15" s="182" t="str">
        <f>◆メンバー表!D15</f>
        <v/>
      </c>
      <c r="D15" s="181"/>
      <c r="E15" s="181"/>
      <c r="F15" s="181"/>
      <c r="G15" s="181"/>
      <c r="H15" s="195">
        <v>4</v>
      </c>
      <c r="I15" s="182" t="str">
        <f>◆メンバー表!K15</f>
        <v/>
      </c>
      <c r="J15" s="181"/>
      <c r="K15" s="181"/>
      <c r="L15" s="181"/>
      <c r="M15" s="181"/>
      <c r="AA15" s="187"/>
      <c r="AL15" s="188"/>
    </row>
    <row r="16" spans="2:38" ht="27.45" customHeight="1">
      <c r="B16" s="25">
        <v>5</v>
      </c>
      <c r="C16" s="182" t="str">
        <f>◆メンバー表!D16</f>
        <v/>
      </c>
      <c r="D16" s="181"/>
      <c r="E16" s="181"/>
      <c r="F16" s="181"/>
      <c r="G16" s="181"/>
      <c r="H16" s="195">
        <v>5</v>
      </c>
      <c r="I16" s="182" t="str">
        <f>◆メンバー表!K16</f>
        <v/>
      </c>
      <c r="J16" s="181"/>
      <c r="K16" s="181"/>
      <c r="L16" s="181"/>
      <c r="M16" s="181"/>
      <c r="AA16" s="187"/>
      <c r="AL16" s="188"/>
    </row>
    <row r="17" spans="2:38" ht="27.45" customHeight="1">
      <c r="B17" s="25">
        <v>6</v>
      </c>
      <c r="C17" s="182" t="str">
        <f>◆メンバー表!D17</f>
        <v/>
      </c>
      <c r="D17" s="181"/>
      <c r="E17" s="181"/>
      <c r="F17" s="181"/>
      <c r="G17" s="181"/>
      <c r="H17" s="195">
        <v>6</v>
      </c>
      <c r="I17" s="182" t="str">
        <f>◆メンバー表!K17</f>
        <v/>
      </c>
      <c r="J17" s="181"/>
      <c r="K17" s="181"/>
      <c r="L17" s="181"/>
      <c r="M17" s="181"/>
      <c r="AA17" s="187"/>
      <c r="AL17" s="188"/>
    </row>
    <row r="18" spans="2:38" ht="27.45" customHeight="1">
      <c r="B18" s="25">
        <v>7</v>
      </c>
      <c r="C18" s="182" t="str">
        <f>◆メンバー表!D18</f>
        <v/>
      </c>
      <c r="D18" s="181"/>
      <c r="E18" s="181"/>
      <c r="F18" s="181"/>
      <c r="G18" s="181"/>
      <c r="H18" s="195">
        <v>7</v>
      </c>
      <c r="I18" s="182" t="str">
        <f>◆メンバー表!K18</f>
        <v/>
      </c>
      <c r="J18" s="181"/>
      <c r="K18" s="181"/>
      <c r="L18" s="181"/>
      <c r="M18" s="181"/>
      <c r="AA18" s="187"/>
      <c r="AL18" s="188"/>
    </row>
    <row r="19" spans="2:38" ht="27.45" customHeight="1">
      <c r="B19" s="25">
        <v>8</v>
      </c>
      <c r="C19" s="182" t="str">
        <f>◆メンバー表!D19</f>
        <v/>
      </c>
      <c r="D19" s="181"/>
      <c r="E19" s="181"/>
      <c r="F19" s="181"/>
      <c r="G19" s="181"/>
      <c r="H19" s="195">
        <v>8</v>
      </c>
      <c r="I19" s="182" t="str">
        <f>◆メンバー表!K19</f>
        <v/>
      </c>
      <c r="J19" s="181"/>
      <c r="K19" s="181"/>
      <c r="L19" s="181"/>
      <c r="M19" s="181"/>
      <c r="AA19" s="187"/>
      <c r="AL19" s="188"/>
    </row>
    <row r="20" spans="2:38" ht="27.45" customHeight="1">
      <c r="B20" s="25">
        <v>9</v>
      </c>
      <c r="C20" s="182" t="str">
        <f>◆メンバー表!D20</f>
        <v/>
      </c>
      <c r="D20" s="181"/>
      <c r="E20" s="181"/>
      <c r="F20" s="181"/>
      <c r="G20" s="181"/>
      <c r="H20" s="195">
        <v>9</v>
      </c>
      <c r="I20" s="182" t="str">
        <f>◆メンバー表!K20</f>
        <v/>
      </c>
      <c r="J20" s="181"/>
      <c r="K20" s="181"/>
      <c r="L20" s="181"/>
      <c r="M20" s="181"/>
      <c r="AA20" s="187"/>
      <c r="AL20" s="188"/>
    </row>
    <row r="21" spans="2:38" ht="27.45" customHeight="1">
      <c r="B21" s="25">
        <v>10</v>
      </c>
      <c r="C21" s="182" t="str">
        <f>◆メンバー表!D21</f>
        <v/>
      </c>
      <c r="D21" s="181"/>
      <c r="E21" s="181"/>
      <c r="F21" s="181"/>
      <c r="G21" s="181"/>
      <c r="H21" s="195">
        <v>10</v>
      </c>
      <c r="I21" s="182" t="str">
        <f>◆メンバー表!K21</f>
        <v/>
      </c>
      <c r="J21" s="181"/>
      <c r="K21" s="181"/>
      <c r="L21" s="181"/>
      <c r="M21" s="181"/>
      <c r="AA21" s="187"/>
      <c r="AL21" s="188"/>
    </row>
    <row r="22" spans="2:38" ht="27.45" customHeight="1">
      <c r="B22" s="25">
        <v>11</v>
      </c>
      <c r="C22" s="182" t="str">
        <f>◆メンバー表!D22</f>
        <v/>
      </c>
      <c r="D22" s="181"/>
      <c r="E22" s="181"/>
      <c r="F22" s="181"/>
      <c r="G22" s="181"/>
      <c r="H22" s="195">
        <v>11</v>
      </c>
      <c r="I22" s="182" t="str">
        <f>◆メンバー表!K22</f>
        <v/>
      </c>
      <c r="J22" s="181"/>
      <c r="K22" s="181"/>
      <c r="L22" s="181"/>
      <c r="M22" s="181"/>
      <c r="AA22" s="187"/>
      <c r="AL22" s="188"/>
    </row>
    <row r="23" spans="2:38" ht="27.45" customHeight="1">
      <c r="B23" s="25">
        <v>12</v>
      </c>
      <c r="C23" s="182" t="str">
        <f>◆メンバー表!D23</f>
        <v/>
      </c>
      <c r="D23" s="181"/>
      <c r="E23" s="181"/>
      <c r="F23" s="181"/>
      <c r="G23" s="181"/>
      <c r="H23" s="195">
        <v>12</v>
      </c>
      <c r="I23" s="182" t="str">
        <f>◆メンバー表!K23</f>
        <v/>
      </c>
      <c r="J23" s="181"/>
      <c r="K23" s="181"/>
      <c r="L23" s="181"/>
      <c r="M23" s="181"/>
      <c r="AA23" s="187"/>
      <c r="AL23" s="188"/>
    </row>
    <row r="24" spans="2:38" ht="27.45" customHeight="1">
      <c r="B24" s="25">
        <v>13</v>
      </c>
      <c r="C24" s="182" t="str">
        <f>◆メンバー表!D24</f>
        <v/>
      </c>
      <c r="D24" s="181"/>
      <c r="E24" s="181"/>
      <c r="F24" s="181"/>
      <c r="G24" s="181"/>
      <c r="H24" s="195">
        <v>13</v>
      </c>
      <c r="I24" s="182" t="str">
        <f>◆メンバー表!K24</f>
        <v/>
      </c>
      <c r="J24" s="181"/>
      <c r="K24" s="181"/>
      <c r="L24" s="181"/>
      <c r="M24" s="181"/>
      <c r="AA24" s="187"/>
      <c r="AL24" s="188"/>
    </row>
    <row r="25" spans="2:38" ht="16.2" hidden="1">
      <c r="B25" s="25">
        <v>14</v>
      </c>
      <c r="C25" s="189"/>
      <c r="D25" s="181"/>
      <c r="E25" s="181"/>
      <c r="F25" s="181"/>
      <c r="G25" s="181"/>
      <c r="H25" s="25">
        <v>14</v>
      </c>
      <c r="I25" s="189"/>
      <c r="J25" s="181"/>
      <c r="K25" s="181"/>
      <c r="L25" s="181"/>
      <c r="M25" s="181"/>
      <c r="AA25" s="187"/>
      <c r="AL25" s="188"/>
    </row>
    <row r="26" spans="2:38" ht="16.2" hidden="1">
      <c r="B26" s="25">
        <v>15</v>
      </c>
      <c r="C26" s="189"/>
      <c r="D26" s="181"/>
      <c r="E26" s="181"/>
      <c r="F26" s="181"/>
      <c r="G26" s="181"/>
      <c r="H26" s="25">
        <v>15</v>
      </c>
      <c r="I26" s="189"/>
      <c r="J26" s="181"/>
      <c r="K26" s="181"/>
      <c r="L26" s="181"/>
      <c r="M26" s="181"/>
      <c r="AA26" s="187"/>
      <c r="AL26" s="188"/>
    </row>
    <row r="27" spans="2:38">
      <c r="AA27" s="187"/>
      <c r="AL27" s="188"/>
    </row>
    <row r="28" spans="2:38" s="169" customFormat="1" ht="28.2" customHeight="1">
      <c r="C28" s="808">
        <v>1</v>
      </c>
      <c r="D28" s="809"/>
      <c r="E28" s="808">
        <v>2</v>
      </c>
      <c r="F28" s="809"/>
      <c r="G28" s="810" t="s">
        <v>703</v>
      </c>
      <c r="H28" s="811"/>
      <c r="I28" s="812"/>
      <c r="J28" s="808">
        <v>1</v>
      </c>
      <c r="K28" s="809"/>
      <c r="L28" s="808">
        <v>2</v>
      </c>
      <c r="M28" s="809"/>
      <c r="AA28" s="190"/>
      <c r="AL28" s="191"/>
    </row>
    <row r="29" spans="2:38" ht="39" customHeight="1">
      <c r="B29" s="798" t="s">
        <v>866</v>
      </c>
      <c r="C29" s="799"/>
      <c r="D29" s="799"/>
      <c r="E29" s="799"/>
      <c r="F29" s="799"/>
      <c r="G29" s="799"/>
      <c r="H29" s="799"/>
      <c r="I29" s="799"/>
      <c r="J29" s="799"/>
      <c r="K29" s="799"/>
      <c r="L29" s="799"/>
      <c r="M29" s="799"/>
      <c r="N29" s="174"/>
      <c r="O29" s="174"/>
      <c r="P29" s="174"/>
      <c r="Q29" s="174"/>
      <c r="R29" s="174"/>
      <c r="S29" s="174"/>
      <c r="T29" s="174"/>
      <c r="U29" s="174"/>
      <c r="AA29" s="187"/>
      <c r="AL29" s="188"/>
    </row>
    <row r="30" spans="2:38">
      <c r="B30" s="356"/>
      <c r="C30" s="356"/>
      <c r="D30" s="356"/>
      <c r="E30" s="356"/>
      <c r="F30" s="356"/>
      <c r="G30" s="356"/>
      <c r="H30" s="356"/>
      <c r="I30" s="356"/>
      <c r="K30" s="356"/>
      <c r="L30" s="356"/>
      <c r="AA30" s="187"/>
      <c r="AL30" s="188"/>
    </row>
    <row r="31" spans="2:38">
      <c r="AA31" s="187"/>
      <c r="AL31" s="188"/>
    </row>
    <row r="32" spans="2:38">
      <c r="AA32" s="187"/>
      <c r="AL32" s="188"/>
    </row>
    <row r="33" spans="27:38" ht="13.8" thickBot="1">
      <c r="AA33" s="192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4"/>
    </row>
    <row r="34" spans="27:38" ht="13.8" thickTop="1"/>
  </sheetData>
  <mergeCells count="20">
    <mergeCell ref="K1:L1"/>
    <mergeCell ref="B3:C3"/>
    <mergeCell ref="D3:H3"/>
    <mergeCell ref="K3:M3"/>
    <mergeCell ref="B5:C5"/>
    <mergeCell ref="K5:M5"/>
    <mergeCell ref="D5:F5"/>
    <mergeCell ref="G5:H5"/>
    <mergeCell ref="B29:M29"/>
    <mergeCell ref="B7:C7"/>
    <mergeCell ref="B9:C9"/>
    <mergeCell ref="K9:L9"/>
    <mergeCell ref="B10:C10"/>
    <mergeCell ref="K10:L10"/>
    <mergeCell ref="D7:H7"/>
    <mergeCell ref="C28:D28"/>
    <mergeCell ref="E28:F28"/>
    <mergeCell ref="G28:I28"/>
    <mergeCell ref="J28:K28"/>
    <mergeCell ref="L28:M28"/>
  </mergeCells>
  <phoneticPr fontId="20"/>
  <conditionalFormatting sqref="C12:C26">
    <cfRule type="cellIs" dxfId="7" priority="1" stopIfTrue="1" operator="equal">
      <formula>0</formula>
    </cfRule>
  </conditionalFormatting>
  <conditionalFormatting sqref="I12:I26">
    <cfRule type="cellIs" dxfId="6" priority="2" stopIfTrue="1" operator="equal">
      <formula>0</formula>
    </cfRule>
  </conditionalFormatting>
  <conditionalFormatting sqref="K7 M7">
    <cfRule type="cellIs" dxfId="5" priority="3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1">
    <tabColor rgb="FFFFC000"/>
    <pageSetUpPr fitToPage="1"/>
  </sheetPr>
  <dimension ref="B1:AD85"/>
  <sheetViews>
    <sheetView view="pageBreakPreview" topLeftCell="A9" zoomScale="70" zoomScaleNormal="55" zoomScaleSheetLayoutView="70" workbookViewId="0">
      <selection activeCell="T24" sqref="T24"/>
    </sheetView>
  </sheetViews>
  <sheetFormatPr defaultColWidth="8.69921875" defaultRowHeight="13.2"/>
  <cols>
    <col min="1" max="1" width="2.69921875" style="20" customWidth="1"/>
    <col min="2" max="2" width="19.09765625" style="20" customWidth="1"/>
    <col min="3" max="3" width="5.5" style="20" customWidth="1"/>
    <col min="4" max="4" width="8.69921875" style="20" customWidth="1"/>
    <col min="5" max="5" width="8.5" style="20" customWidth="1"/>
    <col min="6" max="6" width="15.5" style="20" customWidth="1"/>
    <col min="7" max="7" width="13.69921875" style="20" customWidth="1"/>
    <col min="8" max="8" width="5.5" style="20" customWidth="1"/>
    <col min="9" max="9" width="11.5" style="20" customWidth="1"/>
    <col min="10" max="10" width="5.5" style="20" customWidth="1"/>
    <col min="11" max="11" width="8.69921875" style="20" customWidth="1"/>
    <col min="12" max="12" width="8.5" style="20" customWidth="1"/>
    <col min="13" max="13" width="15" style="20" customWidth="1"/>
    <col min="14" max="14" width="14.5" style="20" customWidth="1"/>
    <col min="15" max="15" width="2.5" style="20" customWidth="1"/>
    <col min="16" max="16384" width="8.69921875" style="20"/>
  </cols>
  <sheetData>
    <row r="1" spans="2:30" s="1" customFormat="1" ht="27.75" customHeight="1">
      <c r="B1" s="1" t="s">
        <v>419</v>
      </c>
    </row>
    <row r="2" spans="2:30" s="2" customFormat="1" ht="15.75" customHeight="1">
      <c r="I2" s="25"/>
    </row>
    <row r="3" spans="2:30" s="2" customFormat="1" ht="27.75" customHeight="1">
      <c r="B3" s="2" t="s">
        <v>500</v>
      </c>
      <c r="D3" s="30">
        <f>★対戦表!E6</f>
        <v>1</v>
      </c>
      <c r="E3" s="2" t="s">
        <v>501</v>
      </c>
      <c r="G3" s="2" t="s">
        <v>502</v>
      </c>
      <c r="I3" s="844">
        <f>★対戦表!K6</f>
        <v>1</v>
      </c>
      <c r="J3" s="845"/>
      <c r="K3" s="2" t="s">
        <v>503</v>
      </c>
    </row>
    <row r="4" spans="2:30" s="2" customFormat="1" ht="18" customHeight="1"/>
    <row r="5" spans="2:30" s="2" customFormat="1" ht="27.75" customHeight="1">
      <c r="B5" s="666">
        <f>◆メンバー表!B9</f>
        <v>0</v>
      </c>
      <c r="C5" s="846"/>
      <c r="D5" s="667"/>
      <c r="E5" s="837" t="s">
        <v>504</v>
      </c>
      <c r="F5" s="837"/>
      <c r="G5" s="837"/>
      <c r="H5" s="837"/>
      <c r="I5" s="666">
        <f>◆メンバー表!I9</f>
        <v>0</v>
      </c>
      <c r="J5" s="846"/>
      <c r="K5" s="667"/>
      <c r="L5" s="2" t="s">
        <v>420</v>
      </c>
      <c r="M5" s="4"/>
      <c r="N5" s="4"/>
    </row>
    <row r="6" spans="2:30" s="2" customFormat="1" ht="13.2" customHeight="1">
      <c r="J6" s="4"/>
      <c r="K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2:30" s="2" customFormat="1" ht="27.75" customHeight="1" thickBot="1">
      <c r="B7" s="2" t="s">
        <v>413</v>
      </c>
      <c r="C7" s="21"/>
      <c r="G7" s="2" t="s">
        <v>650</v>
      </c>
      <c r="I7" s="2" t="s">
        <v>414</v>
      </c>
      <c r="J7" s="22"/>
      <c r="K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</row>
    <row r="8" spans="2:30" s="2" customFormat="1" ht="27.75" customHeight="1" thickBot="1">
      <c r="B8" s="847">
        <f>$B$5</f>
        <v>0</v>
      </c>
      <c r="C8" s="848"/>
      <c r="D8" s="675"/>
      <c r="I8" s="847">
        <f>$I$5</f>
        <v>0</v>
      </c>
      <c r="J8" s="848"/>
      <c r="K8" s="675"/>
    </row>
    <row r="9" spans="2:30" s="2" customFormat="1" ht="27.75" customHeight="1">
      <c r="B9" s="2" t="s">
        <v>862</v>
      </c>
      <c r="D9" s="21"/>
      <c r="J9" s="4"/>
      <c r="K9" s="4"/>
      <c r="M9" s="5"/>
      <c r="N9" s="5"/>
      <c r="O9" s="5"/>
      <c r="P9" s="5"/>
      <c r="Q9" s="5"/>
      <c r="R9" s="5"/>
      <c r="S9" s="5"/>
      <c r="U9" s="4"/>
      <c r="V9" s="4"/>
      <c r="X9" s="5"/>
      <c r="Y9" s="5"/>
      <c r="Z9" s="5"/>
      <c r="AA9" s="5"/>
      <c r="AB9" s="5"/>
      <c r="AC9" s="5"/>
    </row>
    <row r="10" spans="2:30" s="4" customFormat="1" ht="27.75" customHeight="1">
      <c r="B10" s="6" t="s">
        <v>415</v>
      </c>
      <c r="C10" s="7" t="s">
        <v>416</v>
      </c>
      <c r="D10" s="842" t="s">
        <v>611</v>
      </c>
      <c r="E10" s="843"/>
      <c r="F10" s="7" t="s">
        <v>651</v>
      </c>
      <c r="G10" s="7"/>
      <c r="I10" s="6" t="s">
        <v>415</v>
      </c>
      <c r="J10" s="7" t="s">
        <v>416</v>
      </c>
      <c r="K10" s="842" t="s">
        <v>611</v>
      </c>
      <c r="L10" s="843"/>
      <c r="M10" s="8" t="s">
        <v>651</v>
      </c>
      <c r="N10" s="8"/>
      <c r="O10" s="5"/>
      <c r="P10" s="5"/>
      <c r="Q10" s="5"/>
      <c r="R10" s="5"/>
      <c r="S10" s="5"/>
      <c r="X10" s="5"/>
      <c r="Y10" s="5"/>
      <c r="Z10" s="5"/>
      <c r="AA10" s="5"/>
      <c r="AB10" s="5"/>
      <c r="AC10" s="5"/>
    </row>
    <row r="11" spans="2:30" s="5" customFormat="1" ht="30.75" customHeight="1">
      <c r="B11" s="9" t="s">
        <v>418</v>
      </c>
      <c r="C11" s="10" t="str">
        <f>◆メンバー表!C12</f>
        <v/>
      </c>
      <c r="D11" s="840" t="str">
        <f>◆メンバー表!D12</f>
        <v/>
      </c>
      <c r="E11" s="841"/>
      <c r="F11" s="11" t="str">
        <f>◆メンバー表!F12</f>
        <v/>
      </c>
      <c r="G11" s="12"/>
      <c r="I11" s="9" t="s">
        <v>418</v>
      </c>
      <c r="J11" s="10" t="str">
        <f>◆メンバー表!J12</f>
        <v/>
      </c>
      <c r="K11" s="840" t="str">
        <f>◆メンバー表!K12</f>
        <v/>
      </c>
      <c r="L11" s="841"/>
      <c r="M11" s="11" t="str">
        <f>◆メンバー表!M12</f>
        <v/>
      </c>
      <c r="N11" s="12"/>
    </row>
    <row r="12" spans="2:30" s="5" customFormat="1" ht="30.75" customHeight="1">
      <c r="B12" s="9" t="s">
        <v>613</v>
      </c>
      <c r="C12" s="10" t="str">
        <f>◆メンバー表!C13</f>
        <v/>
      </c>
      <c r="D12" s="840" t="str">
        <f>◆メンバー表!D13</f>
        <v/>
      </c>
      <c r="E12" s="841"/>
      <c r="F12" s="11" t="str">
        <f>◆メンバー表!F13</f>
        <v/>
      </c>
      <c r="G12" s="12"/>
      <c r="I12" s="9" t="s">
        <v>613</v>
      </c>
      <c r="J12" s="10" t="str">
        <f>◆メンバー表!J13</f>
        <v/>
      </c>
      <c r="K12" s="840" t="str">
        <f>◆メンバー表!K13</f>
        <v/>
      </c>
      <c r="L12" s="841"/>
      <c r="M12" s="11" t="str">
        <f>◆メンバー表!M13</f>
        <v/>
      </c>
      <c r="N12" s="12"/>
    </row>
    <row r="13" spans="2:30" s="5" customFormat="1" ht="30.75" customHeight="1">
      <c r="B13" s="9" t="s">
        <v>640</v>
      </c>
      <c r="C13" s="10" t="str">
        <f>◆メンバー表!C14</f>
        <v/>
      </c>
      <c r="D13" s="840" t="str">
        <f>◆メンバー表!D14</f>
        <v/>
      </c>
      <c r="E13" s="841"/>
      <c r="F13" s="11" t="str">
        <f>◆メンバー表!F14</f>
        <v/>
      </c>
      <c r="G13" s="12"/>
      <c r="I13" s="9" t="s">
        <v>640</v>
      </c>
      <c r="J13" s="10" t="str">
        <f>◆メンバー表!J14</f>
        <v/>
      </c>
      <c r="K13" s="840" t="str">
        <f>◆メンバー表!K14</f>
        <v/>
      </c>
      <c r="L13" s="841"/>
      <c r="M13" s="11" t="str">
        <f>◆メンバー表!M14</f>
        <v/>
      </c>
      <c r="N13" s="13"/>
      <c r="O13" s="31"/>
    </row>
    <row r="14" spans="2:30" s="5" customFormat="1" ht="30.75" customHeight="1">
      <c r="B14" s="9" t="s">
        <v>652</v>
      </c>
      <c r="C14" s="10" t="str">
        <f>◆メンバー表!C15</f>
        <v/>
      </c>
      <c r="D14" s="840" t="str">
        <f>◆メンバー表!D15</f>
        <v/>
      </c>
      <c r="E14" s="841"/>
      <c r="F14" s="11" t="str">
        <f>◆メンバー表!F15</f>
        <v/>
      </c>
      <c r="G14" s="12"/>
      <c r="I14" s="9" t="s">
        <v>641</v>
      </c>
      <c r="J14" s="10" t="str">
        <f>◆メンバー表!J15</f>
        <v/>
      </c>
      <c r="K14" s="840" t="str">
        <f>◆メンバー表!K15</f>
        <v/>
      </c>
      <c r="L14" s="841"/>
      <c r="M14" s="11" t="str">
        <f>◆メンバー表!M15</f>
        <v/>
      </c>
      <c r="N14" s="13"/>
      <c r="O14" s="31"/>
    </row>
    <row r="15" spans="2:30" s="5" customFormat="1" ht="30.75" customHeight="1">
      <c r="B15" s="9" t="s">
        <v>642</v>
      </c>
      <c r="C15" s="10" t="str">
        <f>◆メンバー表!C16</f>
        <v/>
      </c>
      <c r="D15" s="840" t="str">
        <f>◆メンバー表!D16</f>
        <v/>
      </c>
      <c r="E15" s="841"/>
      <c r="F15" s="11" t="str">
        <f>◆メンバー表!F16</f>
        <v/>
      </c>
      <c r="G15" s="12"/>
      <c r="I15" s="9" t="s">
        <v>642</v>
      </c>
      <c r="J15" s="10" t="str">
        <f>◆メンバー表!J16</f>
        <v/>
      </c>
      <c r="K15" s="840" t="str">
        <f>◆メンバー表!K16</f>
        <v/>
      </c>
      <c r="L15" s="841"/>
      <c r="M15" s="11" t="str">
        <f>◆メンバー表!M16</f>
        <v/>
      </c>
      <c r="N15" s="13"/>
      <c r="O15" s="31"/>
    </row>
    <row r="16" spans="2:30" s="5" customFormat="1" ht="30.75" customHeight="1">
      <c r="B16" s="9" t="s">
        <v>643</v>
      </c>
      <c r="C16" s="10" t="str">
        <f>◆メンバー表!C17</f>
        <v/>
      </c>
      <c r="D16" s="840" t="str">
        <f>◆メンバー表!D17</f>
        <v/>
      </c>
      <c r="E16" s="841"/>
      <c r="F16" s="11" t="str">
        <f>◆メンバー表!F17</f>
        <v/>
      </c>
      <c r="G16" s="12"/>
      <c r="I16" s="9" t="s">
        <v>643</v>
      </c>
      <c r="J16" s="10" t="str">
        <f>◆メンバー表!J17</f>
        <v/>
      </c>
      <c r="K16" s="840" t="str">
        <f>◆メンバー表!K17</f>
        <v/>
      </c>
      <c r="L16" s="841"/>
      <c r="M16" s="11" t="str">
        <f>◆メンバー表!M17</f>
        <v/>
      </c>
      <c r="N16" s="13"/>
      <c r="O16" s="31"/>
    </row>
    <row r="17" spans="2:15" s="5" customFormat="1" ht="30.75" customHeight="1">
      <c r="B17" s="9" t="s">
        <v>644</v>
      </c>
      <c r="C17" s="10" t="str">
        <f>◆メンバー表!C18</f>
        <v/>
      </c>
      <c r="D17" s="840" t="str">
        <f>◆メンバー表!D18</f>
        <v/>
      </c>
      <c r="E17" s="841"/>
      <c r="F17" s="11" t="str">
        <f>◆メンバー表!F18</f>
        <v/>
      </c>
      <c r="G17" s="12"/>
      <c r="I17" s="9" t="s">
        <v>644</v>
      </c>
      <c r="J17" s="10" t="str">
        <f>◆メンバー表!J18</f>
        <v/>
      </c>
      <c r="K17" s="840" t="str">
        <f>◆メンバー表!K18</f>
        <v/>
      </c>
      <c r="L17" s="841"/>
      <c r="M17" s="11" t="str">
        <f>◆メンバー表!M18</f>
        <v/>
      </c>
      <c r="N17" s="13"/>
      <c r="O17" s="31"/>
    </row>
    <row r="18" spans="2:15" s="5" customFormat="1" ht="30.75" customHeight="1">
      <c r="B18" s="9" t="s">
        <v>645</v>
      </c>
      <c r="C18" s="10" t="str">
        <f>◆メンバー表!C19</f>
        <v/>
      </c>
      <c r="D18" s="840" t="str">
        <f>◆メンバー表!D19</f>
        <v/>
      </c>
      <c r="E18" s="841"/>
      <c r="F18" s="11" t="str">
        <f>◆メンバー表!F19</f>
        <v/>
      </c>
      <c r="G18" s="12"/>
      <c r="I18" s="9" t="s">
        <v>645</v>
      </c>
      <c r="J18" s="10" t="str">
        <f>◆メンバー表!J19</f>
        <v/>
      </c>
      <c r="K18" s="840" t="str">
        <f>◆メンバー表!K19</f>
        <v/>
      </c>
      <c r="L18" s="841"/>
      <c r="M18" s="11" t="str">
        <f>◆メンバー表!M19</f>
        <v/>
      </c>
      <c r="N18" s="13"/>
      <c r="O18" s="31"/>
    </row>
    <row r="19" spans="2:15" s="5" customFormat="1" ht="30.75" customHeight="1">
      <c r="B19" s="9" t="s">
        <v>646</v>
      </c>
      <c r="C19" s="10" t="str">
        <f>◆メンバー表!C20</f>
        <v/>
      </c>
      <c r="D19" s="840" t="str">
        <f>◆メンバー表!D20</f>
        <v/>
      </c>
      <c r="E19" s="841"/>
      <c r="F19" s="11" t="str">
        <f>◆メンバー表!F20</f>
        <v/>
      </c>
      <c r="G19" s="12"/>
      <c r="I19" s="9" t="s">
        <v>646</v>
      </c>
      <c r="J19" s="10" t="str">
        <f>◆メンバー表!J20</f>
        <v/>
      </c>
      <c r="K19" s="840" t="str">
        <f>◆メンバー表!K20</f>
        <v/>
      </c>
      <c r="L19" s="841"/>
      <c r="M19" s="11" t="str">
        <f>◆メンバー表!M20</f>
        <v/>
      </c>
      <c r="N19" s="13"/>
      <c r="O19" s="31"/>
    </row>
    <row r="20" spans="2:15" s="5" customFormat="1" ht="30.75" customHeight="1">
      <c r="B20" s="9" t="s">
        <v>614</v>
      </c>
      <c r="C20" s="10" t="str">
        <f>◆メンバー表!C21</f>
        <v/>
      </c>
      <c r="D20" s="840" t="str">
        <f>◆メンバー表!D21</f>
        <v/>
      </c>
      <c r="E20" s="841"/>
      <c r="F20" s="11" t="str">
        <f>◆メンバー表!F21</f>
        <v/>
      </c>
      <c r="G20" s="12"/>
      <c r="I20" s="9" t="s">
        <v>614</v>
      </c>
      <c r="J20" s="10" t="str">
        <f>◆メンバー表!J21</f>
        <v/>
      </c>
      <c r="K20" s="840" t="str">
        <f>◆メンバー表!K21</f>
        <v/>
      </c>
      <c r="L20" s="841"/>
      <c r="M20" s="11" t="str">
        <f>◆メンバー表!M21</f>
        <v/>
      </c>
      <c r="N20" s="13"/>
      <c r="O20" s="31"/>
    </row>
    <row r="21" spans="2:15" s="5" customFormat="1" ht="30.75" customHeight="1">
      <c r="B21" s="9" t="s">
        <v>615</v>
      </c>
      <c r="C21" s="10" t="str">
        <f>◆メンバー表!C22</f>
        <v/>
      </c>
      <c r="D21" s="840" t="str">
        <f>◆メンバー表!D22</f>
        <v/>
      </c>
      <c r="E21" s="841"/>
      <c r="F21" s="11" t="str">
        <f>◆メンバー表!F22</f>
        <v/>
      </c>
      <c r="G21" s="12"/>
      <c r="I21" s="9" t="s">
        <v>615</v>
      </c>
      <c r="J21" s="10" t="str">
        <f>◆メンバー表!J22</f>
        <v/>
      </c>
      <c r="K21" s="840" t="str">
        <f>◆メンバー表!K22</f>
        <v/>
      </c>
      <c r="L21" s="841"/>
      <c r="M21" s="11" t="str">
        <f>◆メンバー表!M22</f>
        <v/>
      </c>
      <c r="N21" s="13"/>
      <c r="O21" s="31"/>
    </row>
    <row r="22" spans="2:15" s="5" customFormat="1" ht="30.75" customHeight="1">
      <c r="B22" s="9" t="s">
        <v>616</v>
      </c>
      <c r="C22" s="10" t="str">
        <f>◆メンバー表!C23</f>
        <v/>
      </c>
      <c r="D22" s="840" t="str">
        <f>◆メンバー表!D23</f>
        <v/>
      </c>
      <c r="E22" s="841"/>
      <c r="F22" s="11" t="str">
        <f>◆メンバー表!F23</f>
        <v/>
      </c>
      <c r="G22" s="12"/>
      <c r="I22" s="9" t="s">
        <v>616</v>
      </c>
      <c r="J22" s="10" t="str">
        <f>◆メンバー表!J23</f>
        <v/>
      </c>
      <c r="K22" s="840" t="str">
        <f>◆メンバー表!K23</f>
        <v/>
      </c>
      <c r="L22" s="841"/>
      <c r="M22" s="11" t="str">
        <f>◆メンバー表!M23</f>
        <v/>
      </c>
      <c r="N22" s="13"/>
      <c r="O22" s="31"/>
    </row>
    <row r="23" spans="2:15" s="5" customFormat="1" ht="30.75" customHeight="1">
      <c r="B23" s="9" t="s">
        <v>693</v>
      </c>
      <c r="C23" s="10" t="str">
        <f>◆メンバー表!C24</f>
        <v/>
      </c>
      <c r="D23" s="840" t="str">
        <f>◆メンバー表!D24</f>
        <v/>
      </c>
      <c r="E23" s="841"/>
      <c r="F23" s="11" t="str">
        <f>◆メンバー表!F24</f>
        <v/>
      </c>
      <c r="G23" s="12"/>
      <c r="I23" s="9" t="s">
        <v>693</v>
      </c>
      <c r="J23" s="10" t="str">
        <f>◆メンバー表!J24</f>
        <v/>
      </c>
      <c r="K23" s="840" t="str">
        <f>◆メンバー表!K24</f>
        <v/>
      </c>
      <c r="L23" s="841"/>
      <c r="M23" s="11" t="str">
        <f>◆メンバー表!M24</f>
        <v/>
      </c>
      <c r="N23" s="13"/>
      <c r="O23" s="31"/>
    </row>
    <row r="24" spans="2:15" s="5" customFormat="1" ht="30.75" customHeight="1">
      <c r="B24" s="14" t="s">
        <v>617</v>
      </c>
      <c r="C24" s="10">
        <f>◆メンバー表!C25</f>
        <v>0</v>
      </c>
      <c r="D24" s="840">
        <f>◆メンバー表!D25</f>
        <v>0</v>
      </c>
      <c r="E24" s="841"/>
      <c r="F24" s="11">
        <f>◆メンバー表!F25</f>
        <v>0</v>
      </c>
      <c r="G24" s="15"/>
      <c r="I24" s="14" t="s">
        <v>617</v>
      </c>
      <c r="J24" s="10">
        <f>◆メンバー表!J25</f>
        <v>0</v>
      </c>
      <c r="K24" s="840">
        <f>◆メンバー表!K25</f>
        <v>0</v>
      </c>
      <c r="L24" s="841"/>
      <c r="M24" s="11">
        <f>◆メンバー表!M25</f>
        <v>0</v>
      </c>
      <c r="N24" s="15"/>
    </row>
    <row r="25" spans="2:15" s="2" customFormat="1" ht="27.75" customHeight="1">
      <c r="B25" s="2" t="s">
        <v>653</v>
      </c>
    </row>
    <row r="26" spans="2:15" s="2" customFormat="1" ht="27.75" customHeight="1">
      <c r="B26" s="837"/>
      <c r="C26" s="838"/>
      <c r="D26" s="829">
        <f>★対戦表!E18</f>
        <v>0</v>
      </c>
      <c r="E26" s="830"/>
      <c r="F26" s="831"/>
      <c r="G26" s="16"/>
      <c r="H26" s="839"/>
      <c r="I26" s="839"/>
      <c r="J26" s="839"/>
      <c r="K26" s="839"/>
      <c r="L26" s="837"/>
      <c r="M26" s="837"/>
      <c r="N26" s="837"/>
    </row>
    <row r="27" spans="2:15" s="2" customFormat="1" ht="27.75" customHeight="1">
      <c r="D27" s="829">
        <f>★対戦表!E19</f>
        <v>0</v>
      </c>
      <c r="E27" s="830"/>
      <c r="F27" s="831"/>
      <c r="G27" s="17" t="s">
        <v>689</v>
      </c>
      <c r="H27" s="839"/>
      <c r="I27" s="839"/>
      <c r="J27" s="839"/>
      <c r="K27" s="839"/>
      <c r="L27" s="837"/>
      <c r="M27" s="837"/>
      <c r="N27" s="837"/>
    </row>
    <row r="28" spans="2:15" s="2" customFormat="1" ht="27.75" customHeight="1">
      <c r="B28" s="2" t="s">
        <v>807</v>
      </c>
      <c r="D28" s="820">
        <f>★対戦表!E29</f>
        <v>0</v>
      </c>
      <c r="E28" s="820"/>
      <c r="F28" s="820"/>
      <c r="G28" s="821" t="s">
        <v>808</v>
      </c>
      <c r="H28" s="822"/>
      <c r="I28" s="820">
        <f>★対戦表!E30</f>
        <v>0</v>
      </c>
      <c r="J28" s="820"/>
      <c r="K28" s="820"/>
      <c r="M28" s="2" t="s">
        <v>688</v>
      </c>
    </row>
    <row r="29" spans="2:15" s="2" customFormat="1" ht="27.75" customHeight="1">
      <c r="B29" s="2" t="s">
        <v>809</v>
      </c>
      <c r="F29" s="21"/>
      <c r="G29" s="21"/>
    </row>
    <row r="30" spans="2:15" s="2" customFormat="1" ht="27.75" customHeight="1">
      <c r="F30" s="21"/>
      <c r="G30" s="21"/>
    </row>
    <row r="31" spans="2:15" s="1" customFormat="1" ht="27.75" customHeight="1">
      <c r="B31" s="1" t="s">
        <v>421</v>
      </c>
      <c r="G31" s="1" t="s">
        <v>422</v>
      </c>
    </row>
    <row r="32" spans="2:15" s="2" customFormat="1" ht="19.2" customHeight="1"/>
    <row r="33" spans="2:12" s="2" customFormat="1" ht="27.75" customHeight="1">
      <c r="B33" s="2" t="s">
        <v>423</v>
      </c>
    </row>
    <row r="34" spans="2:12" s="2" customFormat="1" ht="27.75" customHeight="1">
      <c r="B34" s="2" t="s">
        <v>654</v>
      </c>
      <c r="C34" s="829" t="s">
        <v>624</v>
      </c>
      <c r="D34" s="830"/>
      <c r="E34" s="831"/>
      <c r="F34" s="2" t="s">
        <v>692</v>
      </c>
    </row>
    <row r="35" spans="2:12" s="2" customFormat="1" ht="27.75" customHeight="1">
      <c r="C35" s="21"/>
      <c r="D35" s="21"/>
      <c r="E35" s="21"/>
    </row>
    <row r="36" spans="2:12" s="1" customFormat="1" ht="27.75" customHeight="1">
      <c r="B36" s="1" t="s">
        <v>424</v>
      </c>
    </row>
    <row r="37" spans="2:12" s="2" customFormat="1" ht="19.2" customHeight="1"/>
    <row r="38" spans="2:12" s="2" customFormat="1" ht="27.75" customHeight="1">
      <c r="B38" s="2" t="s">
        <v>425</v>
      </c>
      <c r="D38" s="2" t="s">
        <v>810</v>
      </c>
      <c r="G38" s="3" t="s">
        <v>624</v>
      </c>
      <c r="I38" s="2" t="s">
        <v>503</v>
      </c>
      <c r="J38" s="832" t="s">
        <v>694</v>
      </c>
      <c r="K38" s="833"/>
      <c r="L38" s="2" t="s">
        <v>769</v>
      </c>
    </row>
    <row r="39" spans="2:12" s="2" customFormat="1" ht="27.75" customHeight="1">
      <c r="G39" s="3" t="s">
        <v>624</v>
      </c>
      <c r="I39" s="2" t="s">
        <v>503</v>
      </c>
      <c r="J39" s="832" t="s">
        <v>694</v>
      </c>
      <c r="K39" s="833"/>
      <c r="L39" s="2" t="s">
        <v>768</v>
      </c>
    </row>
    <row r="40" spans="2:12" s="2" customFormat="1" ht="27.75" customHeight="1">
      <c r="G40" s="18"/>
    </row>
    <row r="41" spans="2:12" s="2" customFormat="1" ht="27.75" customHeight="1">
      <c r="B41" s="2" t="s">
        <v>427</v>
      </c>
      <c r="D41" s="2" t="s">
        <v>811</v>
      </c>
      <c r="G41" s="3" t="s">
        <v>624</v>
      </c>
      <c r="I41" s="2" t="s">
        <v>503</v>
      </c>
      <c r="J41" s="2" t="s">
        <v>812</v>
      </c>
    </row>
    <row r="42" spans="2:12" s="2" customFormat="1" ht="27.75" customHeight="1">
      <c r="G42" s="18"/>
    </row>
    <row r="43" spans="2:12" s="2" customFormat="1" ht="27.75" customHeight="1">
      <c r="B43" s="2" t="s">
        <v>655</v>
      </c>
      <c r="D43" s="2" t="s">
        <v>814</v>
      </c>
      <c r="G43" s="3" t="s">
        <v>624</v>
      </c>
      <c r="I43" s="2" t="s">
        <v>503</v>
      </c>
    </row>
    <row r="44" spans="2:12" s="2" customFormat="1" ht="27.75" customHeight="1">
      <c r="B44" s="2" t="s">
        <v>428</v>
      </c>
      <c r="I44" s="2" t="s">
        <v>656</v>
      </c>
    </row>
    <row r="45" spans="2:12" s="2" customFormat="1" ht="27.75" customHeight="1">
      <c r="E45" s="2" t="s">
        <v>426</v>
      </c>
      <c r="G45" s="3" t="s">
        <v>624</v>
      </c>
      <c r="I45" s="2" t="s">
        <v>657</v>
      </c>
    </row>
    <row r="46" spans="2:12" s="2" customFormat="1" ht="27.75" customHeight="1"/>
    <row r="47" spans="2:12" s="2" customFormat="1" ht="27.75" customHeight="1">
      <c r="B47" s="2" t="s">
        <v>426</v>
      </c>
      <c r="D47" s="2" t="s">
        <v>813</v>
      </c>
    </row>
    <row r="48" spans="2:12" s="2" customFormat="1" ht="27.75" customHeight="1">
      <c r="B48" s="2" t="s">
        <v>426</v>
      </c>
      <c r="D48" s="2" t="s">
        <v>662</v>
      </c>
    </row>
    <row r="49" spans="2:13" s="2" customFormat="1" ht="27.75" customHeight="1"/>
    <row r="50" spans="2:13" s="1" customFormat="1" ht="27.75" customHeight="1">
      <c r="B50" s="1" t="s">
        <v>429</v>
      </c>
    </row>
    <row r="51" spans="2:13" s="2" customFormat="1" ht="19.2" customHeight="1"/>
    <row r="52" spans="2:13" s="2" customFormat="1" ht="27.75" customHeight="1">
      <c r="B52" s="2" t="s">
        <v>430</v>
      </c>
    </row>
    <row r="53" spans="2:13" s="2" customFormat="1" ht="27.75" customHeight="1">
      <c r="D53" s="2" t="s">
        <v>583</v>
      </c>
      <c r="I53" s="2" t="s">
        <v>584</v>
      </c>
    </row>
    <row r="54" spans="2:13" s="2" customFormat="1" ht="27.75" customHeight="1">
      <c r="D54" s="834">
        <f>$B$5</f>
        <v>0</v>
      </c>
      <c r="E54" s="835"/>
      <c r="F54" s="836"/>
      <c r="I54" s="834">
        <f>$I$8</f>
        <v>0</v>
      </c>
      <c r="J54" s="835"/>
      <c r="K54" s="836"/>
    </row>
    <row r="55" spans="2:13" s="2" customFormat="1" ht="27.75" customHeight="1">
      <c r="E55" s="2" t="s">
        <v>658</v>
      </c>
      <c r="G55" s="19" t="s">
        <v>431</v>
      </c>
      <c r="J55" s="2" t="s">
        <v>658</v>
      </c>
      <c r="M55" s="19" t="s">
        <v>659</v>
      </c>
    </row>
    <row r="56" spans="2:13" s="2" customFormat="1" ht="27.75" customHeight="1">
      <c r="B56" s="2" t="s">
        <v>770</v>
      </c>
    </row>
    <row r="57" spans="2:13" s="2" customFormat="1" ht="27.75" customHeight="1">
      <c r="B57" s="2" t="s">
        <v>831</v>
      </c>
    </row>
    <row r="58" spans="2:13" s="2" customFormat="1" ht="27.75" customHeight="1"/>
    <row r="59" spans="2:13" s="1" customFormat="1" ht="27.75" customHeight="1">
      <c r="B59" s="1" t="s">
        <v>432</v>
      </c>
    </row>
    <row r="60" spans="2:13" s="2" customFormat="1" ht="27.75" customHeight="1">
      <c r="C60" s="2" t="s">
        <v>687</v>
      </c>
    </row>
    <row r="61" spans="2:13" s="2" customFormat="1" ht="27.75" customHeight="1"/>
    <row r="62" spans="2:13" s="1" customFormat="1" ht="27.75" customHeight="1">
      <c r="B62" s="1" t="s">
        <v>433</v>
      </c>
    </row>
    <row r="63" spans="2:13" s="2" customFormat="1" ht="27.75" customHeight="1">
      <c r="B63" s="2" t="s">
        <v>426</v>
      </c>
      <c r="D63" s="832" t="s">
        <v>695</v>
      </c>
      <c r="E63" s="833"/>
      <c r="F63" s="2" t="s">
        <v>815</v>
      </c>
    </row>
    <row r="64" spans="2:13" s="2" customFormat="1" ht="27.75" customHeight="1"/>
    <row r="65" spans="2:13" s="1" customFormat="1" ht="27.75" customHeight="1">
      <c r="B65" s="1" t="s">
        <v>825</v>
      </c>
    </row>
    <row r="66" spans="2:13" s="317" customFormat="1" ht="27.75" customHeight="1">
      <c r="B66" s="317" t="s">
        <v>826</v>
      </c>
      <c r="D66" s="317" t="s">
        <v>827</v>
      </c>
      <c r="F66" s="317" t="s">
        <v>828</v>
      </c>
    </row>
    <row r="67" spans="2:13" s="317" customFormat="1" ht="27.75" customHeight="1">
      <c r="B67" s="317" t="s">
        <v>829</v>
      </c>
      <c r="D67" s="317" t="s">
        <v>827</v>
      </c>
      <c r="F67" s="317" t="s">
        <v>830</v>
      </c>
    </row>
    <row r="68" spans="2:13" s="317" customFormat="1" ht="27.75" customHeight="1"/>
    <row r="69" spans="2:13" s="2" customFormat="1" ht="27.75" customHeight="1"/>
    <row r="70" spans="2:13" s="1" customFormat="1" ht="27.75" customHeight="1">
      <c r="B70" s="1" t="s">
        <v>824</v>
      </c>
    </row>
    <row r="71" spans="2:13" s="2" customFormat="1" ht="27.75" customHeight="1">
      <c r="C71" s="2" t="s">
        <v>663</v>
      </c>
      <c r="H71" s="3">
        <f>I3</f>
        <v>1</v>
      </c>
      <c r="I71" s="2" t="s">
        <v>660</v>
      </c>
    </row>
    <row r="72" spans="2:13" s="2" customFormat="1" ht="27.75" customHeight="1" thickBot="1">
      <c r="D72" s="2" t="s">
        <v>583</v>
      </c>
      <c r="I72" s="2" t="s">
        <v>584</v>
      </c>
    </row>
    <row r="73" spans="2:13" s="2" customFormat="1" ht="27.75" customHeight="1" thickBot="1">
      <c r="D73" s="826">
        <f>$B$5</f>
        <v>0</v>
      </c>
      <c r="E73" s="827"/>
      <c r="F73" s="828"/>
      <c r="I73" s="826">
        <f>$I$5</f>
        <v>0</v>
      </c>
      <c r="J73" s="827"/>
      <c r="K73" s="828"/>
    </row>
    <row r="74" spans="2:13" s="2" customFormat="1" ht="27.75" customHeight="1">
      <c r="E74" s="21"/>
      <c r="F74" s="2" t="s">
        <v>434</v>
      </c>
      <c r="G74" s="2" t="s">
        <v>431</v>
      </c>
      <c r="J74" s="21"/>
      <c r="K74" s="2" t="s">
        <v>434</v>
      </c>
      <c r="M74" s="19" t="s">
        <v>661</v>
      </c>
    </row>
    <row r="75" spans="2:13" s="2" customFormat="1" ht="14.7" customHeight="1" thickBot="1"/>
    <row r="76" spans="2:13" s="2" customFormat="1" ht="27.75" customHeight="1" thickBot="1">
      <c r="B76" s="2" t="s">
        <v>426</v>
      </c>
      <c r="C76" s="21"/>
      <c r="D76" s="823" t="s">
        <v>624</v>
      </c>
      <c r="E76" s="824"/>
      <c r="F76" s="825"/>
      <c r="G76" s="21"/>
      <c r="H76" s="2" t="s">
        <v>435</v>
      </c>
    </row>
    <row r="77" spans="2:13" s="2" customFormat="1" ht="14.7" customHeight="1"/>
    <row r="78" spans="2:13" s="2" customFormat="1" ht="26.7" customHeight="1" thickBot="1">
      <c r="C78" s="2" t="s">
        <v>816</v>
      </c>
      <c r="D78" s="21"/>
    </row>
    <row r="79" spans="2:13" ht="26.7" customHeight="1" thickBot="1">
      <c r="D79" s="823" t="e">
        <f>★対戦表!Y12</f>
        <v>#N/A</v>
      </c>
      <c r="E79" s="824"/>
      <c r="F79" s="825"/>
      <c r="G79" s="71" t="s">
        <v>817</v>
      </c>
      <c r="I79" s="823" t="e">
        <f>★対戦表!AA12</f>
        <v>#N/A</v>
      </c>
      <c r="J79" s="824"/>
      <c r="K79" s="825"/>
      <c r="L79" s="21" t="s">
        <v>818</v>
      </c>
    </row>
    <row r="80" spans="2:13" ht="14.7" customHeight="1" thickBot="1"/>
    <row r="81" spans="4:7" ht="26.7" customHeight="1" thickBot="1">
      <c r="D81" s="817">
        <f>★対戦表!$AF$3</f>
        <v>0</v>
      </c>
      <c r="E81" s="818"/>
      <c r="F81" s="819"/>
      <c r="G81" s="2" t="s">
        <v>819</v>
      </c>
    </row>
    <row r="82" spans="4:7" ht="26.7" customHeight="1"/>
    <row r="83" spans="4:7" ht="26.7" customHeight="1"/>
    <row r="84" spans="4:7" s="2" customFormat="1" ht="26.7" customHeight="1"/>
    <row r="85" spans="4:7" ht="24" customHeight="1"/>
  </sheetData>
  <mergeCells count="57">
    <mergeCell ref="I3:J3"/>
    <mergeCell ref="B5:D5"/>
    <mergeCell ref="E5:H5"/>
    <mergeCell ref="I5:K5"/>
    <mergeCell ref="B8:D8"/>
    <mergeCell ref="I8:K8"/>
    <mergeCell ref="D10:E10"/>
    <mergeCell ref="K10:L10"/>
    <mergeCell ref="D11:E11"/>
    <mergeCell ref="K11:L11"/>
    <mergeCell ref="D12:E12"/>
    <mergeCell ref="K12:L12"/>
    <mergeCell ref="D13:E13"/>
    <mergeCell ref="K13:L13"/>
    <mergeCell ref="D14:E14"/>
    <mergeCell ref="K14:L14"/>
    <mergeCell ref="D15:E15"/>
    <mergeCell ref="K15:L15"/>
    <mergeCell ref="D16:E16"/>
    <mergeCell ref="K16:L16"/>
    <mergeCell ref="D17:E17"/>
    <mergeCell ref="K17:L17"/>
    <mergeCell ref="D18:E18"/>
    <mergeCell ref="K18:L18"/>
    <mergeCell ref="D19:E19"/>
    <mergeCell ref="K19:L19"/>
    <mergeCell ref="D20:E20"/>
    <mergeCell ref="K20:L20"/>
    <mergeCell ref="D21:E21"/>
    <mergeCell ref="K21:L21"/>
    <mergeCell ref="D22:E22"/>
    <mergeCell ref="D23:E23"/>
    <mergeCell ref="K23:L23"/>
    <mergeCell ref="D24:E24"/>
    <mergeCell ref="K24:L24"/>
    <mergeCell ref="K22:L22"/>
    <mergeCell ref="B26:C26"/>
    <mergeCell ref="D26:F26"/>
    <mergeCell ref="H26:K27"/>
    <mergeCell ref="L26:N26"/>
    <mergeCell ref="D27:F27"/>
    <mergeCell ref="L27:N27"/>
    <mergeCell ref="D81:F81"/>
    <mergeCell ref="D28:F28"/>
    <mergeCell ref="G28:H28"/>
    <mergeCell ref="I28:K28"/>
    <mergeCell ref="D79:F79"/>
    <mergeCell ref="I79:K79"/>
    <mergeCell ref="D73:F73"/>
    <mergeCell ref="I73:K73"/>
    <mergeCell ref="D76:F76"/>
    <mergeCell ref="C34:E34"/>
    <mergeCell ref="J38:K38"/>
    <mergeCell ref="D54:F54"/>
    <mergeCell ref="I54:K54"/>
    <mergeCell ref="D63:E63"/>
    <mergeCell ref="J39:K39"/>
  </mergeCells>
  <phoneticPr fontId="20"/>
  <conditionalFormatting sqref="C11:N24">
    <cfRule type="cellIs" dxfId="4" priority="1" stopIfTrue="1" operator="equal">
      <formula>0</formula>
    </cfRule>
  </conditionalFormatting>
  <printOptions horizontalCentered="1" verticalCentered="1"/>
  <pageMargins left="0.43307086614173229" right="0.39370078740157483" top="0.59055118110236227" bottom="0.59055118110236227" header="0.35433070866141736" footer="0.51181102362204722"/>
  <pageSetup paperSize="9" scale="62" fitToHeight="0" orientation="portrait" horizontalDpi="4294967293" r:id="rId1"/>
  <headerFooter alignWithMargins="0"/>
  <rowBreaks count="2" manualBreakCount="2">
    <brk id="35" max="16383" man="1"/>
    <brk id="82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FFC000"/>
    <pageSetUpPr fitToPage="1"/>
  </sheetPr>
  <dimension ref="B1:V37"/>
  <sheetViews>
    <sheetView zoomScaleNormal="100" zoomScaleSheetLayoutView="55" workbookViewId="0">
      <selection activeCell="Q7" sqref="Q7"/>
    </sheetView>
  </sheetViews>
  <sheetFormatPr defaultColWidth="8.09765625" defaultRowHeight="16.2"/>
  <cols>
    <col min="1" max="1" width="3.19921875" style="169" customWidth="1"/>
    <col min="2" max="2" width="11.5" style="169" customWidth="1"/>
    <col min="3" max="3" width="4.59765625" style="169" customWidth="1"/>
    <col min="4" max="4" width="9.59765625" style="169" customWidth="1"/>
    <col min="5" max="5" width="9.09765625" style="169" customWidth="1"/>
    <col min="6" max="6" width="17" style="169" customWidth="1"/>
    <col min="7" max="7" width="14.19921875" style="169" customWidth="1"/>
    <col min="8" max="11" width="6" style="169" customWidth="1"/>
    <col min="12" max="12" width="2.19921875" style="169" customWidth="1"/>
    <col min="13" max="13" width="11.5" style="169" customWidth="1"/>
    <col min="14" max="14" width="4.59765625" style="169" customWidth="1"/>
    <col min="15" max="15" width="9.59765625" style="169" customWidth="1"/>
    <col min="16" max="16" width="9.09765625" style="169" customWidth="1"/>
    <col min="17" max="17" width="17" style="169" customWidth="1"/>
    <col min="18" max="18" width="14.19921875" style="169" customWidth="1"/>
    <col min="19" max="22" width="6" style="169" customWidth="1"/>
    <col min="23" max="23" width="3.19921875" style="169" customWidth="1"/>
    <col min="24" max="16384" width="8.09765625" style="169"/>
  </cols>
  <sheetData>
    <row r="1" spans="2:22" s="261" customFormat="1" ht="23.4">
      <c r="B1" s="168" t="s">
        <v>604</v>
      </c>
      <c r="S1" s="357"/>
      <c r="T1" s="358" t="s">
        <v>605</v>
      </c>
      <c r="U1" s="359" t="s">
        <v>606</v>
      </c>
    </row>
    <row r="2" spans="2:22" s="262" customFormat="1" ht="25.5" customHeight="1">
      <c r="B2" s="262" t="s">
        <v>599</v>
      </c>
      <c r="C2" s="849" t="str">
        <f>★対戦表!E14</f>
        <v>〇〇選手権大会</v>
      </c>
      <c r="D2" s="849"/>
      <c r="E2" s="849"/>
      <c r="F2" s="849"/>
      <c r="G2" s="849"/>
      <c r="H2" s="849"/>
      <c r="I2" s="849"/>
      <c r="J2" s="849"/>
      <c r="K2" s="849"/>
      <c r="O2" s="883" t="s">
        <v>704</v>
      </c>
      <c r="P2" s="883"/>
      <c r="Q2" s="263">
        <f>★対戦表!E18</f>
        <v>0</v>
      </c>
      <c r="S2" s="360">
        <v>1</v>
      </c>
      <c r="T2" s="264"/>
      <c r="U2" s="361"/>
      <c r="V2" s="265"/>
    </row>
    <row r="3" spans="2:22" s="262" customFormat="1" ht="25.5" customHeight="1"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884" t="s">
        <v>705</v>
      </c>
      <c r="P3" s="884"/>
      <c r="Q3" s="266">
        <f>★対戦表!E19</f>
        <v>0</v>
      </c>
      <c r="S3" s="362">
        <v>2</v>
      </c>
      <c r="T3" s="264"/>
      <c r="U3" s="361"/>
      <c r="V3" s="265"/>
    </row>
    <row r="4" spans="2:22" s="261" customFormat="1" ht="25.5" customHeight="1">
      <c r="C4" s="267"/>
      <c r="D4" s="267"/>
      <c r="E4" s="267"/>
      <c r="F4" s="268" t="s">
        <v>647</v>
      </c>
      <c r="G4" s="413">
        <f>★対戦表!E6</f>
        <v>1</v>
      </c>
      <c r="H4" s="269" t="s">
        <v>648</v>
      </c>
      <c r="I4" s="267"/>
      <c r="J4" s="267"/>
      <c r="K4" s="267"/>
      <c r="L4" s="267"/>
      <c r="M4" s="267"/>
      <c r="N4" s="267"/>
      <c r="O4" s="884" t="s">
        <v>602</v>
      </c>
      <c r="P4" s="884"/>
      <c r="Q4" s="266">
        <f>★対戦表!E29</f>
        <v>0</v>
      </c>
      <c r="S4" s="362">
        <v>3</v>
      </c>
      <c r="T4" s="270"/>
      <c r="U4" s="363"/>
      <c r="V4" s="271"/>
    </row>
    <row r="5" spans="2:22" s="271" customFormat="1" ht="25.5" customHeight="1" thickBot="1">
      <c r="B5" s="885" t="s">
        <v>607</v>
      </c>
      <c r="C5" s="885"/>
      <c r="D5" s="886">
        <f>★対戦表!H15</f>
        <v>0.375</v>
      </c>
      <c r="E5" s="886"/>
      <c r="F5" s="272" t="s">
        <v>603</v>
      </c>
      <c r="G5" s="414">
        <f>★対戦表!K6</f>
        <v>1</v>
      </c>
      <c r="H5" s="273"/>
      <c r="I5" s="274"/>
      <c r="J5" s="274"/>
      <c r="K5" s="275"/>
      <c r="L5" s="275"/>
      <c r="O5" s="884" t="s">
        <v>706</v>
      </c>
      <c r="P5" s="884"/>
      <c r="Q5" s="276">
        <f>★対戦表!AE7</f>
        <v>0</v>
      </c>
      <c r="S5" s="364">
        <v>4</v>
      </c>
      <c r="T5" s="277"/>
      <c r="U5" s="365"/>
    </row>
    <row r="6" spans="2:22" s="261" customFormat="1" ht="25.5" customHeight="1" thickTop="1">
      <c r="O6" s="884" t="s">
        <v>608</v>
      </c>
      <c r="P6" s="884"/>
      <c r="Q6" s="276">
        <f>★対戦表!AK9</f>
        <v>0</v>
      </c>
      <c r="S6" s="887" t="s">
        <v>691</v>
      </c>
      <c r="T6" s="869"/>
      <c r="U6" s="871"/>
    </row>
    <row r="7" spans="2:22" s="261" customFormat="1" ht="21" customHeight="1" thickBot="1">
      <c r="B7" s="278" t="s">
        <v>605</v>
      </c>
      <c r="C7" s="278"/>
      <c r="D7" s="278"/>
      <c r="E7" s="278"/>
      <c r="F7" s="278"/>
      <c r="G7" s="279"/>
      <c r="H7" s="279"/>
      <c r="I7" s="279"/>
      <c r="J7" s="279"/>
      <c r="K7" s="279"/>
      <c r="L7" s="279"/>
      <c r="M7" s="278" t="s">
        <v>606</v>
      </c>
      <c r="N7" s="280"/>
      <c r="O7" s="281"/>
      <c r="S7" s="888"/>
      <c r="T7" s="870"/>
      <c r="U7" s="872"/>
    </row>
    <row r="8" spans="2:22" s="261" customFormat="1" ht="32.1" customHeight="1" thickBot="1">
      <c r="B8" s="873">
        <f>◆メンバー表!B9</f>
        <v>0</v>
      </c>
      <c r="C8" s="874"/>
      <c r="D8" s="874"/>
      <c r="E8" s="874"/>
      <c r="F8" s="875"/>
      <c r="G8" s="876"/>
      <c r="H8" s="877"/>
      <c r="I8" s="877"/>
      <c r="J8" s="877"/>
      <c r="K8" s="877"/>
      <c r="L8" s="878"/>
      <c r="M8" s="879">
        <f>◆メンバー表!I9</f>
        <v>0</v>
      </c>
      <c r="N8" s="880"/>
      <c r="O8" s="880"/>
      <c r="P8" s="880"/>
      <c r="Q8" s="881"/>
      <c r="R8" s="267"/>
      <c r="S8" s="366" t="s">
        <v>610</v>
      </c>
      <c r="T8" s="348"/>
      <c r="U8" s="367"/>
      <c r="V8" s="267"/>
    </row>
    <row r="9" spans="2:22" s="261" customFormat="1" ht="15.75" customHeight="1" thickBot="1">
      <c r="D9" s="282"/>
      <c r="E9" s="282"/>
      <c r="F9" s="282"/>
    </row>
    <row r="10" spans="2:22" s="267" customFormat="1" ht="26.1" customHeight="1">
      <c r="B10" s="867" t="s">
        <v>582</v>
      </c>
      <c r="C10" s="851" t="s">
        <v>416</v>
      </c>
      <c r="D10" s="853" t="s">
        <v>611</v>
      </c>
      <c r="E10" s="854"/>
      <c r="F10" s="851" t="s">
        <v>417</v>
      </c>
      <c r="G10" s="851" t="s">
        <v>649</v>
      </c>
      <c r="H10" s="864" t="s">
        <v>612</v>
      </c>
      <c r="I10" s="865"/>
      <c r="J10" s="865"/>
      <c r="K10" s="866"/>
      <c r="M10" s="867" t="s">
        <v>582</v>
      </c>
      <c r="N10" s="851" t="s">
        <v>416</v>
      </c>
      <c r="O10" s="853" t="s">
        <v>611</v>
      </c>
      <c r="P10" s="854"/>
      <c r="Q10" s="851" t="s">
        <v>417</v>
      </c>
      <c r="R10" s="851" t="s">
        <v>649</v>
      </c>
      <c r="S10" s="864" t="s">
        <v>612</v>
      </c>
      <c r="T10" s="865"/>
      <c r="U10" s="865"/>
      <c r="V10" s="866"/>
    </row>
    <row r="11" spans="2:22" s="267" customFormat="1" ht="26.1" customHeight="1" thickBot="1">
      <c r="B11" s="889"/>
      <c r="C11" s="852"/>
      <c r="D11" s="855"/>
      <c r="E11" s="856"/>
      <c r="F11" s="852"/>
      <c r="G11" s="890"/>
      <c r="H11" s="283">
        <v>1</v>
      </c>
      <c r="I11" s="284">
        <v>2</v>
      </c>
      <c r="J11" s="284">
        <v>3</v>
      </c>
      <c r="K11" s="285">
        <v>4</v>
      </c>
      <c r="M11" s="868"/>
      <c r="N11" s="852"/>
      <c r="O11" s="855"/>
      <c r="P11" s="856"/>
      <c r="Q11" s="852"/>
      <c r="R11" s="852"/>
      <c r="S11" s="283">
        <v>1</v>
      </c>
      <c r="T11" s="284">
        <v>2</v>
      </c>
      <c r="U11" s="284">
        <v>3</v>
      </c>
      <c r="V11" s="285">
        <v>4</v>
      </c>
    </row>
    <row r="12" spans="2:22" s="291" customFormat="1" ht="35.1" customHeight="1">
      <c r="B12" s="286" t="s">
        <v>664</v>
      </c>
      <c r="C12" s="89" t="str">
        <f>◆メンバー表!C12</f>
        <v/>
      </c>
      <c r="D12" s="862" t="str">
        <f>◆メンバー表!D12</f>
        <v/>
      </c>
      <c r="E12" s="863"/>
      <c r="F12" s="90" t="str">
        <f>◆メンバー表!F12</f>
        <v/>
      </c>
      <c r="G12" s="287"/>
      <c r="H12" s="288"/>
      <c r="I12" s="289"/>
      <c r="J12" s="289"/>
      <c r="K12" s="290"/>
      <c r="M12" s="292" t="s">
        <v>664</v>
      </c>
      <c r="N12" s="89" t="str">
        <f>◆メンバー表!J12</f>
        <v/>
      </c>
      <c r="O12" s="862" t="str">
        <f>◆メンバー表!K12</f>
        <v/>
      </c>
      <c r="P12" s="863"/>
      <c r="Q12" s="90" t="str">
        <f>◆メンバー表!M12</f>
        <v/>
      </c>
      <c r="R12" s="287"/>
      <c r="S12" s="288"/>
      <c r="T12" s="289"/>
      <c r="U12" s="289"/>
      <c r="V12" s="290"/>
    </row>
    <row r="13" spans="2:22" s="291" customFormat="1" ht="35.1" customHeight="1">
      <c r="B13" s="293" t="s">
        <v>665</v>
      </c>
      <c r="C13" s="89" t="str">
        <f>◆メンバー表!C13</f>
        <v/>
      </c>
      <c r="D13" s="664" t="str">
        <f>◆メンバー表!D13</f>
        <v/>
      </c>
      <c r="E13" s="665"/>
      <c r="F13" s="90" t="str">
        <f>◆メンバー表!F13</f>
        <v/>
      </c>
      <c r="G13" s="25"/>
      <c r="H13" s="294"/>
      <c r="I13" s="295"/>
      <c r="J13" s="295"/>
      <c r="K13" s="296"/>
      <c r="M13" s="297" t="s">
        <v>665</v>
      </c>
      <c r="N13" s="89" t="str">
        <f>◆メンバー表!J13</f>
        <v/>
      </c>
      <c r="O13" s="850" t="str">
        <f>◆メンバー表!K13</f>
        <v/>
      </c>
      <c r="P13" s="850"/>
      <c r="Q13" s="90" t="str">
        <f>◆メンバー表!M13</f>
        <v/>
      </c>
      <c r="R13" s="25"/>
      <c r="S13" s="294"/>
      <c r="T13" s="295"/>
      <c r="U13" s="295"/>
      <c r="V13" s="296"/>
    </row>
    <row r="14" spans="2:22" s="291" customFormat="1" ht="35.1" customHeight="1">
      <c r="B14" s="293" t="s">
        <v>707</v>
      </c>
      <c r="C14" s="89" t="str">
        <f>◆メンバー表!C14</f>
        <v/>
      </c>
      <c r="D14" s="664" t="str">
        <f>◆メンバー表!D14</f>
        <v/>
      </c>
      <c r="E14" s="665"/>
      <c r="F14" s="90" t="str">
        <f>◆メンバー表!F14</f>
        <v/>
      </c>
      <c r="G14" s="25"/>
      <c r="H14" s="294"/>
      <c r="I14" s="295"/>
      <c r="J14" s="295"/>
      <c r="K14" s="296"/>
      <c r="M14" s="297" t="s">
        <v>707</v>
      </c>
      <c r="N14" s="89" t="str">
        <f>◆メンバー表!J14</f>
        <v/>
      </c>
      <c r="O14" s="850" t="str">
        <f>◆メンバー表!K14</f>
        <v/>
      </c>
      <c r="P14" s="850"/>
      <c r="Q14" s="90" t="str">
        <f>◆メンバー表!M14</f>
        <v/>
      </c>
      <c r="R14" s="25"/>
      <c r="S14" s="294"/>
      <c r="T14" s="295"/>
      <c r="U14" s="295"/>
      <c r="V14" s="296"/>
    </row>
    <row r="15" spans="2:22" s="291" customFormat="1" ht="35.1" customHeight="1">
      <c r="B15" s="293" t="s">
        <v>708</v>
      </c>
      <c r="C15" s="89" t="str">
        <f>◆メンバー表!C15</f>
        <v/>
      </c>
      <c r="D15" s="664" t="str">
        <f>◆メンバー表!D15</f>
        <v/>
      </c>
      <c r="E15" s="665"/>
      <c r="F15" s="90" t="str">
        <f>◆メンバー表!F15</f>
        <v/>
      </c>
      <c r="G15" s="25"/>
      <c r="H15" s="294"/>
      <c r="I15" s="295"/>
      <c r="J15" s="295"/>
      <c r="K15" s="296"/>
      <c r="M15" s="297" t="s">
        <v>708</v>
      </c>
      <c r="N15" s="89" t="str">
        <f>◆メンバー表!J15</f>
        <v/>
      </c>
      <c r="O15" s="850" t="str">
        <f>◆メンバー表!K15</f>
        <v/>
      </c>
      <c r="P15" s="850"/>
      <c r="Q15" s="90" t="str">
        <f>◆メンバー表!M15</f>
        <v/>
      </c>
      <c r="R15" s="173"/>
      <c r="S15" s="294"/>
      <c r="T15" s="295"/>
      <c r="U15" s="295"/>
      <c r="V15" s="296"/>
    </row>
    <row r="16" spans="2:22" s="291" customFormat="1" ht="35.1" customHeight="1">
      <c r="B16" s="293" t="s">
        <v>709</v>
      </c>
      <c r="C16" s="89" t="str">
        <f>◆メンバー表!C16</f>
        <v/>
      </c>
      <c r="D16" s="664" t="str">
        <f>◆メンバー表!D16</f>
        <v/>
      </c>
      <c r="E16" s="665"/>
      <c r="F16" s="90" t="str">
        <f>◆メンバー表!F16</f>
        <v/>
      </c>
      <c r="G16" s="25"/>
      <c r="H16" s="294"/>
      <c r="I16" s="295"/>
      <c r="J16" s="295"/>
      <c r="K16" s="296"/>
      <c r="M16" s="297" t="s">
        <v>709</v>
      </c>
      <c r="N16" s="89" t="str">
        <f>◆メンバー表!J16</f>
        <v/>
      </c>
      <c r="O16" s="850" t="str">
        <f>◆メンバー表!K16</f>
        <v/>
      </c>
      <c r="P16" s="850"/>
      <c r="Q16" s="90" t="str">
        <f>◆メンバー表!M16</f>
        <v/>
      </c>
      <c r="R16" s="173"/>
      <c r="S16" s="294"/>
      <c r="T16" s="295"/>
      <c r="U16" s="295"/>
      <c r="V16" s="296"/>
    </row>
    <row r="17" spans="2:22" s="291" customFormat="1" ht="35.1" customHeight="1">
      <c r="B17" s="293" t="s">
        <v>710</v>
      </c>
      <c r="C17" s="89" t="str">
        <f>◆メンバー表!C17</f>
        <v/>
      </c>
      <c r="D17" s="664" t="str">
        <f>◆メンバー表!D17</f>
        <v/>
      </c>
      <c r="E17" s="665"/>
      <c r="F17" s="90" t="str">
        <f>◆メンバー表!F17</f>
        <v/>
      </c>
      <c r="G17" s="25"/>
      <c r="H17" s="294"/>
      <c r="I17" s="295"/>
      <c r="J17" s="295"/>
      <c r="K17" s="296"/>
      <c r="M17" s="297" t="s">
        <v>710</v>
      </c>
      <c r="N17" s="89" t="str">
        <f>◆メンバー表!J17</f>
        <v/>
      </c>
      <c r="O17" s="850" t="str">
        <f>◆メンバー表!K17</f>
        <v/>
      </c>
      <c r="P17" s="850"/>
      <c r="Q17" s="90" t="str">
        <f>◆メンバー表!M17</f>
        <v/>
      </c>
      <c r="R17" s="173"/>
      <c r="S17" s="294"/>
      <c r="T17" s="295"/>
      <c r="U17" s="295"/>
      <c r="V17" s="296"/>
    </row>
    <row r="18" spans="2:22" s="291" customFormat="1" ht="35.1" customHeight="1">
      <c r="B18" s="293" t="s">
        <v>711</v>
      </c>
      <c r="C18" s="89" t="str">
        <f>◆メンバー表!C18</f>
        <v/>
      </c>
      <c r="D18" s="664" t="str">
        <f>◆メンバー表!D18</f>
        <v/>
      </c>
      <c r="E18" s="665"/>
      <c r="F18" s="90" t="str">
        <f>◆メンバー表!F18</f>
        <v/>
      </c>
      <c r="G18" s="25"/>
      <c r="H18" s="294"/>
      <c r="I18" s="295"/>
      <c r="J18" s="295"/>
      <c r="K18" s="296"/>
      <c r="M18" s="297" t="s">
        <v>711</v>
      </c>
      <c r="N18" s="89" t="str">
        <f>◆メンバー表!J18</f>
        <v/>
      </c>
      <c r="O18" s="850" t="str">
        <f>◆メンバー表!K18</f>
        <v/>
      </c>
      <c r="P18" s="850"/>
      <c r="Q18" s="90" t="str">
        <f>◆メンバー表!M18</f>
        <v/>
      </c>
      <c r="R18" s="173"/>
      <c r="S18" s="294"/>
      <c r="T18" s="295"/>
      <c r="U18" s="295"/>
      <c r="V18" s="296"/>
    </row>
    <row r="19" spans="2:22" s="291" customFormat="1" ht="35.1" customHeight="1">
      <c r="B19" s="293" t="s">
        <v>712</v>
      </c>
      <c r="C19" s="89" t="str">
        <f>◆メンバー表!C19</f>
        <v/>
      </c>
      <c r="D19" s="664" t="str">
        <f>◆メンバー表!D19</f>
        <v/>
      </c>
      <c r="E19" s="665"/>
      <c r="F19" s="90" t="str">
        <f>◆メンバー表!F19</f>
        <v/>
      </c>
      <c r="G19" s="25"/>
      <c r="H19" s="294"/>
      <c r="I19" s="295"/>
      <c r="J19" s="295"/>
      <c r="K19" s="296"/>
      <c r="M19" s="297" t="s">
        <v>712</v>
      </c>
      <c r="N19" s="89" t="str">
        <f>◆メンバー表!J19</f>
        <v/>
      </c>
      <c r="O19" s="850" t="str">
        <f>◆メンバー表!K19</f>
        <v/>
      </c>
      <c r="P19" s="850"/>
      <c r="Q19" s="90" t="str">
        <f>◆メンバー表!M19</f>
        <v/>
      </c>
      <c r="R19" s="173"/>
      <c r="S19" s="294"/>
      <c r="T19" s="295"/>
      <c r="U19" s="295"/>
      <c r="V19" s="296"/>
    </row>
    <row r="20" spans="2:22" s="291" customFormat="1" ht="35.1" customHeight="1">
      <c r="B20" s="293" t="s">
        <v>713</v>
      </c>
      <c r="C20" s="89" t="str">
        <f>◆メンバー表!C20</f>
        <v/>
      </c>
      <c r="D20" s="664" t="str">
        <f>◆メンバー表!D20</f>
        <v/>
      </c>
      <c r="E20" s="665"/>
      <c r="F20" s="90" t="str">
        <f>◆メンバー表!F20</f>
        <v/>
      </c>
      <c r="G20" s="25"/>
      <c r="H20" s="294"/>
      <c r="I20" s="295"/>
      <c r="J20" s="295"/>
      <c r="K20" s="296"/>
      <c r="M20" s="297" t="s">
        <v>713</v>
      </c>
      <c r="N20" s="89" t="str">
        <f>◆メンバー表!J20</f>
        <v/>
      </c>
      <c r="O20" s="850" t="str">
        <f>◆メンバー表!K20</f>
        <v/>
      </c>
      <c r="P20" s="850"/>
      <c r="Q20" s="90" t="str">
        <f>◆メンバー表!M20</f>
        <v/>
      </c>
      <c r="R20" s="173"/>
      <c r="S20" s="294"/>
      <c r="T20" s="295"/>
      <c r="U20" s="295"/>
      <c r="V20" s="296"/>
    </row>
    <row r="21" spans="2:22" s="291" customFormat="1" ht="35.1" customHeight="1">
      <c r="B21" s="293" t="s">
        <v>666</v>
      </c>
      <c r="C21" s="89" t="str">
        <f>◆メンバー表!C21</f>
        <v/>
      </c>
      <c r="D21" s="664" t="str">
        <f>◆メンバー表!D21</f>
        <v/>
      </c>
      <c r="E21" s="665"/>
      <c r="F21" s="90" t="str">
        <f>◆メンバー表!F21</f>
        <v/>
      </c>
      <c r="G21" s="25"/>
      <c r="H21" s="294"/>
      <c r="I21" s="295"/>
      <c r="J21" s="295"/>
      <c r="K21" s="296"/>
      <c r="M21" s="297" t="s">
        <v>666</v>
      </c>
      <c r="N21" s="89" t="str">
        <f>◆メンバー表!J21</f>
        <v/>
      </c>
      <c r="O21" s="850" t="str">
        <f>◆メンバー表!K21</f>
        <v/>
      </c>
      <c r="P21" s="850"/>
      <c r="Q21" s="90" t="str">
        <f>◆メンバー表!M21</f>
        <v/>
      </c>
      <c r="R21" s="173"/>
      <c r="S21" s="294"/>
      <c r="T21" s="295"/>
      <c r="U21" s="295"/>
      <c r="V21" s="296"/>
    </row>
    <row r="22" spans="2:22" s="291" customFormat="1" ht="35.1" customHeight="1">
      <c r="B22" s="293" t="s">
        <v>667</v>
      </c>
      <c r="C22" s="89" t="str">
        <f>◆メンバー表!C22</f>
        <v/>
      </c>
      <c r="D22" s="664" t="str">
        <f>◆メンバー表!D22</f>
        <v/>
      </c>
      <c r="E22" s="665"/>
      <c r="F22" s="90" t="str">
        <f>◆メンバー表!F22</f>
        <v/>
      </c>
      <c r="G22" s="25"/>
      <c r="H22" s="294"/>
      <c r="I22" s="295"/>
      <c r="J22" s="295"/>
      <c r="K22" s="296"/>
      <c r="M22" s="297" t="s">
        <v>667</v>
      </c>
      <c r="N22" s="89" t="str">
        <f>◆メンバー表!J22</f>
        <v/>
      </c>
      <c r="O22" s="850" t="str">
        <f>◆メンバー表!K22</f>
        <v/>
      </c>
      <c r="P22" s="850"/>
      <c r="Q22" s="90" t="str">
        <f>◆メンバー表!M22</f>
        <v/>
      </c>
      <c r="R22" s="173"/>
      <c r="S22" s="294"/>
      <c r="T22" s="295"/>
      <c r="U22" s="295"/>
      <c r="V22" s="296"/>
    </row>
    <row r="23" spans="2:22" s="291" customFormat="1" ht="35.1" customHeight="1">
      <c r="B23" s="293" t="s">
        <v>690</v>
      </c>
      <c r="C23" s="89" t="str">
        <f>◆メンバー表!C23</f>
        <v/>
      </c>
      <c r="D23" s="664" t="str">
        <f>◆メンバー表!D23</f>
        <v/>
      </c>
      <c r="E23" s="665"/>
      <c r="F23" s="90" t="str">
        <f>◆メンバー表!F23</f>
        <v/>
      </c>
      <c r="G23" s="25"/>
      <c r="H23" s="294"/>
      <c r="I23" s="295"/>
      <c r="J23" s="295"/>
      <c r="K23" s="296"/>
      <c r="M23" s="297" t="s">
        <v>690</v>
      </c>
      <c r="N23" s="89" t="str">
        <f>◆メンバー表!J23</f>
        <v/>
      </c>
      <c r="O23" s="850" t="str">
        <f>◆メンバー表!K23</f>
        <v/>
      </c>
      <c r="P23" s="850"/>
      <c r="Q23" s="90" t="str">
        <f>◆メンバー表!M23</f>
        <v/>
      </c>
      <c r="R23" s="173"/>
      <c r="S23" s="294"/>
      <c r="T23" s="295"/>
      <c r="U23" s="295"/>
      <c r="V23" s="296"/>
    </row>
    <row r="24" spans="2:22" s="291" customFormat="1" ht="35.1" customHeight="1" thickBot="1">
      <c r="B24" s="298" t="s">
        <v>714</v>
      </c>
      <c r="C24" s="299" t="str">
        <f>◆メンバー表!C24</f>
        <v/>
      </c>
      <c r="D24" s="857" t="str">
        <f>◆メンバー表!D24</f>
        <v/>
      </c>
      <c r="E24" s="858"/>
      <c r="F24" s="300" t="str">
        <f>◆メンバー表!F24</f>
        <v/>
      </c>
      <c r="G24" s="301"/>
      <c r="H24" s="302"/>
      <c r="I24" s="303"/>
      <c r="J24" s="303"/>
      <c r="K24" s="304"/>
      <c r="M24" s="305" t="s">
        <v>714</v>
      </c>
      <c r="N24" s="316" t="str">
        <f>◆メンバー表!J24</f>
        <v/>
      </c>
      <c r="O24" s="859" t="str">
        <f>◆メンバー表!K24</f>
        <v/>
      </c>
      <c r="P24" s="859"/>
      <c r="Q24" s="315" t="str">
        <f>◆メンバー表!M24</f>
        <v/>
      </c>
      <c r="R24" s="306"/>
      <c r="S24" s="302"/>
      <c r="T24" s="303"/>
      <c r="U24" s="303"/>
      <c r="V24" s="304"/>
    </row>
    <row r="25" spans="2:22" s="291" customFormat="1" ht="35.1" customHeight="1" thickBot="1">
      <c r="B25" s="307" t="s">
        <v>617</v>
      </c>
      <c r="C25" s="308"/>
      <c r="D25" s="860">
        <f>選手名簿!F19</f>
        <v>0</v>
      </c>
      <c r="E25" s="861"/>
      <c r="F25" s="309">
        <f>選手名簿!G19</f>
        <v>0</v>
      </c>
      <c r="G25" s="310"/>
      <c r="H25" s="311"/>
      <c r="I25" s="312"/>
      <c r="J25" s="312"/>
      <c r="K25" s="313"/>
      <c r="M25" s="314" t="s">
        <v>617</v>
      </c>
      <c r="N25" s="308"/>
      <c r="O25" s="860">
        <f>選手名簿!F39</f>
        <v>0</v>
      </c>
      <c r="P25" s="861"/>
      <c r="Q25" s="309">
        <f>選手名簿!G39</f>
        <v>0</v>
      </c>
      <c r="R25" s="310"/>
      <c r="S25" s="311"/>
      <c r="T25" s="312"/>
      <c r="U25" s="312"/>
      <c r="V25" s="313"/>
    </row>
    <row r="26" spans="2:22" ht="15.75" customHeight="1">
      <c r="D26" s="169" ph="1"/>
      <c r="O26" s="169" ph="1"/>
    </row>
    <row r="27" spans="2:22" ht="15.75" customHeight="1">
      <c r="B27" s="882"/>
      <c r="C27" s="882"/>
      <c r="D27" s="882"/>
      <c r="E27" s="882"/>
      <c r="F27" s="882"/>
      <c r="G27" s="882"/>
      <c r="H27" s="882"/>
      <c r="I27" s="882"/>
      <c r="J27" s="882"/>
      <c r="K27" s="882"/>
      <c r="L27" s="882"/>
      <c r="M27" s="882"/>
      <c r="N27" s="882"/>
      <c r="O27" s="882"/>
      <c r="P27" s="882"/>
      <c r="Q27" s="882"/>
      <c r="R27" s="882"/>
      <c r="S27" s="882"/>
    </row>
    <row r="28" spans="2:22" ht="15.75" customHeight="1">
      <c r="B28" s="882"/>
      <c r="C28" s="882"/>
      <c r="D28" s="882"/>
      <c r="E28" s="882"/>
      <c r="F28" s="882"/>
      <c r="G28" s="882"/>
      <c r="H28" s="882"/>
      <c r="I28" s="882"/>
      <c r="J28" s="882"/>
      <c r="K28" s="882"/>
      <c r="L28" s="882"/>
      <c r="M28" s="882"/>
      <c r="N28" s="882"/>
      <c r="O28" s="882"/>
      <c r="P28" s="882"/>
      <c r="Q28" s="882"/>
      <c r="R28" s="882"/>
      <c r="S28" s="882"/>
    </row>
    <row r="29" spans="2:22" ht="15.75" customHeight="1">
      <c r="B29" s="882"/>
      <c r="C29" s="882"/>
      <c r="D29" s="882"/>
      <c r="E29" s="882"/>
      <c r="F29" s="882"/>
      <c r="G29" s="882"/>
      <c r="H29" s="882"/>
      <c r="I29" s="882"/>
      <c r="J29" s="882"/>
      <c r="K29" s="882"/>
      <c r="L29" s="882"/>
      <c r="M29" s="882"/>
      <c r="N29" s="882"/>
      <c r="O29" s="882"/>
      <c r="P29" s="882"/>
      <c r="Q29" s="882"/>
      <c r="R29" s="882"/>
      <c r="S29" s="882"/>
    </row>
    <row r="30" spans="2:22" ht="15.75" customHeight="1">
      <c r="B30" s="355" ph="1"/>
      <c r="C30" s="355"/>
      <c r="D30" s="355"/>
      <c r="E30" s="355"/>
      <c r="F30" s="355"/>
      <c r="G30" s="355"/>
      <c r="H30" s="355"/>
      <c r="I30" s="355"/>
      <c r="K30" s="355"/>
      <c r="L30" s="355"/>
      <c r="N30" s="169" ph="1"/>
    </row>
    <row r="31" spans="2:22" ht="15.75" customHeight="1">
      <c r="D31" s="169" ph="1"/>
      <c r="O31" s="169" ph="1"/>
    </row>
    <row r="32" spans="2:22" ht="15.75" customHeight="1">
      <c r="D32" s="169" ph="1"/>
      <c r="O32" s="169" ph="1"/>
    </row>
    <row r="33" spans="4:15" ht="15.75" customHeight="1">
      <c r="D33" s="169" ph="1"/>
      <c r="O33" s="169" ph="1"/>
    </row>
    <row r="34" spans="4:15" ht="15.75" customHeight="1">
      <c r="D34" s="169" ph="1"/>
      <c r="O34" s="169" ph="1"/>
    </row>
    <row r="35" spans="4:15" ht="15.75" customHeight="1">
      <c r="D35" s="169" ph="1"/>
      <c r="O35" s="169" ph="1"/>
    </row>
    <row r="36" spans="4:15" ht="15.75" customHeight="1"/>
    <row r="37" spans="4:15" ht="15.75" customHeight="1">
      <c r="D37" s="169" ph="1"/>
      <c r="O37" s="169" ph="1"/>
    </row>
  </sheetData>
  <mergeCells count="55">
    <mergeCell ref="B27:S29"/>
    <mergeCell ref="O2:P2"/>
    <mergeCell ref="O3:P3"/>
    <mergeCell ref="O4:P4"/>
    <mergeCell ref="B5:C5"/>
    <mergeCell ref="D5:E5"/>
    <mergeCell ref="O5:P5"/>
    <mergeCell ref="O6:P6"/>
    <mergeCell ref="S6:S7"/>
    <mergeCell ref="B10:B11"/>
    <mergeCell ref="C10:C11"/>
    <mergeCell ref="D10:E11"/>
    <mergeCell ref="F10:F11"/>
    <mergeCell ref="G10:G11"/>
    <mergeCell ref="R10:R11"/>
    <mergeCell ref="S10:V10"/>
    <mergeCell ref="T6:T7"/>
    <mergeCell ref="U6:U7"/>
    <mergeCell ref="B8:F8"/>
    <mergeCell ref="G8:L8"/>
    <mergeCell ref="M8:Q8"/>
    <mergeCell ref="Q10:Q11"/>
    <mergeCell ref="O19:P19"/>
    <mergeCell ref="D20:E20"/>
    <mergeCell ref="O20:P20"/>
    <mergeCell ref="D14:E14"/>
    <mergeCell ref="O14:P14"/>
    <mergeCell ref="D15:E15"/>
    <mergeCell ref="O15:P15"/>
    <mergeCell ref="D16:E16"/>
    <mergeCell ref="O16:P16"/>
    <mergeCell ref="D12:E12"/>
    <mergeCell ref="O12:P12"/>
    <mergeCell ref="D13:E13"/>
    <mergeCell ref="O13:P13"/>
    <mergeCell ref="H10:K10"/>
    <mergeCell ref="M10:M11"/>
    <mergeCell ref="D24:E24"/>
    <mergeCell ref="O24:P24"/>
    <mergeCell ref="D25:E25"/>
    <mergeCell ref="O25:P25"/>
    <mergeCell ref="D23:E23"/>
    <mergeCell ref="O23:P23"/>
    <mergeCell ref="C2:K2"/>
    <mergeCell ref="D21:E21"/>
    <mergeCell ref="O21:P21"/>
    <mergeCell ref="D22:E22"/>
    <mergeCell ref="O22:P22"/>
    <mergeCell ref="D17:E17"/>
    <mergeCell ref="O17:P17"/>
    <mergeCell ref="D18:E18"/>
    <mergeCell ref="O18:P18"/>
    <mergeCell ref="D19:E19"/>
    <mergeCell ref="N10:N11"/>
    <mergeCell ref="O10:P11"/>
  </mergeCells>
  <phoneticPr fontId="20"/>
  <conditionalFormatting sqref="C12:F24">
    <cfRule type="cellIs" dxfId="3" priority="6" stopIfTrue="1" operator="equal">
      <formula>0</formula>
    </cfRule>
  </conditionalFormatting>
  <conditionalFormatting sqref="N12:Q24">
    <cfRule type="cellIs" dxfId="2" priority="2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tabColor rgb="FFFFC000"/>
    <pageSetUpPr fitToPage="1"/>
  </sheetPr>
  <dimension ref="B1:AN62"/>
  <sheetViews>
    <sheetView view="pageBreakPreview" topLeftCell="A56" zoomScaleNormal="40" zoomScaleSheetLayoutView="100" workbookViewId="0">
      <selection activeCell="AK62" sqref="AK62:AM62"/>
    </sheetView>
  </sheetViews>
  <sheetFormatPr defaultColWidth="3.5" defaultRowHeight="14.4"/>
  <cols>
    <col min="1" max="1" width="3.5" style="253"/>
    <col min="2" max="39" width="4.09765625" style="253" customWidth="1"/>
    <col min="40" max="16384" width="3.5" style="253"/>
  </cols>
  <sheetData>
    <row r="1" spans="2:39" s="198" customFormat="1" ht="33" customHeight="1">
      <c r="B1" s="959" t="s">
        <v>725</v>
      </c>
      <c r="C1" s="959"/>
      <c r="D1" s="959"/>
      <c r="E1" s="959"/>
      <c r="F1" s="959"/>
      <c r="G1" s="959"/>
      <c r="H1" s="959"/>
      <c r="I1" s="959"/>
      <c r="J1" s="959"/>
      <c r="K1" s="959"/>
      <c r="L1" s="959"/>
      <c r="M1" s="959"/>
      <c r="N1" s="959"/>
      <c r="O1" s="959"/>
      <c r="P1" s="959"/>
      <c r="Q1" s="959"/>
      <c r="R1" s="959"/>
      <c r="S1" s="959"/>
      <c r="T1" s="959"/>
      <c r="U1" s="959"/>
      <c r="V1" s="959"/>
      <c r="W1" s="959"/>
      <c r="X1" s="959"/>
      <c r="Y1" s="959"/>
      <c r="Z1" s="959"/>
      <c r="AA1" s="959"/>
      <c r="AB1" s="959"/>
      <c r="AC1" s="959"/>
      <c r="AD1" s="959"/>
      <c r="AE1" s="959"/>
      <c r="AF1" s="959"/>
      <c r="AG1" s="959"/>
      <c r="AH1" s="959"/>
      <c r="AI1" s="959"/>
      <c r="AJ1" s="959"/>
      <c r="AK1" s="959"/>
      <c r="AL1" s="959"/>
      <c r="AM1" s="959"/>
    </row>
    <row r="2" spans="2:39" s="198" customFormat="1" ht="7.5" customHeight="1"/>
    <row r="3" spans="2:39" s="198" customFormat="1" ht="45.75" customHeight="1">
      <c r="J3" s="199" t="s">
        <v>726</v>
      </c>
      <c r="K3" s="200"/>
      <c r="L3" s="200"/>
      <c r="M3" s="966" t="str">
        <f>★対戦表!E14</f>
        <v>〇〇選手権大会</v>
      </c>
      <c r="N3" s="966"/>
      <c r="O3" s="966"/>
      <c r="P3" s="966"/>
      <c r="Q3" s="966"/>
      <c r="R3" s="966"/>
      <c r="S3" s="966"/>
      <c r="T3" s="966"/>
      <c r="U3" s="966"/>
      <c r="V3" s="966"/>
      <c r="W3" s="966"/>
      <c r="X3" s="966"/>
      <c r="Y3" s="966"/>
      <c r="Z3" s="966"/>
      <c r="AA3" s="966"/>
      <c r="AB3" s="966"/>
      <c r="AC3" s="966"/>
      <c r="AD3" s="966"/>
    </row>
    <row r="4" spans="2:39" s="198" customFormat="1" ht="24.75" customHeight="1">
      <c r="B4" s="960" t="s">
        <v>727</v>
      </c>
      <c r="C4" s="960"/>
      <c r="D4" s="960"/>
      <c r="E4" s="960"/>
      <c r="F4" s="960"/>
      <c r="G4" s="960"/>
      <c r="H4" s="960"/>
      <c r="L4" s="976">
        <f>★対戦表!E15</f>
        <v>45474</v>
      </c>
      <c r="M4" s="976"/>
      <c r="N4" s="976"/>
      <c r="O4" s="976"/>
      <c r="P4" s="976"/>
      <c r="Q4" s="976"/>
      <c r="R4" s="978">
        <f>★対戦表!H15</f>
        <v>0.375</v>
      </c>
      <c r="S4" s="978"/>
      <c r="T4" s="978"/>
      <c r="Z4" s="968">
        <f>★対戦表!K6</f>
        <v>1</v>
      </c>
      <c r="AA4" s="968"/>
      <c r="AB4" s="968"/>
      <c r="AC4" s="968"/>
      <c r="AD4" s="968"/>
      <c r="AG4" s="960" t="s">
        <v>727</v>
      </c>
      <c r="AH4" s="960"/>
      <c r="AI4" s="960"/>
      <c r="AJ4" s="960"/>
      <c r="AK4" s="960"/>
      <c r="AL4" s="960"/>
      <c r="AM4" s="960"/>
    </row>
    <row r="5" spans="2:39" s="198" customFormat="1" ht="24.75" customHeight="1">
      <c r="B5" s="933" t="s">
        <v>728</v>
      </c>
      <c r="C5" s="961"/>
      <c r="D5" s="961"/>
      <c r="E5" s="961"/>
      <c r="F5" s="961"/>
      <c r="G5" s="961"/>
      <c r="H5" s="962"/>
      <c r="J5" s="202" t="s">
        <v>764</v>
      </c>
      <c r="K5" s="202"/>
      <c r="L5" s="977"/>
      <c r="M5" s="977"/>
      <c r="N5" s="977"/>
      <c r="O5" s="977"/>
      <c r="P5" s="977"/>
      <c r="Q5" s="977"/>
      <c r="R5" s="979"/>
      <c r="S5" s="979"/>
      <c r="T5" s="979"/>
      <c r="W5" s="200" t="s">
        <v>729</v>
      </c>
      <c r="X5" s="200"/>
      <c r="Y5" s="200"/>
      <c r="Z5" s="969"/>
      <c r="AA5" s="969"/>
      <c r="AB5" s="969"/>
      <c r="AC5" s="969"/>
      <c r="AD5" s="969"/>
      <c r="AG5" s="933" t="s">
        <v>730</v>
      </c>
      <c r="AH5" s="961"/>
      <c r="AI5" s="961"/>
      <c r="AJ5" s="961"/>
      <c r="AK5" s="961"/>
      <c r="AL5" s="961"/>
      <c r="AM5" s="962"/>
    </row>
    <row r="6" spans="2:39" s="198" customFormat="1" ht="24.75" customHeight="1">
      <c r="B6" s="203">
        <v>1</v>
      </c>
      <c r="C6" s="204"/>
      <c r="D6" s="205"/>
      <c r="E6" s="204"/>
      <c r="F6" s="205"/>
      <c r="G6" s="204"/>
      <c r="H6" s="205"/>
      <c r="AD6" s="206"/>
      <c r="AE6" s="206"/>
      <c r="AF6" s="206"/>
      <c r="AG6" s="203">
        <v>1</v>
      </c>
      <c r="AH6" s="204"/>
      <c r="AI6" s="205"/>
      <c r="AJ6" s="204"/>
      <c r="AK6" s="205"/>
      <c r="AL6" s="204"/>
      <c r="AM6" s="205"/>
    </row>
    <row r="7" spans="2:39" s="198" customFormat="1" ht="24.75" customHeight="1">
      <c r="B7" s="207">
        <v>2</v>
      </c>
      <c r="C7" s="208"/>
      <c r="D7" s="209"/>
      <c r="E7" s="208"/>
      <c r="F7" s="209"/>
      <c r="G7" s="208"/>
      <c r="H7" s="209"/>
      <c r="J7" s="960" t="s">
        <v>840</v>
      </c>
      <c r="K7" s="960"/>
      <c r="L7" s="970" t="str">
        <f>★対戦表!E16</f>
        <v>■■プール</v>
      </c>
      <c r="M7" s="970"/>
      <c r="N7" s="970"/>
      <c r="O7" s="970"/>
      <c r="P7" s="970"/>
      <c r="Q7" s="970"/>
      <c r="R7" s="970"/>
      <c r="S7" s="970"/>
      <c r="T7" s="970"/>
      <c r="U7" s="970"/>
      <c r="V7" s="970"/>
      <c r="W7" s="970"/>
      <c r="X7" s="970"/>
      <c r="Y7" s="970"/>
      <c r="Z7" s="970"/>
      <c r="AA7" s="970"/>
      <c r="AB7" s="970"/>
      <c r="AC7" s="970"/>
      <c r="AD7" s="970"/>
      <c r="AG7" s="207">
        <v>2</v>
      </c>
      <c r="AH7" s="208"/>
      <c r="AI7" s="209"/>
      <c r="AJ7" s="208"/>
      <c r="AK7" s="209"/>
      <c r="AL7" s="208"/>
      <c r="AM7" s="209"/>
    </row>
    <row r="8" spans="2:39" s="198" customFormat="1" ht="24.75" customHeight="1">
      <c r="B8" s="210">
        <v>3</v>
      </c>
      <c r="C8" s="211"/>
      <c r="D8" s="212"/>
      <c r="E8" s="211"/>
      <c r="F8" s="212"/>
      <c r="G8" s="211"/>
      <c r="H8" s="212"/>
      <c r="J8" s="956"/>
      <c r="K8" s="956"/>
      <c r="L8" s="971"/>
      <c r="M8" s="971"/>
      <c r="N8" s="971"/>
      <c r="O8" s="971"/>
      <c r="P8" s="971"/>
      <c r="Q8" s="971"/>
      <c r="R8" s="971"/>
      <c r="S8" s="971"/>
      <c r="T8" s="971"/>
      <c r="U8" s="971"/>
      <c r="V8" s="971"/>
      <c r="W8" s="971"/>
      <c r="X8" s="971"/>
      <c r="Y8" s="971"/>
      <c r="Z8" s="971"/>
      <c r="AA8" s="971"/>
      <c r="AB8" s="971"/>
      <c r="AC8" s="971"/>
      <c r="AD8" s="971"/>
      <c r="AG8" s="210">
        <v>3</v>
      </c>
      <c r="AH8" s="211"/>
      <c r="AI8" s="212"/>
      <c r="AJ8" s="211"/>
      <c r="AK8" s="212"/>
      <c r="AL8" s="211"/>
      <c r="AM8" s="212"/>
    </row>
    <row r="9" spans="2:39" s="198" customFormat="1" ht="24.75" customHeight="1">
      <c r="B9" s="207">
        <v>4</v>
      </c>
      <c r="C9" s="208"/>
      <c r="D9" s="209"/>
      <c r="E9" s="208"/>
      <c r="F9" s="209"/>
      <c r="G9" s="208"/>
      <c r="H9" s="209"/>
      <c r="AG9" s="207">
        <v>4</v>
      </c>
      <c r="AH9" s="208"/>
      <c r="AI9" s="209"/>
      <c r="AJ9" s="208"/>
      <c r="AK9" s="209"/>
      <c r="AL9" s="208"/>
      <c r="AM9" s="209"/>
    </row>
    <row r="10" spans="2:39" s="198" customFormat="1" ht="24.75" customHeight="1">
      <c r="B10" s="210">
        <v>5</v>
      </c>
      <c r="C10" s="211"/>
      <c r="D10" s="212"/>
      <c r="E10" s="211"/>
      <c r="F10" s="212"/>
      <c r="G10" s="211"/>
      <c r="H10" s="212"/>
      <c r="J10" s="982" t="s">
        <v>731</v>
      </c>
      <c r="K10" s="983"/>
      <c r="L10" s="964">
        <f>★対戦表!B9</f>
        <v>0</v>
      </c>
      <c r="M10" s="972"/>
      <c r="N10" s="972"/>
      <c r="O10" s="972"/>
      <c r="P10" s="972"/>
      <c r="Q10" s="972"/>
      <c r="R10" s="972"/>
      <c r="S10" s="972"/>
      <c r="T10" s="973"/>
      <c r="U10" s="982" t="s">
        <v>732</v>
      </c>
      <c r="V10" s="983"/>
      <c r="W10" s="964">
        <f>★対戦表!H9</f>
        <v>0</v>
      </c>
      <c r="X10" s="964"/>
      <c r="Y10" s="964"/>
      <c r="Z10" s="964"/>
      <c r="AA10" s="964"/>
      <c r="AB10" s="964"/>
      <c r="AC10" s="964"/>
      <c r="AD10" s="964"/>
      <c r="AE10" s="965"/>
      <c r="AG10" s="210">
        <v>5</v>
      </c>
      <c r="AH10" s="211"/>
      <c r="AI10" s="212"/>
      <c r="AJ10" s="211"/>
      <c r="AK10" s="212"/>
      <c r="AL10" s="211"/>
      <c r="AM10" s="212"/>
    </row>
    <row r="11" spans="2:39" s="198" customFormat="1" ht="24.75" customHeight="1">
      <c r="B11" s="207">
        <v>6</v>
      </c>
      <c r="C11" s="208"/>
      <c r="D11" s="209"/>
      <c r="E11" s="208"/>
      <c r="F11" s="209"/>
      <c r="G11" s="208"/>
      <c r="H11" s="209"/>
      <c r="J11" s="963" t="s">
        <v>733</v>
      </c>
      <c r="K11" s="956"/>
      <c r="L11" s="974"/>
      <c r="M11" s="974"/>
      <c r="N11" s="974"/>
      <c r="O11" s="974"/>
      <c r="P11" s="974"/>
      <c r="Q11" s="974"/>
      <c r="R11" s="974"/>
      <c r="S11" s="974"/>
      <c r="T11" s="975"/>
      <c r="U11" s="963" t="s">
        <v>733</v>
      </c>
      <c r="V11" s="956"/>
      <c r="W11" s="966"/>
      <c r="X11" s="966"/>
      <c r="Y11" s="966"/>
      <c r="Z11" s="966"/>
      <c r="AA11" s="966"/>
      <c r="AB11" s="966"/>
      <c r="AC11" s="966"/>
      <c r="AD11" s="966"/>
      <c r="AE11" s="967"/>
      <c r="AG11" s="207">
        <v>6</v>
      </c>
      <c r="AH11" s="208"/>
      <c r="AI11" s="209"/>
      <c r="AJ11" s="208"/>
      <c r="AK11" s="209"/>
      <c r="AL11" s="208"/>
      <c r="AM11" s="209"/>
    </row>
    <row r="12" spans="2:39" s="198" customFormat="1" ht="24.75" customHeight="1">
      <c r="B12" s="210">
        <v>7</v>
      </c>
      <c r="C12" s="211"/>
      <c r="D12" s="212"/>
      <c r="E12" s="211"/>
      <c r="F12" s="212"/>
      <c r="G12" s="211"/>
      <c r="H12" s="212"/>
      <c r="AG12" s="210">
        <v>7</v>
      </c>
      <c r="AH12" s="211"/>
      <c r="AI12" s="212"/>
      <c r="AJ12" s="211"/>
      <c r="AK12" s="212"/>
      <c r="AL12" s="211"/>
      <c r="AM12" s="212"/>
    </row>
    <row r="13" spans="2:39" s="198" customFormat="1" ht="24.75" customHeight="1">
      <c r="B13" s="207">
        <v>8</v>
      </c>
      <c r="C13" s="208"/>
      <c r="D13" s="209"/>
      <c r="E13" s="208"/>
      <c r="F13" s="209"/>
      <c r="G13" s="208"/>
      <c r="H13" s="209"/>
      <c r="J13" s="213">
        <v>1</v>
      </c>
      <c r="K13" s="213">
        <v>2</v>
      </c>
      <c r="L13" s="213">
        <v>3</v>
      </c>
      <c r="M13" s="213">
        <v>4</v>
      </c>
      <c r="N13" s="213">
        <v>5</v>
      </c>
      <c r="R13" s="936" t="s">
        <v>731</v>
      </c>
      <c r="S13" s="939"/>
      <c r="T13" s="215"/>
      <c r="U13" s="216"/>
      <c r="V13" s="980" t="s">
        <v>732</v>
      </c>
      <c r="W13" s="981"/>
      <c r="Z13" s="213">
        <v>1</v>
      </c>
      <c r="AA13" s="213">
        <v>2</v>
      </c>
      <c r="AB13" s="213">
        <v>3</v>
      </c>
      <c r="AC13" s="213">
        <v>4</v>
      </c>
      <c r="AD13" s="213">
        <v>5</v>
      </c>
      <c r="AG13" s="203">
        <v>8</v>
      </c>
      <c r="AH13" s="204"/>
      <c r="AI13" s="205"/>
      <c r="AJ13" s="204"/>
      <c r="AK13" s="205"/>
      <c r="AL13" s="204"/>
      <c r="AM13" s="209"/>
    </row>
    <row r="14" spans="2:39" s="198" customFormat="1" ht="24.75" customHeight="1">
      <c r="B14" s="210">
        <v>9</v>
      </c>
      <c r="C14" s="211"/>
      <c r="D14" s="212"/>
      <c r="E14" s="211"/>
      <c r="F14" s="212"/>
      <c r="G14" s="211"/>
      <c r="H14" s="212"/>
      <c r="J14" s="213">
        <v>6</v>
      </c>
      <c r="K14" s="213">
        <v>7</v>
      </c>
      <c r="L14" s="213">
        <v>8</v>
      </c>
      <c r="M14" s="213">
        <v>9</v>
      </c>
      <c r="N14" s="213">
        <v>10</v>
      </c>
      <c r="R14" s="936"/>
      <c r="S14" s="939"/>
      <c r="T14" s="936">
        <v>1</v>
      </c>
      <c r="U14" s="939"/>
      <c r="V14" s="936"/>
      <c r="W14" s="939"/>
      <c r="Z14" s="213">
        <v>6</v>
      </c>
      <c r="AA14" s="213">
        <v>7</v>
      </c>
      <c r="AB14" s="213">
        <v>8</v>
      </c>
      <c r="AC14" s="213">
        <v>9</v>
      </c>
      <c r="AD14" s="213">
        <v>10</v>
      </c>
      <c r="AF14" s="217"/>
      <c r="AG14" s="203">
        <v>9</v>
      </c>
      <c r="AH14" s="204"/>
      <c r="AI14" s="205"/>
      <c r="AJ14" s="204"/>
      <c r="AK14" s="205"/>
      <c r="AL14" s="218"/>
      <c r="AM14" s="219"/>
    </row>
    <row r="15" spans="2:39" s="198" customFormat="1" ht="24.75" customHeight="1">
      <c r="B15" s="207">
        <v>10</v>
      </c>
      <c r="C15" s="208"/>
      <c r="D15" s="209"/>
      <c r="E15" s="208"/>
      <c r="F15" s="209"/>
      <c r="G15" s="208"/>
      <c r="H15" s="209"/>
      <c r="J15" s="213">
        <v>11</v>
      </c>
      <c r="K15" s="213">
        <v>12</v>
      </c>
      <c r="L15" s="213">
        <v>13</v>
      </c>
      <c r="M15" s="213">
        <v>14</v>
      </c>
      <c r="N15" s="213">
        <v>15</v>
      </c>
      <c r="R15" s="936"/>
      <c r="S15" s="939"/>
      <c r="T15" s="936">
        <v>2</v>
      </c>
      <c r="U15" s="939"/>
      <c r="V15" s="936"/>
      <c r="W15" s="939"/>
      <c r="Z15" s="213">
        <v>11</v>
      </c>
      <c r="AA15" s="213">
        <v>12</v>
      </c>
      <c r="AB15" s="213">
        <v>13</v>
      </c>
      <c r="AC15" s="213">
        <v>14</v>
      </c>
      <c r="AD15" s="213">
        <v>15</v>
      </c>
      <c r="AG15" s="207">
        <v>10</v>
      </c>
      <c r="AH15" s="208"/>
      <c r="AI15" s="209"/>
      <c r="AJ15" s="208"/>
      <c r="AK15" s="209"/>
      <c r="AL15" s="220"/>
      <c r="AM15" s="221"/>
    </row>
    <row r="16" spans="2:39" s="198" customFormat="1" ht="24.75" customHeight="1">
      <c r="B16" s="210">
        <v>11</v>
      </c>
      <c r="C16" s="211"/>
      <c r="D16" s="212"/>
      <c r="E16" s="211"/>
      <c r="F16" s="212"/>
      <c r="G16" s="211"/>
      <c r="H16" s="212"/>
      <c r="J16" s="213">
        <v>16</v>
      </c>
      <c r="K16" s="213">
        <v>17</v>
      </c>
      <c r="L16" s="213">
        <v>18</v>
      </c>
      <c r="M16" s="213">
        <v>19</v>
      </c>
      <c r="N16" s="213">
        <v>20</v>
      </c>
      <c r="R16" s="936"/>
      <c r="S16" s="939"/>
      <c r="T16" s="936">
        <v>3</v>
      </c>
      <c r="U16" s="939"/>
      <c r="V16" s="936"/>
      <c r="W16" s="939"/>
      <c r="Z16" s="213">
        <v>16</v>
      </c>
      <c r="AA16" s="213">
        <v>17</v>
      </c>
      <c r="AB16" s="213">
        <v>18</v>
      </c>
      <c r="AC16" s="213">
        <v>19</v>
      </c>
      <c r="AD16" s="213">
        <v>20</v>
      </c>
      <c r="AG16" s="210">
        <v>11</v>
      </c>
      <c r="AH16" s="211"/>
      <c r="AI16" s="212"/>
      <c r="AJ16" s="211"/>
      <c r="AK16" s="212"/>
      <c r="AL16" s="222"/>
      <c r="AM16" s="223"/>
    </row>
    <row r="17" spans="2:40" s="198" customFormat="1" ht="24.75" customHeight="1">
      <c r="B17" s="207">
        <v>12</v>
      </c>
      <c r="C17" s="208"/>
      <c r="D17" s="209"/>
      <c r="E17" s="208"/>
      <c r="F17" s="209"/>
      <c r="G17" s="208"/>
      <c r="H17" s="209"/>
      <c r="J17" s="213">
        <v>21</v>
      </c>
      <c r="K17" s="213">
        <v>22</v>
      </c>
      <c r="L17" s="213">
        <v>23</v>
      </c>
      <c r="M17" s="213">
        <v>24</v>
      </c>
      <c r="N17" s="213">
        <v>25</v>
      </c>
      <c r="R17" s="936"/>
      <c r="S17" s="939"/>
      <c r="T17" s="936">
        <v>4</v>
      </c>
      <c r="U17" s="939"/>
      <c r="V17" s="936"/>
      <c r="W17" s="939"/>
      <c r="Z17" s="213">
        <v>21</v>
      </c>
      <c r="AA17" s="213">
        <v>22</v>
      </c>
      <c r="AB17" s="213">
        <v>23</v>
      </c>
      <c r="AC17" s="213">
        <v>24</v>
      </c>
      <c r="AD17" s="213">
        <v>25</v>
      </c>
      <c r="AG17" s="207">
        <v>12</v>
      </c>
      <c r="AH17" s="208"/>
      <c r="AI17" s="209"/>
      <c r="AJ17" s="208"/>
      <c r="AK17" s="209"/>
      <c r="AL17" s="220"/>
      <c r="AM17" s="221"/>
    </row>
    <row r="18" spans="2:40" s="198" customFormat="1" ht="24.75" customHeight="1">
      <c r="B18" s="224">
        <v>13</v>
      </c>
      <c r="C18" s="225"/>
      <c r="D18" s="226"/>
      <c r="E18" s="225"/>
      <c r="F18" s="226"/>
      <c r="G18" s="225"/>
      <c r="H18" s="209"/>
      <c r="J18" s="213">
        <v>26</v>
      </c>
      <c r="K18" s="213">
        <v>27</v>
      </c>
      <c r="L18" s="213">
        <v>28</v>
      </c>
      <c r="M18" s="213">
        <v>29</v>
      </c>
      <c r="N18" s="213">
        <v>30</v>
      </c>
      <c r="R18" s="936"/>
      <c r="S18" s="939"/>
      <c r="T18" s="936" t="s">
        <v>734</v>
      </c>
      <c r="U18" s="939"/>
      <c r="V18" s="936"/>
      <c r="W18" s="939"/>
      <c r="Z18" s="213">
        <v>26</v>
      </c>
      <c r="AA18" s="213">
        <v>27</v>
      </c>
      <c r="AB18" s="213">
        <v>28</v>
      </c>
      <c r="AC18" s="213">
        <v>29</v>
      </c>
      <c r="AD18" s="213">
        <v>30</v>
      </c>
      <c r="AG18" s="224">
        <v>13</v>
      </c>
      <c r="AH18" s="225"/>
      <c r="AI18" s="226"/>
      <c r="AJ18" s="225"/>
      <c r="AK18" s="226"/>
      <c r="AL18" s="227"/>
      <c r="AM18" s="228"/>
    </row>
    <row r="19" spans="2:40" s="198" customFormat="1" ht="24.75" customHeight="1">
      <c r="B19" s="206"/>
      <c r="J19" s="213">
        <v>31</v>
      </c>
      <c r="K19" s="213">
        <v>32</v>
      </c>
      <c r="L19" s="213">
        <v>33</v>
      </c>
      <c r="M19" s="213">
        <v>34</v>
      </c>
      <c r="N19" s="213">
        <v>35</v>
      </c>
      <c r="R19" s="936"/>
      <c r="S19" s="939"/>
      <c r="T19" s="936" t="s">
        <v>735</v>
      </c>
      <c r="U19" s="939"/>
      <c r="V19" s="936"/>
      <c r="W19" s="939"/>
      <c r="Z19" s="213">
        <v>31</v>
      </c>
      <c r="AA19" s="213">
        <v>32</v>
      </c>
      <c r="AB19" s="213">
        <v>33</v>
      </c>
      <c r="AC19" s="213">
        <v>34</v>
      </c>
      <c r="AD19" s="213">
        <v>35</v>
      </c>
      <c r="AM19" s="229"/>
    </row>
    <row r="20" spans="2:40" s="198" customFormat="1" ht="15" customHeight="1">
      <c r="B20" s="956" t="s">
        <v>736</v>
      </c>
      <c r="C20" s="956"/>
      <c r="D20" s="206"/>
      <c r="E20" s="206"/>
      <c r="F20" s="206"/>
      <c r="J20" s="206"/>
      <c r="K20" s="206"/>
      <c r="L20" s="206"/>
      <c r="M20" s="206"/>
      <c r="N20" s="206"/>
      <c r="P20" s="201"/>
      <c r="Q20" s="201"/>
      <c r="W20" s="206"/>
      <c r="X20" s="206"/>
      <c r="Y20" s="206"/>
      <c r="Z20" s="206"/>
      <c r="AA20" s="230"/>
      <c r="AB20" s="200"/>
      <c r="AC20" s="230"/>
      <c r="AD20" s="200"/>
      <c r="AE20" s="200"/>
      <c r="AF20" s="200"/>
      <c r="AG20" s="200"/>
      <c r="AH20" s="200"/>
      <c r="AI20" s="200"/>
      <c r="AJ20" s="200"/>
      <c r="AK20" s="956" t="s">
        <v>736</v>
      </c>
      <c r="AL20" s="956"/>
    </row>
    <row r="21" spans="2:40" s="198" customFormat="1" ht="24.75" customHeight="1">
      <c r="B21" s="231"/>
      <c r="C21" s="957">
        <v>1</v>
      </c>
      <c r="D21" s="957"/>
      <c r="E21" s="957">
        <v>2</v>
      </c>
      <c r="F21" s="957"/>
      <c r="G21" s="957">
        <v>3</v>
      </c>
      <c r="H21" s="957"/>
      <c r="I21" s="957">
        <v>4</v>
      </c>
      <c r="J21" s="957"/>
      <c r="K21" s="957">
        <v>5</v>
      </c>
      <c r="L21" s="957"/>
      <c r="M21" s="935" t="s">
        <v>737</v>
      </c>
      <c r="N21" s="935"/>
      <c r="O21" s="206"/>
      <c r="Q21" s="956" t="s">
        <v>738</v>
      </c>
      <c r="R21" s="956"/>
      <c r="S21" s="956"/>
      <c r="T21" s="956"/>
      <c r="U21" s="956"/>
      <c r="V21" s="956"/>
      <c r="W21" s="956"/>
      <c r="X21" s="956"/>
      <c r="Y21" s="206"/>
      <c r="Z21" s="233"/>
      <c r="AA21" s="958">
        <v>1</v>
      </c>
      <c r="AB21" s="958"/>
      <c r="AC21" s="958">
        <v>2</v>
      </c>
      <c r="AD21" s="958"/>
      <c r="AE21" s="958">
        <v>3</v>
      </c>
      <c r="AF21" s="958"/>
      <c r="AG21" s="958">
        <v>4</v>
      </c>
      <c r="AH21" s="958"/>
      <c r="AI21" s="958">
        <v>5</v>
      </c>
      <c r="AJ21" s="958"/>
      <c r="AK21" s="935" t="s">
        <v>737</v>
      </c>
      <c r="AL21" s="935"/>
    </row>
    <row r="22" spans="2:40" s="198" customFormat="1" ht="18" customHeight="1">
      <c r="B22" s="232" t="s">
        <v>739</v>
      </c>
      <c r="C22" s="935"/>
      <c r="D22" s="935"/>
      <c r="E22" s="935"/>
      <c r="F22" s="935"/>
      <c r="G22" s="935"/>
      <c r="H22" s="935"/>
      <c r="I22" s="935"/>
      <c r="J22" s="935"/>
      <c r="K22" s="935"/>
      <c r="L22" s="935"/>
      <c r="M22" s="935"/>
      <c r="N22" s="935"/>
      <c r="Q22" s="936" t="s">
        <v>731</v>
      </c>
      <c r="R22" s="955"/>
      <c r="S22" s="955"/>
      <c r="T22" s="939"/>
      <c r="U22" s="935" t="s">
        <v>732</v>
      </c>
      <c r="V22" s="935"/>
      <c r="W22" s="935"/>
      <c r="X22" s="935"/>
      <c r="Z22" s="214" t="s">
        <v>739</v>
      </c>
      <c r="AA22" s="935"/>
      <c r="AB22" s="935"/>
      <c r="AC22" s="935"/>
      <c r="AD22" s="935"/>
      <c r="AE22" s="935"/>
      <c r="AF22" s="935"/>
      <c r="AG22" s="935"/>
      <c r="AH22" s="935"/>
      <c r="AI22" s="935"/>
      <c r="AJ22" s="935"/>
      <c r="AK22" s="935"/>
      <c r="AL22" s="935"/>
    </row>
    <row r="23" spans="2:40" s="198" customFormat="1" ht="18" customHeight="1">
      <c r="B23" s="950" t="s">
        <v>740</v>
      </c>
      <c r="C23" s="935"/>
      <c r="D23" s="935"/>
      <c r="E23" s="935"/>
      <c r="F23" s="935"/>
      <c r="G23" s="935"/>
      <c r="H23" s="935"/>
      <c r="I23" s="935"/>
      <c r="J23" s="935"/>
      <c r="K23" s="935"/>
      <c r="L23" s="935"/>
      <c r="M23" s="935"/>
      <c r="N23" s="935"/>
      <c r="Q23" s="936">
        <v>1</v>
      </c>
      <c r="R23" s="939"/>
      <c r="S23" s="936">
        <v>2</v>
      </c>
      <c r="T23" s="939"/>
      <c r="U23" s="936">
        <v>1</v>
      </c>
      <c r="V23" s="939"/>
      <c r="W23" s="936">
        <v>2</v>
      </c>
      <c r="X23" s="939"/>
      <c r="Z23" s="952" t="s">
        <v>740</v>
      </c>
      <c r="AA23" s="935"/>
      <c r="AB23" s="935"/>
      <c r="AC23" s="935"/>
      <c r="AD23" s="935"/>
      <c r="AE23" s="935"/>
      <c r="AF23" s="935"/>
      <c r="AG23" s="935"/>
      <c r="AH23" s="935"/>
      <c r="AI23" s="935"/>
      <c r="AJ23" s="935"/>
      <c r="AK23" s="935"/>
      <c r="AL23" s="935"/>
    </row>
    <row r="24" spans="2:40" s="198" customFormat="1" ht="24.75" customHeight="1">
      <c r="B24" s="950"/>
      <c r="C24" s="935"/>
      <c r="D24" s="935"/>
      <c r="E24" s="935"/>
      <c r="F24" s="935"/>
      <c r="G24" s="935"/>
      <c r="H24" s="935"/>
      <c r="I24" s="935"/>
      <c r="J24" s="935"/>
      <c r="K24" s="935"/>
      <c r="L24" s="935"/>
      <c r="M24" s="935"/>
      <c r="N24" s="935"/>
      <c r="Q24" s="953"/>
      <c r="R24" s="954"/>
      <c r="S24" s="953"/>
      <c r="T24" s="954"/>
      <c r="U24" s="953"/>
      <c r="V24" s="954"/>
      <c r="W24" s="953"/>
      <c r="X24" s="954"/>
      <c r="Y24" s="206"/>
      <c r="Z24" s="952"/>
      <c r="AA24" s="935"/>
      <c r="AB24" s="935"/>
      <c r="AC24" s="935"/>
      <c r="AD24" s="935"/>
      <c r="AE24" s="935"/>
      <c r="AF24" s="935"/>
      <c r="AG24" s="935"/>
      <c r="AH24" s="935"/>
      <c r="AI24" s="935"/>
      <c r="AJ24" s="935"/>
      <c r="AK24" s="935"/>
      <c r="AL24" s="935"/>
    </row>
    <row r="25" spans="2:40" s="198" customFormat="1" ht="13.5" customHeight="1">
      <c r="O25" s="201"/>
      <c r="W25" s="206"/>
      <c r="X25" s="206"/>
      <c r="Y25" s="206"/>
      <c r="Z25" s="206"/>
      <c r="AA25" s="234"/>
      <c r="AB25" s="229"/>
      <c r="AC25" s="234"/>
      <c r="AD25" s="229"/>
      <c r="AE25" s="229"/>
      <c r="AF25" s="229"/>
      <c r="AG25" s="229"/>
      <c r="AH25" s="229"/>
      <c r="AI25" s="229"/>
      <c r="AJ25" s="229"/>
      <c r="AK25" s="229"/>
      <c r="AL25" s="229"/>
    </row>
    <row r="26" spans="2:40" s="198" customFormat="1" ht="39.75" customHeight="1">
      <c r="B26" s="235" t="s">
        <v>765</v>
      </c>
      <c r="C26" s="236"/>
      <c r="D26" s="236"/>
      <c r="E26" s="951">
        <f>★対戦表!E18</f>
        <v>0</v>
      </c>
      <c r="F26" s="951"/>
      <c r="G26" s="951"/>
      <c r="H26" s="951"/>
      <c r="I26" s="951"/>
      <c r="J26" s="951"/>
      <c r="K26" s="951"/>
      <c r="L26" s="951"/>
      <c r="M26" s="236"/>
      <c r="N26" s="236" t="s">
        <v>767</v>
      </c>
      <c r="O26" s="236"/>
      <c r="P26" s="236"/>
      <c r="Q26" s="237"/>
      <c r="X26" s="238" t="s">
        <v>766</v>
      </c>
      <c r="Y26" s="239"/>
      <c r="Z26" s="239"/>
      <c r="AA26" s="951">
        <f>★対戦表!E19</f>
        <v>0</v>
      </c>
      <c r="AB26" s="951"/>
      <c r="AC26" s="951"/>
      <c r="AD26" s="951"/>
      <c r="AE26" s="951"/>
      <c r="AF26" s="951"/>
      <c r="AG26" s="951"/>
      <c r="AH26" s="951"/>
      <c r="AI26" s="239"/>
      <c r="AJ26" s="239" t="s">
        <v>767</v>
      </c>
      <c r="AK26" s="239"/>
      <c r="AL26" s="239"/>
      <c r="AM26" s="240"/>
    </row>
    <row r="27" spans="2:40" s="198" customFormat="1" ht="24.75" customHeight="1">
      <c r="B27" s="947" t="s">
        <v>844</v>
      </c>
      <c r="C27" s="948"/>
      <c r="D27" s="948"/>
      <c r="E27" s="373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5"/>
      <c r="Q27" s="375"/>
      <c r="R27" s="372"/>
      <c r="S27" s="372"/>
      <c r="X27" s="933" t="s">
        <v>741</v>
      </c>
      <c r="Y27" s="934"/>
      <c r="Z27" s="934"/>
      <c r="AA27" s="241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3"/>
    </row>
    <row r="28" spans="2:40" s="198" customFormat="1" ht="9.75" customHeight="1">
      <c r="B28" s="376"/>
      <c r="C28" s="376"/>
      <c r="D28" s="376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376"/>
      <c r="Q28" s="376"/>
      <c r="R28" s="372"/>
      <c r="S28" s="372"/>
      <c r="AA28" s="244"/>
      <c r="AB28" s="244"/>
      <c r="AC28" s="244"/>
      <c r="AD28" s="244"/>
      <c r="AE28" s="244"/>
      <c r="AF28" s="244"/>
      <c r="AG28" s="244"/>
      <c r="AH28" s="244"/>
      <c r="AI28" s="244"/>
      <c r="AJ28" s="244"/>
      <c r="AK28" s="244"/>
      <c r="AL28" s="244"/>
    </row>
    <row r="29" spans="2:40" s="198" customFormat="1" ht="24.75" customHeight="1">
      <c r="B29" s="949" t="s">
        <v>845</v>
      </c>
      <c r="C29" s="949"/>
      <c r="D29" s="949"/>
      <c r="E29" s="949"/>
      <c r="F29" s="949"/>
      <c r="G29" s="949"/>
      <c r="H29" s="949"/>
      <c r="I29" s="949"/>
      <c r="J29" s="949"/>
      <c r="K29" s="949"/>
      <c r="L29" s="949"/>
      <c r="M29" s="949"/>
      <c r="N29" s="949"/>
      <c r="O29" s="949"/>
      <c r="P29" s="949"/>
      <c r="Q29" s="949"/>
      <c r="R29" s="372"/>
      <c r="S29" s="372"/>
      <c r="X29" s="935" t="s">
        <v>742</v>
      </c>
      <c r="Y29" s="935"/>
      <c r="Z29" s="936"/>
      <c r="AA29" s="937"/>
      <c r="AB29" s="935"/>
      <c r="AC29" s="935"/>
      <c r="AD29" s="935"/>
      <c r="AE29" s="935"/>
      <c r="AF29" s="935"/>
      <c r="AG29" s="935"/>
      <c r="AH29" s="935"/>
      <c r="AI29" s="935"/>
      <c r="AJ29" s="935"/>
      <c r="AK29" s="935"/>
      <c r="AL29" s="938"/>
      <c r="AM29" s="939"/>
    </row>
    <row r="30" spans="2:40" s="198" customFormat="1" ht="21.45" customHeight="1">
      <c r="B30" s="376"/>
      <c r="C30" s="376"/>
      <c r="D30" s="376"/>
      <c r="E30" s="376"/>
      <c r="F30" s="376"/>
      <c r="G30" s="376"/>
      <c r="H30" s="376"/>
      <c r="I30" s="376"/>
      <c r="J30" s="901" t="s">
        <v>846</v>
      </c>
      <c r="K30" s="901"/>
      <c r="L30" s="901" t="s">
        <v>847</v>
      </c>
      <c r="M30" s="901"/>
      <c r="N30" s="901" t="s">
        <v>848</v>
      </c>
      <c r="O30" s="901"/>
      <c r="P30" s="901" t="s">
        <v>849</v>
      </c>
      <c r="Q30" s="901"/>
      <c r="R30" s="371"/>
      <c r="S30" s="259"/>
      <c r="T30" s="259"/>
      <c r="U30" s="253"/>
      <c r="V30" s="253"/>
      <c r="W30" s="253"/>
      <c r="X30" s="903" t="s">
        <v>743</v>
      </c>
      <c r="Y30" s="903"/>
      <c r="Z30" s="903" t="s">
        <v>744</v>
      </c>
      <c r="AA30" s="904"/>
      <c r="AB30" s="903" t="s">
        <v>745</v>
      </c>
      <c r="AC30" s="903"/>
      <c r="AD30" s="903" t="s">
        <v>746</v>
      </c>
      <c r="AE30" s="903"/>
      <c r="AM30" s="244"/>
    </row>
    <row r="31" spans="2:40" s="198" customFormat="1" ht="24.75" customHeight="1">
      <c r="B31" s="231"/>
      <c r="C31" s="231"/>
      <c r="D31" s="245"/>
      <c r="E31" s="245"/>
      <c r="F31" s="245"/>
      <c r="G31" s="245"/>
      <c r="H31" s="231"/>
      <c r="J31" s="246"/>
      <c r="K31" s="247"/>
      <c r="L31" s="246"/>
      <c r="M31" s="247"/>
      <c r="N31" s="246"/>
      <c r="O31" s="247"/>
      <c r="P31" s="246"/>
      <c r="Q31" s="247"/>
      <c r="R31" s="929" t="s">
        <v>747</v>
      </c>
      <c r="S31" s="911" t="s">
        <v>748</v>
      </c>
      <c r="T31" s="912"/>
      <c r="U31" s="912"/>
      <c r="V31" s="912"/>
      <c r="W31" s="913"/>
      <c r="X31" s="246"/>
      <c r="Y31" s="247"/>
      <c r="Z31" s="246"/>
      <c r="AA31" s="247"/>
      <c r="AB31" s="246"/>
      <c r="AC31" s="247"/>
      <c r="AD31" s="246"/>
      <c r="AE31" s="247"/>
      <c r="AG31" s="245"/>
      <c r="AH31" s="245"/>
      <c r="AI31" s="245"/>
      <c r="AJ31" s="245"/>
      <c r="AK31" s="231"/>
      <c r="AL31" s="231"/>
      <c r="AM31" s="243"/>
      <c r="AN31" s="248"/>
    </row>
    <row r="32" spans="2:40" s="198" customFormat="1" ht="24.75" customHeight="1">
      <c r="B32" s="231"/>
      <c r="C32" s="231"/>
      <c r="D32" s="245"/>
      <c r="E32" s="245"/>
      <c r="F32" s="245"/>
      <c r="G32" s="245"/>
      <c r="H32" s="231"/>
      <c r="J32" s="246"/>
      <c r="K32" s="247"/>
      <c r="L32" s="246"/>
      <c r="M32" s="247"/>
      <c r="N32" s="246"/>
      <c r="O32" s="247"/>
      <c r="P32" s="246"/>
      <c r="Q32" s="247"/>
      <c r="R32" s="930"/>
      <c r="S32" s="911" t="s">
        <v>749</v>
      </c>
      <c r="T32" s="912"/>
      <c r="U32" s="912"/>
      <c r="V32" s="912"/>
      <c r="W32" s="913"/>
      <c r="X32" s="246"/>
      <c r="Y32" s="247"/>
      <c r="Z32" s="246"/>
      <c r="AA32" s="247"/>
      <c r="AB32" s="246"/>
      <c r="AC32" s="247"/>
      <c r="AD32" s="246"/>
      <c r="AE32" s="247"/>
      <c r="AG32" s="245"/>
      <c r="AH32" s="245"/>
      <c r="AI32" s="245"/>
      <c r="AJ32" s="245"/>
      <c r="AK32" s="231"/>
      <c r="AL32" s="231"/>
      <c r="AM32" s="243"/>
      <c r="AN32" s="248"/>
    </row>
    <row r="33" spans="2:40" s="198" customFormat="1" ht="24.75" customHeight="1">
      <c r="B33" s="899" t="s">
        <v>669</v>
      </c>
      <c r="C33" s="899"/>
      <c r="D33" s="899"/>
      <c r="E33" s="899"/>
      <c r="F33" s="899"/>
      <c r="G33" s="899"/>
      <c r="H33" s="899"/>
      <c r="J33" s="892" t="s">
        <v>670</v>
      </c>
      <c r="K33" s="893"/>
      <c r="L33" s="893"/>
      <c r="M33" s="893"/>
      <c r="N33" s="893"/>
      <c r="O33" s="893"/>
      <c r="P33" s="893"/>
      <c r="Q33" s="894"/>
      <c r="R33" s="940"/>
      <c r="S33" s="941"/>
      <c r="T33" s="941"/>
      <c r="U33" s="941"/>
      <c r="V33" s="941"/>
      <c r="W33" s="942"/>
      <c r="X33" s="892" t="s">
        <v>670</v>
      </c>
      <c r="Y33" s="893"/>
      <c r="Z33" s="893"/>
      <c r="AA33" s="943"/>
      <c r="AB33" s="944"/>
      <c r="AC33" s="944"/>
      <c r="AD33" s="944"/>
      <c r="AE33" s="945"/>
      <c r="AG33" s="891" t="s">
        <v>669</v>
      </c>
      <c r="AH33" s="891"/>
      <c r="AI33" s="891"/>
      <c r="AJ33" s="891"/>
      <c r="AK33" s="891"/>
      <c r="AL33" s="946"/>
      <c r="AM33" s="899"/>
    </row>
    <row r="34" spans="2:40" s="198" customFormat="1" ht="24.75" customHeight="1">
      <c r="B34" s="231"/>
      <c r="C34" s="231"/>
      <c r="D34" s="231"/>
      <c r="E34" s="231"/>
      <c r="F34" s="231"/>
      <c r="G34" s="231"/>
      <c r="H34" s="231"/>
      <c r="J34" s="246"/>
      <c r="K34" s="247"/>
      <c r="L34" s="246"/>
      <c r="M34" s="247"/>
      <c r="N34" s="246"/>
      <c r="O34" s="247"/>
      <c r="P34" s="246"/>
      <c r="Q34" s="247"/>
      <c r="R34" s="931" t="s">
        <v>671</v>
      </c>
      <c r="S34" s="911" t="s">
        <v>750</v>
      </c>
      <c r="T34" s="912"/>
      <c r="U34" s="912"/>
      <c r="V34" s="912"/>
      <c r="W34" s="913"/>
      <c r="X34" s="246"/>
      <c r="Y34" s="247"/>
      <c r="Z34" s="246"/>
      <c r="AA34" s="247"/>
      <c r="AB34" s="246"/>
      <c r="AC34" s="247"/>
      <c r="AD34" s="246"/>
      <c r="AE34" s="247"/>
      <c r="AF34" s="249"/>
      <c r="AG34" s="231"/>
      <c r="AH34" s="231"/>
      <c r="AI34" s="231"/>
      <c r="AJ34" s="231"/>
      <c r="AK34" s="231"/>
      <c r="AL34" s="231"/>
      <c r="AM34" s="231"/>
      <c r="AN34" s="248"/>
    </row>
    <row r="35" spans="2:40" s="198" customFormat="1" ht="24.75" customHeight="1">
      <c r="B35" s="231"/>
      <c r="C35" s="231"/>
      <c r="D35" s="231"/>
      <c r="E35" s="231"/>
      <c r="F35" s="231"/>
      <c r="G35" s="231"/>
      <c r="H35" s="231"/>
      <c r="J35" s="246"/>
      <c r="K35" s="247"/>
      <c r="L35" s="246"/>
      <c r="M35" s="247"/>
      <c r="N35" s="246"/>
      <c r="O35" s="247"/>
      <c r="P35" s="246"/>
      <c r="Q35" s="247"/>
      <c r="R35" s="932"/>
      <c r="S35" s="911" t="s">
        <v>751</v>
      </c>
      <c r="T35" s="912"/>
      <c r="U35" s="912"/>
      <c r="V35" s="912"/>
      <c r="W35" s="913"/>
      <c r="X35" s="246"/>
      <c r="Y35" s="247"/>
      <c r="Z35" s="246"/>
      <c r="AA35" s="247"/>
      <c r="AB35" s="246"/>
      <c r="AC35" s="247"/>
      <c r="AD35" s="246"/>
      <c r="AE35" s="247"/>
      <c r="AG35" s="231"/>
      <c r="AH35" s="231"/>
      <c r="AI35" s="231"/>
      <c r="AJ35" s="231"/>
      <c r="AK35" s="231"/>
      <c r="AL35" s="231"/>
      <c r="AM35" s="231"/>
      <c r="AN35" s="248"/>
    </row>
    <row r="36" spans="2:40" s="198" customFormat="1" ht="24.75" customHeight="1">
      <c r="B36" s="899" t="s">
        <v>669</v>
      </c>
      <c r="C36" s="899"/>
      <c r="D36" s="902"/>
      <c r="E36" s="902"/>
      <c r="F36" s="902"/>
      <c r="G36" s="902"/>
      <c r="H36" s="902"/>
      <c r="R36" s="902"/>
      <c r="S36" s="893"/>
      <c r="T36" s="893"/>
      <c r="U36" s="893"/>
      <c r="V36" s="893"/>
      <c r="W36" s="894"/>
      <c r="X36" s="892" t="s">
        <v>672</v>
      </c>
      <c r="Y36" s="893"/>
      <c r="Z36" s="893"/>
      <c r="AA36" s="893"/>
      <c r="AB36" s="893"/>
      <c r="AC36" s="893"/>
      <c r="AD36" s="893"/>
      <c r="AE36" s="894"/>
      <c r="AG36" s="899" t="s">
        <v>669</v>
      </c>
      <c r="AH36" s="899"/>
      <c r="AI36" s="899"/>
      <c r="AJ36" s="899"/>
      <c r="AK36" s="899"/>
      <c r="AL36" s="899"/>
      <c r="AM36" s="899"/>
    </row>
    <row r="37" spans="2:40" s="198" customFormat="1" ht="24.75" customHeight="1">
      <c r="B37" s="231"/>
      <c r="C37" s="231"/>
      <c r="D37" s="231"/>
      <c r="E37" s="231"/>
      <c r="F37" s="231"/>
      <c r="G37" s="231"/>
      <c r="H37" s="231"/>
      <c r="J37" s="246"/>
      <c r="K37" s="247"/>
      <c r="L37" s="246"/>
      <c r="M37" s="247"/>
      <c r="N37" s="246"/>
      <c r="O37" s="247"/>
      <c r="P37" s="246"/>
      <c r="Q37" s="247"/>
      <c r="R37" s="917" t="s">
        <v>752</v>
      </c>
      <c r="S37" s="911" t="s">
        <v>753</v>
      </c>
      <c r="T37" s="912"/>
      <c r="U37" s="912"/>
      <c r="V37" s="912"/>
      <c r="W37" s="913"/>
      <c r="X37" s="246"/>
      <c r="Y37" s="247"/>
      <c r="Z37" s="246"/>
      <c r="AA37" s="247"/>
      <c r="AB37" s="246"/>
      <c r="AC37" s="247"/>
      <c r="AD37" s="246"/>
      <c r="AE37" s="247"/>
      <c r="AG37" s="231"/>
      <c r="AH37" s="231"/>
      <c r="AI37" s="231"/>
      <c r="AJ37" s="231"/>
      <c r="AK37" s="231"/>
      <c r="AL37" s="231"/>
      <c r="AM37" s="231"/>
      <c r="AN37" s="248"/>
    </row>
    <row r="38" spans="2:40" s="198" customFormat="1" ht="24.75" customHeight="1">
      <c r="B38" s="231"/>
      <c r="C38" s="231"/>
      <c r="D38" s="231"/>
      <c r="E38" s="231"/>
      <c r="F38" s="231"/>
      <c r="G38" s="231"/>
      <c r="H38" s="231"/>
      <c r="J38" s="246"/>
      <c r="K38" s="247"/>
      <c r="L38" s="246"/>
      <c r="M38" s="247"/>
      <c r="N38" s="246"/>
      <c r="O38" s="247"/>
      <c r="P38" s="246"/>
      <c r="Q38" s="247"/>
      <c r="R38" s="918"/>
      <c r="S38" s="911" t="s">
        <v>754</v>
      </c>
      <c r="T38" s="912"/>
      <c r="U38" s="912"/>
      <c r="V38" s="912"/>
      <c r="W38" s="913"/>
      <c r="X38" s="246"/>
      <c r="Y38" s="247"/>
      <c r="Z38" s="246"/>
      <c r="AA38" s="247"/>
      <c r="AB38" s="246"/>
      <c r="AC38" s="247"/>
      <c r="AD38" s="246"/>
      <c r="AE38" s="247"/>
      <c r="AG38" s="231"/>
      <c r="AH38" s="231"/>
      <c r="AI38" s="231"/>
      <c r="AJ38" s="231"/>
      <c r="AK38" s="231"/>
      <c r="AL38" s="231"/>
      <c r="AM38" s="231"/>
      <c r="AN38" s="248"/>
    </row>
    <row r="39" spans="2:40" s="198" customFormat="1" ht="24.75" customHeight="1">
      <c r="B39" s="899" t="s">
        <v>673</v>
      </c>
      <c r="C39" s="899"/>
      <c r="D39" s="899"/>
      <c r="E39" s="899"/>
      <c r="F39" s="899"/>
      <c r="G39" s="899"/>
      <c r="H39" s="899"/>
      <c r="J39" s="892" t="s">
        <v>674</v>
      </c>
      <c r="K39" s="893"/>
      <c r="L39" s="893"/>
      <c r="M39" s="893"/>
      <c r="N39" s="893"/>
      <c r="O39" s="893"/>
      <c r="P39" s="893"/>
      <c r="Q39" s="894"/>
      <c r="R39" s="919"/>
      <c r="S39" s="920"/>
      <c r="T39" s="920"/>
      <c r="U39" s="920"/>
      <c r="V39" s="920"/>
      <c r="W39" s="921"/>
      <c r="X39" s="892" t="s">
        <v>674</v>
      </c>
      <c r="Y39" s="893"/>
      <c r="Z39" s="893"/>
      <c r="AA39" s="893"/>
      <c r="AB39" s="893"/>
      <c r="AC39" s="893"/>
      <c r="AD39" s="893"/>
      <c r="AE39" s="894"/>
      <c r="AG39" s="899" t="s">
        <v>673</v>
      </c>
      <c r="AH39" s="899"/>
      <c r="AI39" s="899"/>
      <c r="AJ39" s="899"/>
      <c r="AK39" s="899"/>
      <c r="AL39" s="899"/>
      <c r="AM39" s="899"/>
    </row>
    <row r="40" spans="2:40" s="198" customFormat="1" ht="24.75" customHeight="1">
      <c r="B40" s="250"/>
      <c r="C40" s="250"/>
      <c r="D40" s="250"/>
      <c r="E40" s="250"/>
      <c r="F40" s="250"/>
      <c r="G40" s="250"/>
      <c r="H40" s="231"/>
      <c r="J40" s="246"/>
      <c r="K40" s="247"/>
      <c r="L40" s="246"/>
      <c r="M40" s="247"/>
      <c r="N40" s="246"/>
      <c r="O40" s="247"/>
      <c r="P40" s="246"/>
      <c r="Q40" s="247"/>
      <c r="R40" s="925" t="s">
        <v>675</v>
      </c>
      <c r="S40" s="926"/>
      <c r="T40" s="926"/>
      <c r="U40" s="926"/>
      <c r="V40" s="926"/>
      <c r="W40" s="927"/>
      <c r="X40" s="246"/>
      <c r="Y40" s="247"/>
      <c r="Z40" s="246"/>
      <c r="AA40" s="247"/>
      <c r="AB40" s="246"/>
      <c r="AC40" s="247"/>
      <c r="AD40" s="246"/>
      <c r="AE40" s="247"/>
      <c r="AG40" s="250"/>
      <c r="AH40" s="250"/>
      <c r="AI40" s="250"/>
      <c r="AJ40" s="250"/>
      <c r="AK40" s="250"/>
      <c r="AL40" s="250"/>
      <c r="AM40" s="231"/>
      <c r="AN40" s="248"/>
    </row>
    <row r="41" spans="2:40" s="198" customFormat="1" ht="24.75" customHeight="1">
      <c r="B41" s="899" t="s">
        <v>676</v>
      </c>
      <c r="C41" s="899"/>
      <c r="D41" s="899"/>
      <c r="E41" s="899"/>
      <c r="F41" s="899"/>
      <c r="G41" s="899"/>
      <c r="H41" s="899"/>
      <c r="J41" s="892" t="s">
        <v>677</v>
      </c>
      <c r="K41" s="893"/>
      <c r="L41" s="893"/>
      <c r="M41" s="893"/>
      <c r="N41" s="893"/>
      <c r="O41" s="893"/>
      <c r="P41" s="893"/>
      <c r="Q41" s="894"/>
      <c r="R41" s="892"/>
      <c r="S41" s="893"/>
      <c r="T41" s="893"/>
      <c r="U41" s="893"/>
      <c r="V41" s="893"/>
      <c r="W41" s="894"/>
      <c r="X41" s="892" t="s">
        <v>677</v>
      </c>
      <c r="Y41" s="893"/>
      <c r="Z41" s="893"/>
      <c r="AA41" s="893"/>
      <c r="AB41" s="893"/>
      <c r="AC41" s="893"/>
      <c r="AD41" s="893"/>
      <c r="AE41" s="894"/>
      <c r="AG41" s="899" t="s">
        <v>676</v>
      </c>
      <c r="AH41" s="899"/>
      <c r="AI41" s="899"/>
      <c r="AJ41" s="899"/>
      <c r="AK41" s="899"/>
      <c r="AL41" s="899"/>
      <c r="AM41" s="899"/>
    </row>
    <row r="42" spans="2:40" s="198" customFormat="1" ht="24.75" customHeight="1">
      <c r="B42" s="250"/>
      <c r="C42" s="260"/>
      <c r="D42" s="260"/>
      <c r="E42" s="260"/>
      <c r="F42" s="260"/>
      <c r="G42" s="251"/>
      <c r="H42" s="231"/>
      <c r="J42" s="246"/>
      <c r="K42" s="247"/>
      <c r="L42" s="246"/>
      <c r="M42" s="247"/>
      <c r="N42" s="246"/>
      <c r="O42" s="247"/>
      <c r="P42" s="246"/>
      <c r="Q42" s="247"/>
      <c r="R42" s="922" t="s">
        <v>678</v>
      </c>
      <c r="S42" s="923"/>
      <c r="T42" s="923"/>
      <c r="U42" s="923"/>
      <c r="V42" s="923"/>
      <c r="W42" s="924"/>
      <c r="X42" s="246"/>
      <c r="Y42" s="247"/>
      <c r="Z42" s="246"/>
      <c r="AA42" s="247"/>
      <c r="AB42" s="246"/>
      <c r="AC42" s="247"/>
      <c r="AD42" s="246"/>
      <c r="AE42" s="247"/>
      <c r="AG42" s="250"/>
      <c r="AH42" s="260"/>
      <c r="AI42" s="260"/>
      <c r="AJ42" s="260"/>
      <c r="AK42" s="260"/>
      <c r="AL42" s="251"/>
      <c r="AM42" s="231"/>
      <c r="AN42" s="248"/>
    </row>
    <row r="43" spans="2:40" s="198" customFormat="1" ht="24.75" customHeight="1">
      <c r="B43" s="891" t="s">
        <v>679</v>
      </c>
      <c r="C43" s="891"/>
      <c r="D43" s="891"/>
      <c r="E43" s="891"/>
      <c r="F43" s="891"/>
      <c r="G43" s="891"/>
      <c r="H43" s="891"/>
      <c r="J43" s="892" t="s">
        <v>680</v>
      </c>
      <c r="K43" s="893"/>
      <c r="L43" s="893"/>
      <c r="M43" s="893"/>
      <c r="N43" s="893"/>
      <c r="O43" s="893"/>
      <c r="P43" s="893"/>
      <c r="Q43" s="894"/>
      <c r="R43" s="895"/>
      <c r="S43" s="896"/>
      <c r="T43" s="896"/>
      <c r="U43" s="896"/>
      <c r="V43" s="896"/>
      <c r="W43" s="897"/>
      <c r="X43" s="892" t="s">
        <v>680</v>
      </c>
      <c r="Y43" s="893"/>
      <c r="Z43" s="893"/>
      <c r="AA43" s="893"/>
      <c r="AB43" s="893"/>
      <c r="AC43" s="893"/>
      <c r="AD43" s="893"/>
      <c r="AE43" s="894"/>
      <c r="AF43" s="252"/>
      <c r="AG43" s="891" t="s">
        <v>679</v>
      </c>
      <c r="AH43" s="891"/>
      <c r="AI43" s="891"/>
      <c r="AJ43" s="891"/>
      <c r="AK43" s="891"/>
      <c r="AL43" s="891"/>
      <c r="AM43" s="891"/>
    </row>
    <row r="44" spans="2:40" s="198" customFormat="1" ht="24.75" customHeight="1">
      <c r="J44" s="246"/>
      <c r="K44" s="247"/>
      <c r="L44" s="246"/>
      <c r="M44" s="247"/>
      <c r="N44" s="246"/>
      <c r="O44" s="247"/>
      <c r="P44" s="246"/>
      <c r="Q44" s="247"/>
      <c r="R44" s="908" t="s">
        <v>755</v>
      </c>
      <c r="S44" s="911" t="s">
        <v>756</v>
      </c>
      <c r="T44" s="912"/>
      <c r="U44" s="912"/>
      <c r="V44" s="912"/>
      <c r="W44" s="913"/>
      <c r="X44" s="246"/>
      <c r="Y44" s="247"/>
      <c r="Z44" s="246"/>
      <c r="AA44" s="247"/>
      <c r="AB44" s="246"/>
      <c r="AC44" s="247"/>
      <c r="AD44" s="246"/>
      <c r="AE44" s="247"/>
      <c r="AF44" s="252"/>
      <c r="AG44" s="252"/>
      <c r="AH44" s="252"/>
      <c r="AI44" s="252"/>
    </row>
    <row r="45" spans="2:40" s="198" customFormat="1" ht="24.75" customHeight="1">
      <c r="J45" s="246"/>
      <c r="K45" s="247"/>
      <c r="L45" s="246"/>
      <c r="M45" s="247"/>
      <c r="N45" s="246"/>
      <c r="O45" s="247"/>
      <c r="P45" s="246"/>
      <c r="Q45" s="247"/>
      <c r="R45" s="909"/>
      <c r="S45" s="911" t="s">
        <v>757</v>
      </c>
      <c r="T45" s="912"/>
      <c r="U45" s="912"/>
      <c r="V45" s="912"/>
      <c r="W45" s="913"/>
      <c r="X45" s="246"/>
      <c r="Y45" s="247"/>
      <c r="Z45" s="246"/>
      <c r="AA45" s="247"/>
      <c r="AB45" s="246"/>
      <c r="AC45" s="247"/>
      <c r="AD45" s="246"/>
      <c r="AE45" s="247"/>
    </row>
    <row r="46" spans="2:40" s="198" customFormat="1" ht="24.75" customHeight="1">
      <c r="J46" s="246"/>
      <c r="K46" s="247"/>
      <c r="L46" s="246"/>
      <c r="M46" s="247"/>
      <c r="N46" s="246"/>
      <c r="O46" s="247"/>
      <c r="P46" s="246"/>
      <c r="Q46" s="247"/>
      <c r="R46" s="909"/>
      <c r="S46" s="914" t="s">
        <v>758</v>
      </c>
      <c r="T46" s="915"/>
      <c r="U46" s="915"/>
      <c r="V46" s="915"/>
      <c r="W46" s="916"/>
      <c r="X46" s="246"/>
      <c r="Y46" s="247"/>
      <c r="Z46" s="246"/>
      <c r="AA46" s="247"/>
      <c r="AB46" s="246"/>
      <c r="AC46" s="247"/>
      <c r="AD46" s="246"/>
      <c r="AE46" s="247"/>
    </row>
    <row r="47" spans="2:40" s="198" customFormat="1" ht="24.75" customHeight="1">
      <c r="J47" s="246"/>
      <c r="K47" s="247"/>
      <c r="L47" s="246"/>
      <c r="M47" s="247"/>
      <c r="N47" s="246"/>
      <c r="O47" s="247"/>
      <c r="P47" s="246"/>
      <c r="Q47" s="247"/>
      <c r="R47" s="910"/>
      <c r="S47" s="911" t="s">
        <v>759</v>
      </c>
      <c r="T47" s="912"/>
      <c r="U47" s="912"/>
      <c r="V47" s="912"/>
      <c r="W47" s="913"/>
      <c r="X47" s="246"/>
      <c r="Y47" s="247"/>
      <c r="Z47" s="246"/>
      <c r="AA47" s="247"/>
      <c r="AB47" s="246"/>
      <c r="AC47" s="247"/>
      <c r="AD47" s="246"/>
      <c r="AE47" s="247"/>
    </row>
    <row r="48" spans="2:40" s="198" customFormat="1" ht="24.75" customHeight="1">
      <c r="J48" s="892" t="s">
        <v>760</v>
      </c>
      <c r="K48" s="893"/>
      <c r="L48" s="893"/>
      <c r="M48" s="893"/>
      <c r="N48" s="893"/>
      <c r="O48" s="893"/>
      <c r="P48" s="893"/>
      <c r="Q48" s="894"/>
      <c r="R48" s="898"/>
      <c r="S48" s="899"/>
      <c r="T48" s="899"/>
      <c r="U48" s="899"/>
      <c r="V48" s="899"/>
      <c r="W48" s="900"/>
      <c r="X48" s="892" t="s">
        <v>760</v>
      </c>
      <c r="Y48" s="893"/>
      <c r="Z48" s="893"/>
      <c r="AA48" s="893"/>
      <c r="AB48" s="893"/>
      <c r="AC48" s="893"/>
      <c r="AD48" s="893"/>
      <c r="AE48" s="894"/>
    </row>
    <row r="49" spans="2:39" ht="24" customHeight="1">
      <c r="J49" s="905"/>
      <c r="K49" s="906"/>
      <c r="L49" s="906"/>
      <c r="M49" s="906"/>
      <c r="N49" s="906"/>
      <c r="O49" s="906"/>
      <c r="P49" s="906"/>
      <c r="Q49" s="907"/>
      <c r="R49" s="898" t="s">
        <v>761</v>
      </c>
      <c r="S49" s="899"/>
      <c r="T49" s="899"/>
      <c r="U49" s="899"/>
      <c r="V49" s="899"/>
      <c r="W49" s="900"/>
      <c r="X49" s="905"/>
      <c r="Y49" s="906"/>
      <c r="Z49" s="906"/>
      <c r="AA49" s="906"/>
      <c r="AB49" s="906"/>
      <c r="AC49" s="906"/>
      <c r="AD49" s="906"/>
      <c r="AE49" s="907"/>
    </row>
    <row r="50" spans="2:39" ht="18" customHeight="1"/>
    <row r="51" spans="2:39" ht="19.2">
      <c r="C51" s="254" t="s">
        <v>762</v>
      </c>
      <c r="N51" s="255"/>
      <c r="O51" s="255"/>
      <c r="P51" s="253" t="s">
        <v>681</v>
      </c>
      <c r="Q51" s="255"/>
      <c r="R51" s="255"/>
      <c r="S51" s="255"/>
      <c r="T51" s="255"/>
      <c r="V51" s="253" t="s">
        <v>682</v>
      </c>
      <c r="AA51" s="253" t="s">
        <v>683</v>
      </c>
      <c r="AF51" s="253" t="s">
        <v>684</v>
      </c>
    </row>
    <row r="52" spans="2:39" ht="11.85" customHeight="1"/>
    <row r="53" spans="2:39" ht="26.1" customHeight="1">
      <c r="B53" s="254" t="s">
        <v>763</v>
      </c>
      <c r="X53" s="254" t="s">
        <v>763</v>
      </c>
    </row>
    <row r="54" spans="2:39" ht="33" customHeight="1">
      <c r="B54" s="256" t="s">
        <v>685</v>
      </c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  <c r="O54" s="257"/>
      <c r="P54" s="257"/>
      <c r="Q54" s="257"/>
      <c r="X54" s="254" t="s">
        <v>685</v>
      </c>
    </row>
    <row r="55" spans="2:39" ht="33" customHeight="1">
      <c r="X55" s="258"/>
      <c r="Y55" s="258"/>
      <c r="Z55" s="258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  <c r="AM55" s="258"/>
    </row>
    <row r="56" spans="2:39" ht="33" customHeight="1">
      <c r="B56" s="258"/>
      <c r="C56" s="258"/>
      <c r="D56" s="258"/>
      <c r="E56" s="258"/>
      <c r="F56" s="258"/>
      <c r="G56" s="258"/>
      <c r="H56" s="258"/>
      <c r="I56" s="258"/>
      <c r="J56" s="258"/>
      <c r="K56" s="258"/>
      <c r="L56" s="258"/>
      <c r="M56" s="258"/>
      <c r="N56" s="258"/>
      <c r="O56" s="258"/>
      <c r="P56" s="258"/>
      <c r="Q56" s="258"/>
      <c r="X56" s="258"/>
      <c r="Y56" s="258"/>
      <c r="Z56" s="258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  <c r="AM56" s="258"/>
    </row>
    <row r="57" spans="2:39" ht="33" customHeight="1">
      <c r="B57" s="258"/>
      <c r="C57" s="258"/>
      <c r="D57" s="258"/>
      <c r="E57" s="258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</row>
    <row r="58" spans="2:39" ht="33" customHeight="1">
      <c r="B58" s="258"/>
      <c r="C58" s="258"/>
      <c r="D58" s="258"/>
      <c r="E58" s="258"/>
      <c r="F58" s="258"/>
      <c r="G58" s="258"/>
      <c r="H58" s="258"/>
      <c r="I58" s="258"/>
      <c r="J58" s="258"/>
      <c r="K58" s="258"/>
      <c r="L58" s="258"/>
      <c r="M58" s="258"/>
      <c r="N58" s="258"/>
      <c r="O58" s="258"/>
      <c r="P58" s="258"/>
      <c r="Q58" s="258"/>
      <c r="X58" s="258"/>
      <c r="Y58" s="258"/>
      <c r="Z58" s="258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  <c r="AM58" s="258"/>
    </row>
    <row r="59" spans="2:39" ht="33" customHeight="1">
      <c r="B59" s="258"/>
      <c r="C59" s="258"/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8"/>
      <c r="X59" s="258"/>
      <c r="Y59" s="258"/>
      <c r="Z59" s="258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  <c r="AM59" s="258"/>
    </row>
    <row r="60" spans="2:39" ht="33" customHeight="1">
      <c r="B60" s="258"/>
      <c r="C60" s="258"/>
      <c r="D60" s="258"/>
      <c r="E60" s="258"/>
      <c r="F60" s="258"/>
      <c r="G60" s="258"/>
      <c r="H60" s="258"/>
      <c r="I60" s="258"/>
      <c r="J60" s="258"/>
      <c r="K60" s="258"/>
      <c r="L60" s="258"/>
      <c r="M60" s="258"/>
      <c r="N60" s="258"/>
      <c r="O60" s="258"/>
      <c r="P60" s="258"/>
      <c r="Q60" s="258"/>
      <c r="X60" s="258"/>
      <c r="Y60" s="258"/>
      <c r="Z60" s="258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  <c r="AM60" s="258"/>
    </row>
    <row r="61" spans="2:39" ht="33" customHeight="1"/>
    <row r="62" spans="2:39" ht="33" customHeight="1">
      <c r="B62" s="200" t="s">
        <v>822</v>
      </c>
      <c r="C62" s="200"/>
      <c r="D62" s="200"/>
      <c r="E62" s="200"/>
      <c r="F62" s="200"/>
      <c r="G62" s="200"/>
      <c r="H62" s="200"/>
      <c r="I62" s="198"/>
      <c r="J62" s="200" t="s">
        <v>823</v>
      </c>
      <c r="K62" s="259"/>
      <c r="L62" s="259"/>
      <c r="M62" s="259"/>
      <c r="N62" s="259"/>
      <c r="O62" s="259"/>
      <c r="P62" s="259"/>
      <c r="T62" s="928" t="s">
        <v>861</v>
      </c>
      <c r="U62" s="928"/>
      <c r="V62" s="928"/>
      <c r="W62" s="928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903">
        <f>◆記録用紙!AD5</f>
        <v>0</v>
      </c>
      <c r="AL62" s="903"/>
      <c r="AM62" s="903"/>
    </row>
  </sheetData>
  <mergeCells count="148">
    <mergeCell ref="R13:S13"/>
    <mergeCell ref="V13:W13"/>
    <mergeCell ref="R14:S14"/>
    <mergeCell ref="R15:S15"/>
    <mergeCell ref="R16:S16"/>
    <mergeCell ref="V14:W14"/>
    <mergeCell ref="V15:W15"/>
    <mergeCell ref="J7:K8"/>
    <mergeCell ref="J10:K10"/>
    <mergeCell ref="U10:V10"/>
    <mergeCell ref="V16:W16"/>
    <mergeCell ref="T14:U14"/>
    <mergeCell ref="T15:U15"/>
    <mergeCell ref="T16:U16"/>
    <mergeCell ref="B1:AM1"/>
    <mergeCell ref="B4:H4"/>
    <mergeCell ref="AG4:AM4"/>
    <mergeCell ref="B5:H5"/>
    <mergeCell ref="AG5:AM5"/>
    <mergeCell ref="J11:K11"/>
    <mergeCell ref="U11:V11"/>
    <mergeCell ref="W10:AE11"/>
    <mergeCell ref="Z4:AD5"/>
    <mergeCell ref="M3:AD3"/>
    <mergeCell ref="L7:AD8"/>
    <mergeCell ref="L10:T11"/>
    <mergeCell ref="L4:Q5"/>
    <mergeCell ref="R4:T5"/>
    <mergeCell ref="R17:S17"/>
    <mergeCell ref="R18:S18"/>
    <mergeCell ref="R19:S19"/>
    <mergeCell ref="V17:W17"/>
    <mergeCell ref="V18:W18"/>
    <mergeCell ref="V19:W19"/>
    <mergeCell ref="T17:U17"/>
    <mergeCell ref="T18:U18"/>
    <mergeCell ref="T19:U19"/>
    <mergeCell ref="B20:C20"/>
    <mergeCell ref="AK20:AL20"/>
    <mergeCell ref="C21:D21"/>
    <mergeCell ref="E21:F21"/>
    <mergeCell ref="G21:H21"/>
    <mergeCell ref="I21:J21"/>
    <mergeCell ref="K21:L21"/>
    <mergeCell ref="M21:N21"/>
    <mergeCell ref="Q21:X21"/>
    <mergeCell ref="AA21:AB21"/>
    <mergeCell ref="AC21:AD21"/>
    <mergeCell ref="AE21:AF21"/>
    <mergeCell ref="AG21:AH21"/>
    <mergeCell ref="AI21:AJ21"/>
    <mergeCell ref="AK21:AL21"/>
    <mergeCell ref="C22:D22"/>
    <mergeCell ref="E22:F22"/>
    <mergeCell ref="G22:H22"/>
    <mergeCell ref="I22:J22"/>
    <mergeCell ref="K22:L22"/>
    <mergeCell ref="M22:N24"/>
    <mergeCell ref="Q22:T22"/>
    <mergeCell ref="U22:X22"/>
    <mergeCell ref="AA22:AB22"/>
    <mergeCell ref="U24:V24"/>
    <mergeCell ref="W24:X24"/>
    <mergeCell ref="AC22:AD22"/>
    <mergeCell ref="AE22:AF22"/>
    <mergeCell ref="AG22:AH22"/>
    <mergeCell ref="AI22:AJ22"/>
    <mergeCell ref="AK22:AL24"/>
    <mergeCell ref="AC23:AD24"/>
    <mergeCell ref="AE23:AF24"/>
    <mergeCell ref="AG23:AH24"/>
    <mergeCell ref="AI23:AJ24"/>
    <mergeCell ref="B23:B24"/>
    <mergeCell ref="C23:D24"/>
    <mergeCell ref="E23:F24"/>
    <mergeCell ref="G23:H24"/>
    <mergeCell ref="I23:J24"/>
    <mergeCell ref="K23:L24"/>
    <mergeCell ref="E26:L26"/>
    <mergeCell ref="AA26:AH26"/>
    <mergeCell ref="Q23:R23"/>
    <mergeCell ref="S23:T23"/>
    <mergeCell ref="U23:V23"/>
    <mergeCell ref="W23:X23"/>
    <mergeCell ref="Z23:Z24"/>
    <mergeCell ref="AA23:AB24"/>
    <mergeCell ref="Q24:R24"/>
    <mergeCell ref="S24:T24"/>
    <mergeCell ref="X27:Z27"/>
    <mergeCell ref="X29:AM29"/>
    <mergeCell ref="AB30:AC30"/>
    <mergeCell ref="AD30:AE30"/>
    <mergeCell ref="B33:H33"/>
    <mergeCell ref="J33:Q33"/>
    <mergeCell ref="R33:W33"/>
    <mergeCell ref="X30:Y30"/>
    <mergeCell ref="X33:AE33"/>
    <mergeCell ref="AG33:AM33"/>
    <mergeCell ref="B27:D27"/>
    <mergeCell ref="B29:Q29"/>
    <mergeCell ref="AG39:AM39"/>
    <mergeCell ref="R40:W40"/>
    <mergeCell ref="AK62:AM62"/>
    <mergeCell ref="R49:W49"/>
    <mergeCell ref="X49:AE49"/>
    <mergeCell ref="T62:W62"/>
    <mergeCell ref="R31:R32"/>
    <mergeCell ref="S31:W31"/>
    <mergeCell ref="S32:W32"/>
    <mergeCell ref="R36:W36"/>
    <mergeCell ref="R34:R35"/>
    <mergeCell ref="S34:W34"/>
    <mergeCell ref="S35:W35"/>
    <mergeCell ref="X36:AE36"/>
    <mergeCell ref="AG36:AM36"/>
    <mergeCell ref="AG41:AM41"/>
    <mergeCell ref="AG43:AM43"/>
    <mergeCell ref="J49:Q49"/>
    <mergeCell ref="R44:R47"/>
    <mergeCell ref="S44:W44"/>
    <mergeCell ref="S45:W45"/>
    <mergeCell ref="S46:W46"/>
    <mergeCell ref="S47:W47"/>
    <mergeCell ref="R37:R38"/>
    <mergeCell ref="S37:W37"/>
    <mergeCell ref="S38:W38"/>
    <mergeCell ref="R39:W39"/>
    <mergeCell ref="R42:W42"/>
    <mergeCell ref="B43:H43"/>
    <mergeCell ref="J43:Q43"/>
    <mergeCell ref="R43:W43"/>
    <mergeCell ref="X43:AE43"/>
    <mergeCell ref="J48:Q48"/>
    <mergeCell ref="R48:W48"/>
    <mergeCell ref="X48:AE48"/>
    <mergeCell ref="J30:K30"/>
    <mergeCell ref="L30:M30"/>
    <mergeCell ref="N30:O30"/>
    <mergeCell ref="P30:Q30"/>
    <mergeCell ref="B41:H41"/>
    <mergeCell ref="J41:Q41"/>
    <mergeCell ref="R41:W41"/>
    <mergeCell ref="X41:AE41"/>
    <mergeCell ref="B39:H39"/>
    <mergeCell ref="J39:Q39"/>
    <mergeCell ref="X39:AE39"/>
    <mergeCell ref="B36:H36"/>
    <mergeCell ref="Z30:AA30"/>
  </mergeCells>
  <phoneticPr fontId="20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tabColor rgb="FFFFC000"/>
    <pageSetUpPr fitToPage="1"/>
  </sheetPr>
  <dimension ref="B1:AW37"/>
  <sheetViews>
    <sheetView showGridLines="0" view="pageBreakPreview" topLeftCell="A19" zoomScale="137" zoomScaleNormal="70" zoomScaleSheetLayoutView="175" workbookViewId="0">
      <selection activeCell="AI30" sqref="AI30:AT30"/>
    </sheetView>
  </sheetViews>
  <sheetFormatPr defaultColWidth="8" defaultRowHeight="14.4"/>
  <cols>
    <col min="1" max="1" width="6.5" customWidth="1"/>
    <col min="2" max="3" width="2.5" customWidth="1"/>
    <col min="4" max="9" width="3.19921875" customWidth="1"/>
    <col min="10" max="28" width="2.5" customWidth="1"/>
    <col min="29" max="34" width="3.19921875" customWidth="1"/>
    <col min="35" max="48" width="2.5" customWidth="1"/>
  </cols>
  <sheetData>
    <row r="1" spans="2:48" ht="21">
      <c r="S1" s="1005" t="s">
        <v>715</v>
      </c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</row>
    <row r="3" spans="2:48">
      <c r="N3" s="27" t="s">
        <v>716</v>
      </c>
      <c r="O3" s="26"/>
      <c r="P3" s="26"/>
      <c r="Q3" s="26"/>
      <c r="R3" s="984" t="str">
        <f>★対戦表!E14</f>
        <v>〇〇選手権大会</v>
      </c>
      <c r="S3" s="984"/>
      <c r="T3" s="984"/>
      <c r="U3" s="984"/>
      <c r="V3" s="984"/>
      <c r="W3" s="984"/>
      <c r="X3" s="984"/>
      <c r="Y3" s="984"/>
      <c r="Z3" s="984"/>
      <c r="AA3" s="984"/>
      <c r="AB3" s="984"/>
      <c r="AC3" s="984"/>
      <c r="AD3" s="984"/>
      <c r="AE3" s="984"/>
      <c r="AF3" s="984"/>
      <c r="AG3" s="984"/>
      <c r="AH3" s="984"/>
      <c r="AI3" s="984"/>
      <c r="AJ3" s="984"/>
      <c r="AK3" s="984"/>
      <c r="AL3" s="984"/>
    </row>
    <row r="4" spans="2:48">
      <c r="AE4" s="985">
        <f>★対戦表!K6</f>
        <v>1</v>
      </c>
      <c r="AF4" s="985"/>
    </row>
    <row r="5" spans="2:48" ht="19.2" customHeight="1">
      <c r="B5" s="28" t="s">
        <v>717</v>
      </c>
      <c r="C5" s="26"/>
      <c r="D5" s="26"/>
      <c r="E5" s="26"/>
      <c r="F5" s="26">
        <f>★対戦表!B9</f>
        <v>0</v>
      </c>
      <c r="G5" s="26"/>
      <c r="H5" s="26"/>
      <c r="I5" s="26"/>
      <c r="J5" s="26"/>
      <c r="K5" s="26"/>
      <c r="L5" s="26"/>
      <c r="M5" s="26"/>
      <c r="O5" s="576" t="s">
        <v>718</v>
      </c>
      <c r="P5" s="26"/>
      <c r="Q5" s="1007">
        <f>★対戦表!E15</f>
        <v>45474</v>
      </c>
      <c r="R5" s="1007"/>
      <c r="S5" s="1007"/>
      <c r="T5" s="1007"/>
      <c r="U5" s="1007"/>
      <c r="V5" s="1007"/>
      <c r="W5" s="1008">
        <f>★対戦表!H15</f>
        <v>0.375</v>
      </c>
      <c r="X5" s="1008"/>
      <c r="Y5" s="1008"/>
      <c r="AA5" s="26" t="s">
        <v>719</v>
      </c>
      <c r="AB5" s="26"/>
      <c r="AC5" s="26"/>
      <c r="AD5" s="26"/>
      <c r="AE5" s="986"/>
      <c r="AF5" s="986"/>
      <c r="AI5" s="28" t="s">
        <v>720</v>
      </c>
      <c r="AJ5" s="26"/>
      <c r="AK5" s="26"/>
      <c r="AL5" s="26"/>
      <c r="AM5" s="26">
        <f>★対戦表!H9</f>
        <v>0</v>
      </c>
      <c r="AN5" s="26"/>
      <c r="AO5" s="26"/>
      <c r="AP5" s="26"/>
      <c r="AQ5" s="26"/>
      <c r="AR5" s="26"/>
      <c r="AS5" s="26"/>
      <c r="AT5" s="26"/>
    </row>
    <row r="7" spans="2:48" ht="20.100000000000001" customHeight="1">
      <c r="B7" s="999" t="s">
        <v>721</v>
      </c>
      <c r="C7" s="1000"/>
      <c r="D7" s="1001" t="s">
        <v>722</v>
      </c>
      <c r="E7" s="1001"/>
      <c r="F7" s="1001"/>
      <c r="G7" s="1001"/>
      <c r="H7" s="1001"/>
      <c r="I7" s="1001"/>
      <c r="J7" s="992" t="s">
        <v>723</v>
      </c>
      <c r="K7" s="992"/>
      <c r="L7" s="992"/>
      <c r="M7" s="992"/>
      <c r="N7" s="992"/>
      <c r="O7" s="992"/>
      <c r="P7" s="992"/>
      <c r="Q7" s="992"/>
      <c r="R7" s="992"/>
      <c r="S7" s="992"/>
      <c r="T7" s="992"/>
      <c r="U7" s="992"/>
      <c r="V7" s="992"/>
      <c r="W7" s="992"/>
      <c r="AA7" s="999" t="s">
        <v>721</v>
      </c>
      <c r="AB7" s="1000"/>
      <c r="AC7" s="1001" t="s">
        <v>722</v>
      </c>
      <c r="AD7" s="1001"/>
      <c r="AE7" s="1001"/>
      <c r="AF7" s="1001"/>
      <c r="AG7" s="1001"/>
      <c r="AH7" s="1001"/>
      <c r="AI7" s="992" t="s">
        <v>723</v>
      </c>
      <c r="AJ7" s="992"/>
      <c r="AK7" s="992"/>
      <c r="AL7" s="992"/>
      <c r="AM7" s="992"/>
      <c r="AN7" s="992"/>
      <c r="AO7" s="992"/>
      <c r="AP7" s="992"/>
      <c r="AQ7" s="992"/>
      <c r="AR7" s="992"/>
      <c r="AS7" s="992"/>
      <c r="AT7" s="992"/>
      <c r="AU7" s="992"/>
      <c r="AV7" s="992"/>
    </row>
    <row r="8" spans="2:48" ht="20.100000000000001" customHeight="1">
      <c r="B8" s="1002" t="s">
        <v>724</v>
      </c>
      <c r="C8" s="1003"/>
      <c r="D8" s="992">
        <v>1</v>
      </c>
      <c r="E8" s="992"/>
      <c r="F8" s="992">
        <v>2</v>
      </c>
      <c r="G8" s="992"/>
      <c r="H8" s="992">
        <v>3</v>
      </c>
      <c r="I8" s="992"/>
      <c r="J8" s="987">
        <v>1</v>
      </c>
      <c r="K8" s="992"/>
      <c r="L8" s="992"/>
      <c r="M8" s="992">
        <v>2</v>
      </c>
      <c r="N8" s="992"/>
      <c r="O8" s="992"/>
      <c r="P8" s="992">
        <v>3</v>
      </c>
      <c r="Q8" s="992"/>
      <c r="R8" s="992"/>
      <c r="S8" s="992">
        <v>4</v>
      </c>
      <c r="T8" s="992"/>
      <c r="U8" s="992"/>
      <c r="V8" s="1004" t="s">
        <v>668</v>
      </c>
      <c r="W8" s="1004"/>
      <c r="AA8" s="1002" t="s">
        <v>724</v>
      </c>
      <c r="AB8" s="1003"/>
      <c r="AC8" s="992">
        <v>1</v>
      </c>
      <c r="AD8" s="992"/>
      <c r="AE8" s="992">
        <v>2</v>
      </c>
      <c r="AF8" s="992"/>
      <c r="AG8" s="992">
        <v>3</v>
      </c>
      <c r="AH8" s="992"/>
      <c r="AI8" s="992">
        <v>1</v>
      </c>
      <c r="AJ8" s="992"/>
      <c r="AK8" s="992"/>
      <c r="AL8" s="992">
        <v>2</v>
      </c>
      <c r="AM8" s="992"/>
      <c r="AN8" s="992"/>
      <c r="AO8" s="992">
        <v>3</v>
      </c>
      <c r="AP8" s="992"/>
      <c r="AQ8" s="992"/>
      <c r="AR8" s="992">
        <v>4</v>
      </c>
      <c r="AS8" s="992"/>
      <c r="AT8" s="992"/>
      <c r="AU8" s="1004" t="s">
        <v>668</v>
      </c>
      <c r="AV8" s="1004"/>
    </row>
    <row r="9" spans="2:48" ht="20.100000000000001" customHeight="1">
      <c r="B9" s="992">
        <v>1</v>
      </c>
      <c r="C9" s="992"/>
      <c r="D9" s="989"/>
      <c r="E9" s="990"/>
      <c r="F9" s="989"/>
      <c r="G9" s="990"/>
      <c r="H9" s="989"/>
      <c r="I9" s="990"/>
      <c r="J9" s="989"/>
      <c r="K9" s="991"/>
      <c r="L9" s="991"/>
      <c r="M9" s="991"/>
      <c r="N9" s="991"/>
      <c r="O9" s="991"/>
      <c r="P9" s="991"/>
      <c r="Q9" s="991"/>
      <c r="R9" s="991"/>
      <c r="S9" s="991"/>
      <c r="T9" s="991"/>
      <c r="U9" s="991"/>
      <c r="V9" s="989"/>
      <c r="W9" s="990"/>
      <c r="AA9" s="992">
        <v>1</v>
      </c>
      <c r="AB9" s="992"/>
      <c r="AC9" s="989"/>
      <c r="AD9" s="990"/>
      <c r="AE9" s="989"/>
      <c r="AF9" s="990"/>
      <c r="AG9" s="989"/>
      <c r="AH9" s="990"/>
      <c r="AI9" s="991"/>
      <c r="AJ9" s="991"/>
      <c r="AK9" s="991"/>
      <c r="AL9" s="991"/>
      <c r="AM9" s="991"/>
      <c r="AN9" s="991"/>
      <c r="AO9" s="991"/>
      <c r="AP9" s="991"/>
      <c r="AQ9" s="991"/>
      <c r="AR9" s="991"/>
      <c r="AS9" s="991"/>
      <c r="AT9" s="991"/>
      <c r="AU9" s="23"/>
      <c r="AV9" s="24"/>
    </row>
    <row r="10" spans="2:48" ht="20.100000000000001" customHeight="1">
      <c r="B10" s="992">
        <v>2</v>
      </c>
      <c r="C10" s="992"/>
      <c r="D10" s="989"/>
      <c r="E10" s="990"/>
      <c r="F10" s="989"/>
      <c r="G10" s="990"/>
      <c r="H10" s="989"/>
      <c r="I10" s="990"/>
      <c r="J10" s="991"/>
      <c r="K10" s="991"/>
      <c r="L10" s="991"/>
      <c r="M10" s="991"/>
      <c r="N10" s="991"/>
      <c r="O10" s="991"/>
      <c r="P10" s="991"/>
      <c r="Q10" s="991"/>
      <c r="R10" s="991"/>
      <c r="S10" s="991"/>
      <c r="T10" s="991"/>
      <c r="U10" s="991"/>
      <c r="V10" s="989"/>
      <c r="W10" s="990"/>
      <c r="AA10" s="992">
        <v>2</v>
      </c>
      <c r="AB10" s="992"/>
      <c r="AC10" s="989"/>
      <c r="AD10" s="990"/>
      <c r="AE10" s="989"/>
      <c r="AF10" s="990"/>
      <c r="AG10" s="989"/>
      <c r="AH10" s="990"/>
      <c r="AI10" s="991"/>
      <c r="AJ10" s="991"/>
      <c r="AK10" s="991"/>
      <c r="AL10" s="991"/>
      <c r="AM10" s="991"/>
      <c r="AN10" s="991"/>
      <c r="AO10" s="991"/>
      <c r="AP10" s="991"/>
      <c r="AQ10" s="991"/>
      <c r="AR10" s="991"/>
      <c r="AS10" s="991"/>
      <c r="AT10" s="991"/>
      <c r="AU10" s="23"/>
      <c r="AV10" s="24"/>
    </row>
    <row r="11" spans="2:48" ht="20.100000000000001" customHeight="1">
      <c r="B11" s="992">
        <v>3</v>
      </c>
      <c r="C11" s="992"/>
      <c r="D11" s="989"/>
      <c r="E11" s="990"/>
      <c r="F11" s="989"/>
      <c r="G11" s="990"/>
      <c r="H11" s="989"/>
      <c r="I11" s="990"/>
      <c r="J11" s="991"/>
      <c r="K11" s="991"/>
      <c r="L11" s="991"/>
      <c r="M11" s="991"/>
      <c r="N11" s="991"/>
      <c r="O11" s="991"/>
      <c r="P11" s="991"/>
      <c r="Q11" s="991"/>
      <c r="R11" s="991"/>
      <c r="S11" s="991"/>
      <c r="T11" s="991"/>
      <c r="U11" s="991"/>
      <c r="V11" s="989"/>
      <c r="W11" s="990"/>
      <c r="AA11" s="992">
        <v>3</v>
      </c>
      <c r="AB11" s="992"/>
      <c r="AC11" s="989"/>
      <c r="AD11" s="990"/>
      <c r="AE11" s="989"/>
      <c r="AF11" s="990"/>
      <c r="AG11" s="989"/>
      <c r="AH11" s="990"/>
      <c r="AI11" s="991"/>
      <c r="AJ11" s="991"/>
      <c r="AK11" s="991"/>
      <c r="AL11" s="991"/>
      <c r="AM11" s="991"/>
      <c r="AN11" s="991"/>
      <c r="AO11" s="991"/>
      <c r="AP11" s="991"/>
      <c r="AQ11" s="991"/>
      <c r="AR11" s="991"/>
      <c r="AS11" s="991"/>
      <c r="AT11" s="991"/>
      <c r="AU11" s="23"/>
      <c r="AV11" s="24"/>
    </row>
    <row r="12" spans="2:48" ht="20.100000000000001" customHeight="1">
      <c r="B12" s="992">
        <v>4</v>
      </c>
      <c r="C12" s="992"/>
      <c r="D12" s="989"/>
      <c r="E12" s="990"/>
      <c r="F12" s="989"/>
      <c r="G12" s="990"/>
      <c r="H12" s="989"/>
      <c r="I12" s="990"/>
      <c r="J12" s="991"/>
      <c r="K12" s="991"/>
      <c r="L12" s="991"/>
      <c r="M12" s="991"/>
      <c r="N12" s="991"/>
      <c r="O12" s="991"/>
      <c r="P12" s="991"/>
      <c r="Q12" s="991"/>
      <c r="R12" s="991"/>
      <c r="S12" s="991"/>
      <c r="T12" s="991"/>
      <c r="U12" s="991"/>
      <c r="V12" s="989"/>
      <c r="W12" s="990"/>
      <c r="AA12" s="992">
        <v>4</v>
      </c>
      <c r="AB12" s="992"/>
      <c r="AC12" s="989"/>
      <c r="AD12" s="990"/>
      <c r="AE12" s="989"/>
      <c r="AF12" s="990"/>
      <c r="AG12" s="989"/>
      <c r="AH12" s="990"/>
      <c r="AI12" s="991"/>
      <c r="AJ12" s="991"/>
      <c r="AK12" s="991"/>
      <c r="AL12" s="991"/>
      <c r="AM12" s="991"/>
      <c r="AN12" s="991"/>
      <c r="AO12" s="991"/>
      <c r="AP12" s="991"/>
      <c r="AQ12" s="991"/>
      <c r="AR12" s="991"/>
      <c r="AS12" s="991"/>
      <c r="AT12" s="991"/>
      <c r="AU12" s="23"/>
      <c r="AV12" s="24"/>
    </row>
    <row r="13" spans="2:48" ht="20.100000000000001" customHeight="1">
      <c r="B13" s="992">
        <v>5</v>
      </c>
      <c r="C13" s="992"/>
      <c r="D13" s="989"/>
      <c r="E13" s="990"/>
      <c r="F13" s="989"/>
      <c r="G13" s="990"/>
      <c r="H13" s="989"/>
      <c r="I13" s="990"/>
      <c r="J13" s="991"/>
      <c r="K13" s="991"/>
      <c r="L13" s="991"/>
      <c r="M13" s="991"/>
      <c r="N13" s="991"/>
      <c r="O13" s="991"/>
      <c r="P13" s="991"/>
      <c r="Q13" s="991"/>
      <c r="R13" s="991"/>
      <c r="S13" s="991"/>
      <c r="T13" s="991"/>
      <c r="U13" s="991"/>
      <c r="V13" s="989"/>
      <c r="W13" s="990"/>
      <c r="AA13" s="992">
        <v>5</v>
      </c>
      <c r="AB13" s="992"/>
      <c r="AC13" s="989"/>
      <c r="AD13" s="990"/>
      <c r="AE13" s="989"/>
      <c r="AF13" s="990"/>
      <c r="AG13" s="989"/>
      <c r="AH13" s="990"/>
      <c r="AI13" s="991"/>
      <c r="AJ13" s="991"/>
      <c r="AK13" s="991"/>
      <c r="AL13" s="991"/>
      <c r="AM13" s="991"/>
      <c r="AN13" s="991"/>
      <c r="AO13" s="991"/>
      <c r="AP13" s="991"/>
      <c r="AQ13" s="991"/>
      <c r="AR13" s="991"/>
      <c r="AS13" s="991"/>
      <c r="AT13" s="991"/>
      <c r="AU13" s="23"/>
      <c r="AV13" s="24"/>
    </row>
    <row r="14" spans="2:48" ht="20.100000000000001" customHeight="1">
      <c r="B14" s="992">
        <v>6</v>
      </c>
      <c r="C14" s="992"/>
      <c r="D14" s="989"/>
      <c r="E14" s="990"/>
      <c r="F14" s="989"/>
      <c r="G14" s="990"/>
      <c r="H14" s="989"/>
      <c r="I14" s="990"/>
      <c r="J14" s="991"/>
      <c r="K14" s="991"/>
      <c r="L14" s="991"/>
      <c r="M14" s="991"/>
      <c r="N14" s="991"/>
      <c r="O14" s="991"/>
      <c r="P14" s="991"/>
      <c r="Q14" s="991"/>
      <c r="R14" s="991"/>
      <c r="S14" s="991"/>
      <c r="T14" s="991"/>
      <c r="U14" s="991"/>
      <c r="V14" s="989"/>
      <c r="W14" s="990"/>
      <c r="AA14" s="992">
        <v>6</v>
      </c>
      <c r="AB14" s="992"/>
      <c r="AC14" s="989"/>
      <c r="AD14" s="990"/>
      <c r="AE14" s="989"/>
      <c r="AF14" s="990"/>
      <c r="AG14" s="989"/>
      <c r="AH14" s="990"/>
      <c r="AI14" s="991"/>
      <c r="AJ14" s="991"/>
      <c r="AK14" s="991"/>
      <c r="AL14" s="991"/>
      <c r="AM14" s="991"/>
      <c r="AN14" s="991"/>
      <c r="AO14" s="991"/>
      <c r="AP14" s="991"/>
      <c r="AQ14" s="991"/>
      <c r="AR14" s="991"/>
      <c r="AS14" s="991"/>
      <c r="AT14" s="991"/>
      <c r="AU14" s="23"/>
      <c r="AV14" s="24"/>
    </row>
    <row r="15" spans="2:48" ht="20.100000000000001" customHeight="1">
      <c r="B15" s="992">
        <v>7</v>
      </c>
      <c r="C15" s="992"/>
      <c r="D15" s="989"/>
      <c r="E15" s="990"/>
      <c r="F15" s="989"/>
      <c r="G15" s="990"/>
      <c r="H15" s="989"/>
      <c r="I15" s="990"/>
      <c r="J15" s="991"/>
      <c r="K15" s="991"/>
      <c r="L15" s="991"/>
      <c r="M15" s="991"/>
      <c r="N15" s="991"/>
      <c r="O15" s="991"/>
      <c r="P15" s="991"/>
      <c r="Q15" s="991"/>
      <c r="R15" s="991"/>
      <c r="S15" s="991"/>
      <c r="T15" s="991"/>
      <c r="U15" s="991"/>
      <c r="V15" s="989"/>
      <c r="W15" s="990"/>
      <c r="AA15" s="992">
        <v>7</v>
      </c>
      <c r="AB15" s="992"/>
      <c r="AC15" s="989"/>
      <c r="AD15" s="990"/>
      <c r="AE15" s="989"/>
      <c r="AF15" s="990"/>
      <c r="AG15" s="989"/>
      <c r="AH15" s="990"/>
      <c r="AI15" s="991"/>
      <c r="AJ15" s="991"/>
      <c r="AK15" s="991"/>
      <c r="AL15" s="991"/>
      <c r="AM15" s="991"/>
      <c r="AN15" s="991"/>
      <c r="AO15" s="991"/>
      <c r="AP15" s="991"/>
      <c r="AQ15" s="991"/>
      <c r="AR15" s="991"/>
      <c r="AS15" s="991"/>
      <c r="AT15" s="991"/>
      <c r="AU15" s="23"/>
      <c r="AV15" s="24"/>
    </row>
    <row r="16" spans="2:48" ht="20.100000000000001" customHeight="1">
      <c r="B16" s="992">
        <v>8</v>
      </c>
      <c r="C16" s="992"/>
      <c r="D16" s="989"/>
      <c r="E16" s="990"/>
      <c r="F16" s="989"/>
      <c r="G16" s="990"/>
      <c r="H16" s="989"/>
      <c r="I16" s="990"/>
      <c r="J16" s="991"/>
      <c r="K16" s="991"/>
      <c r="L16" s="991"/>
      <c r="M16" s="991"/>
      <c r="N16" s="991"/>
      <c r="O16" s="991"/>
      <c r="P16" s="991"/>
      <c r="Q16" s="991"/>
      <c r="R16" s="991"/>
      <c r="S16" s="991"/>
      <c r="T16" s="991"/>
      <c r="U16" s="991"/>
      <c r="V16" s="989"/>
      <c r="W16" s="990"/>
      <c r="AA16" s="992">
        <v>8</v>
      </c>
      <c r="AB16" s="992"/>
      <c r="AC16" s="989"/>
      <c r="AD16" s="990"/>
      <c r="AE16" s="989"/>
      <c r="AF16" s="990"/>
      <c r="AG16" s="989"/>
      <c r="AH16" s="990"/>
      <c r="AI16" s="991"/>
      <c r="AJ16" s="991"/>
      <c r="AK16" s="991"/>
      <c r="AL16" s="991"/>
      <c r="AM16" s="991"/>
      <c r="AN16" s="991"/>
      <c r="AO16" s="991"/>
      <c r="AP16" s="991"/>
      <c r="AQ16" s="991"/>
      <c r="AR16" s="991"/>
      <c r="AS16" s="991"/>
      <c r="AT16" s="991"/>
      <c r="AU16" s="23"/>
      <c r="AV16" s="24"/>
    </row>
    <row r="17" spans="2:48" ht="20.100000000000001" customHeight="1">
      <c r="B17" s="992">
        <v>9</v>
      </c>
      <c r="C17" s="992"/>
      <c r="D17" s="989"/>
      <c r="E17" s="990"/>
      <c r="F17" s="989"/>
      <c r="G17" s="990"/>
      <c r="H17" s="989"/>
      <c r="I17" s="990"/>
      <c r="J17" s="991"/>
      <c r="K17" s="991"/>
      <c r="L17" s="991"/>
      <c r="M17" s="991"/>
      <c r="N17" s="991"/>
      <c r="O17" s="991"/>
      <c r="P17" s="991"/>
      <c r="Q17" s="991"/>
      <c r="R17" s="991"/>
      <c r="S17" s="991"/>
      <c r="T17" s="991"/>
      <c r="U17" s="991"/>
      <c r="V17" s="989"/>
      <c r="W17" s="990"/>
      <c r="AA17" s="992">
        <v>9</v>
      </c>
      <c r="AB17" s="992"/>
      <c r="AC17" s="989"/>
      <c r="AD17" s="990"/>
      <c r="AE17" s="989"/>
      <c r="AF17" s="990"/>
      <c r="AG17" s="989"/>
      <c r="AH17" s="990"/>
      <c r="AI17" s="991"/>
      <c r="AJ17" s="991"/>
      <c r="AK17" s="991"/>
      <c r="AL17" s="991"/>
      <c r="AM17" s="991"/>
      <c r="AN17" s="991"/>
      <c r="AO17" s="991"/>
      <c r="AP17" s="991"/>
      <c r="AQ17" s="991"/>
      <c r="AR17" s="991"/>
      <c r="AS17" s="991"/>
      <c r="AT17" s="991"/>
      <c r="AU17" s="23"/>
      <c r="AV17" s="24"/>
    </row>
    <row r="18" spans="2:48" ht="20.100000000000001" customHeight="1">
      <c r="B18" s="992">
        <v>10</v>
      </c>
      <c r="C18" s="992"/>
      <c r="D18" s="989"/>
      <c r="E18" s="990"/>
      <c r="F18" s="989"/>
      <c r="G18" s="990"/>
      <c r="H18" s="989"/>
      <c r="I18" s="990"/>
      <c r="J18" s="991"/>
      <c r="K18" s="991"/>
      <c r="L18" s="991"/>
      <c r="M18" s="991"/>
      <c r="N18" s="991"/>
      <c r="O18" s="991"/>
      <c r="P18" s="991"/>
      <c r="Q18" s="991"/>
      <c r="R18" s="991"/>
      <c r="S18" s="991"/>
      <c r="T18" s="991"/>
      <c r="U18" s="991"/>
      <c r="V18" s="989"/>
      <c r="W18" s="990"/>
      <c r="AA18" s="992">
        <v>10</v>
      </c>
      <c r="AB18" s="992"/>
      <c r="AC18" s="989"/>
      <c r="AD18" s="990"/>
      <c r="AE18" s="989"/>
      <c r="AF18" s="990"/>
      <c r="AG18" s="989"/>
      <c r="AH18" s="990"/>
      <c r="AI18" s="991"/>
      <c r="AJ18" s="991"/>
      <c r="AK18" s="991"/>
      <c r="AL18" s="991"/>
      <c r="AM18" s="991"/>
      <c r="AN18" s="991"/>
      <c r="AO18" s="991"/>
      <c r="AP18" s="991"/>
      <c r="AQ18" s="991"/>
      <c r="AR18" s="991"/>
      <c r="AS18" s="991"/>
      <c r="AT18" s="991"/>
      <c r="AU18" s="23"/>
      <c r="AV18" s="24"/>
    </row>
    <row r="19" spans="2:48" ht="20.100000000000001" customHeight="1">
      <c r="B19" s="992">
        <v>11</v>
      </c>
      <c r="C19" s="992"/>
      <c r="D19" s="989"/>
      <c r="E19" s="990"/>
      <c r="F19" s="989"/>
      <c r="G19" s="990"/>
      <c r="H19" s="989"/>
      <c r="I19" s="990"/>
      <c r="J19" s="991"/>
      <c r="K19" s="991"/>
      <c r="L19" s="991"/>
      <c r="M19" s="991"/>
      <c r="N19" s="991"/>
      <c r="O19" s="991"/>
      <c r="P19" s="991"/>
      <c r="Q19" s="991"/>
      <c r="R19" s="991"/>
      <c r="S19" s="991"/>
      <c r="T19" s="991"/>
      <c r="U19" s="991"/>
      <c r="V19" s="989"/>
      <c r="W19" s="990"/>
      <c r="AA19" s="992">
        <v>11</v>
      </c>
      <c r="AB19" s="992"/>
      <c r="AC19" s="989"/>
      <c r="AD19" s="990"/>
      <c r="AE19" s="989"/>
      <c r="AF19" s="990"/>
      <c r="AG19" s="989"/>
      <c r="AH19" s="990"/>
      <c r="AI19" s="991"/>
      <c r="AJ19" s="991"/>
      <c r="AK19" s="991"/>
      <c r="AL19" s="991"/>
      <c r="AM19" s="991"/>
      <c r="AN19" s="991"/>
      <c r="AO19" s="991"/>
      <c r="AP19" s="991"/>
      <c r="AQ19" s="991"/>
      <c r="AR19" s="991"/>
      <c r="AS19" s="991"/>
      <c r="AT19" s="991"/>
      <c r="AU19" s="23"/>
      <c r="AV19" s="24"/>
    </row>
    <row r="20" spans="2:48" ht="20.100000000000001" customHeight="1">
      <c r="B20" s="992">
        <v>12</v>
      </c>
      <c r="C20" s="992"/>
      <c r="D20" s="989"/>
      <c r="E20" s="990"/>
      <c r="F20" s="989"/>
      <c r="G20" s="990"/>
      <c r="H20" s="989"/>
      <c r="I20" s="990"/>
      <c r="J20" s="991"/>
      <c r="K20" s="991"/>
      <c r="L20" s="991"/>
      <c r="M20" s="991"/>
      <c r="N20" s="991"/>
      <c r="O20" s="991"/>
      <c r="P20" s="991"/>
      <c r="Q20" s="991"/>
      <c r="R20" s="991"/>
      <c r="S20" s="991"/>
      <c r="T20" s="991"/>
      <c r="U20" s="991"/>
      <c r="V20" s="989"/>
      <c r="W20" s="990"/>
      <c r="AA20" s="992">
        <v>12</v>
      </c>
      <c r="AB20" s="992"/>
      <c r="AC20" s="989"/>
      <c r="AD20" s="990"/>
      <c r="AE20" s="989"/>
      <c r="AF20" s="990"/>
      <c r="AG20" s="989"/>
      <c r="AH20" s="990"/>
      <c r="AI20" s="991"/>
      <c r="AJ20" s="991"/>
      <c r="AK20" s="991"/>
      <c r="AL20" s="991"/>
      <c r="AM20" s="991"/>
      <c r="AN20" s="991"/>
      <c r="AO20" s="991"/>
      <c r="AP20" s="991"/>
      <c r="AQ20" s="991"/>
      <c r="AR20" s="991"/>
      <c r="AS20" s="991"/>
      <c r="AT20" s="991"/>
      <c r="AU20" s="23"/>
      <c r="AV20" s="24"/>
    </row>
    <row r="21" spans="2:48" ht="20.100000000000001" customHeight="1">
      <c r="B21" s="992">
        <v>13</v>
      </c>
      <c r="C21" s="992"/>
      <c r="D21" s="989"/>
      <c r="E21" s="990"/>
      <c r="F21" s="989"/>
      <c r="G21" s="990"/>
      <c r="H21" s="989"/>
      <c r="I21" s="990"/>
      <c r="J21" s="991"/>
      <c r="K21" s="991"/>
      <c r="L21" s="991"/>
      <c r="M21" s="991"/>
      <c r="N21" s="991"/>
      <c r="O21" s="991"/>
      <c r="P21" s="991"/>
      <c r="Q21" s="991"/>
      <c r="R21" s="991"/>
      <c r="S21" s="991"/>
      <c r="T21" s="991"/>
      <c r="U21" s="991"/>
      <c r="V21" s="989"/>
      <c r="W21" s="990"/>
      <c r="AA21" s="992">
        <v>13</v>
      </c>
      <c r="AB21" s="992"/>
      <c r="AC21" s="989"/>
      <c r="AD21" s="990"/>
      <c r="AE21" s="989"/>
      <c r="AF21" s="990"/>
      <c r="AG21" s="989"/>
      <c r="AH21" s="990"/>
      <c r="AI21" s="991"/>
      <c r="AJ21" s="991"/>
      <c r="AK21" s="991"/>
      <c r="AL21" s="991"/>
      <c r="AM21" s="991"/>
      <c r="AN21" s="991"/>
      <c r="AO21" s="991"/>
      <c r="AP21" s="991"/>
      <c r="AQ21" s="991"/>
      <c r="AR21" s="991"/>
      <c r="AS21" s="991"/>
      <c r="AT21" s="991"/>
      <c r="AU21" s="23"/>
      <c r="AV21" s="24"/>
    </row>
    <row r="22" spans="2:48" ht="13.2" customHeight="1"/>
    <row r="23" spans="2:48" ht="20.100000000000001" customHeight="1">
      <c r="B23" s="992" t="s">
        <v>841</v>
      </c>
      <c r="C23" s="992"/>
      <c r="D23" s="992"/>
      <c r="E23" s="992"/>
      <c r="F23" s="992"/>
      <c r="G23" s="992"/>
      <c r="H23" s="992"/>
      <c r="J23" s="692" t="s">
        <v>842</v>
      </c>
      <c r="K23" s="991"/>
      <c r="L23" s="991"/>
      <c r="M23" s="991"/>
      <c r="N23" s="991"/>
      <c r="O23" s="991"/>
      <c r="P23" s="991"/>
      <c r="Q23" s="991"/>
      <c r="R23" s="991"/>
      <c r="S23" s="991"/>
      <c r="V23" s="987" t="s">
        <v>590</v>
      </c>
      <c r="W23" s="993"/>
      <c r="X23" s="993"/>
      <c r="Y23" s="993"/>
      <c r="Z23" s="993"/>
      <c r="AA23" s="988"/>
      <c r="AC23" s="692" t="s">
        <v>842</v>
      </c>
      <c r="AD23" s="991"/>
      <c r="AE23" s="991"/>
      <c r="AF23" s="991"/>
      <c r="AG23" s="991"/>
      <c r="AH23" s="991"/>
      <c r="AI23" s="991"/>
      <c r="AJ23" s="991"/>
      <c r="AK23" s="991"/>
      <c r="AL23" s="991"/>
      <c r="AN23" s="987" t="s">
        <v>841</v>
      </c>
      <c r="AO23" s="993"/>
      <c r="AP23" s="993"/>
      <c r="AQ23" s="993"/>
      <c r="AR23" s="993"/>
      <c r="AS23" s="993"/>
      <c r="AT23" s="993"/>
      <c r="AU23" s="993"/>
      <c r="AV23" s="988"/>
    </row>
    <row r="24" spans="2:48" ht="20.100000000000001" customHeight="1">
      <c r="B24" s="992">
        <v>1</v>
      </c>
      <c r="C24" s="992"/>
      <c r="D24" s="992"/>
      <c r="E24" s="992"/>
      <c r="F24" s="992"/>
      <c r="G24" s="992"/>
      <c r="H24" s="992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V24" s="989"/>
      <c r="W24" s="990"/>
      <c r="X24" s="987" t="s">
        <v>583</v>
      </c>
      <c r="Y24" s="988"/>
      <c r="Z24" s="987" t="s">
        <v>584</v>
      </c>
      <c r="AA24" s="988"/>
      <c r="AC24" s="997"/>
      <c r="AD24" s="997"/>
      <c r="AE24" s="997"/>
      <c r="AF24" s="997"/>
      <c r="AG24" s="997"/>
      <c r="AH24" s="997"/>
      <c r="AI24" s="997"/>
      <c r="AJ24" s="997"/>
      <c r="AK24" s="997"/>
      <c r="AL24" s="997"/>
      <c r="AM24" s="368"/>
      <c r="AN24" s="987">
        <v>1</v>
      </c>
      <c r="AO24" s="988"/>
      <c r="AP24" s="369"/>
      <c r="AQ24" s="370"/>
      <c r="AR24" s="370"/>
      <c r="AS24" s="370"/>
      <c r="AT24" s="370"/>
      <c r="AU24" s="370"/>
      <c r="AV24" s="378"/>
    </row>
    <row r="25" spans="2:48" ht="20.100000000000001" customHeight="1">
      <c r="B25" s="992">
        <v>2</v>
      </c>
      <c r="C25" s="992"/>
      <c r="D25" s="992"/>
      <c r="E25" s="992"/>
      <c r="F25" s="992"/>
      <c r="G25" s="992"/>
      <c r="H25" s="992"/>
      <c r="J25" s="1006"/>
      <c r="K25" s="1006"/>
      <c r="L25" s="1006"/>
      <c r="M25" s="1006"/>
      <c r="N25" s="1006"/>
      <c r="O25" s="1006"/>
      <c r="P25" s="1006"/>
      <c r="Q25" s="1006"/>
      <c r="R25" s="1006"/>
      <c r="S25" s="1006"/>
      <c r="V25" s="987">
        <v>1</v>
      </c>
      <c r="W25" s="988"/>
      <c r="X25" s="989"/>
      <c r="Y25" s="990"/>
      <c r="Z25" s="989"/>
      <c r="AA25" s="990"/>
      <c r="AC25" s="1006"/>
      <c r="AD25" s="1006"/>
      <c r="AE25" s="1006"/>
      <c r="AF25" s="1006"/>
      <c r="AG25" s="1006"/>
      <c r="AH25" s="1006"/>
      <c r="AI25" s="1006"/>
      <c r="AJ25" s="1006"/>
      <c r="AK25" s="1006"/>
      <c r="AL25" s="1006"/>
      <c r="AM25" s="368"/>
      <c r="AN25" s="987">
        <v>2</v>
      </c>
      <c r="AO25" s="988"/>
      <c r="AP25" s="987"/>
      <c r="AQ25" s="993"/>
      <c r="AR25" s="993"/>
      <c r="AS25" s="993"/>
      <c r="AT25" s="993"/>
      <c r="AU25" s="993"/>
      <c r="AV25" s="988"/>
    </row>
    <row r="26" spans="2:48" ht="20.100000000000001" customHeight="1">
      <c r="V26" s="987">
        <v>2</v>
      </c>
      <c r="W26" s="988"/>
      <c r="X26" s="989"/>
      <c r="Y26" s="990"/>
      <c r="Z26" s="989"/>
      <c r="AA26" s="990"/>
    </row>
    <row r="27" spans="2:48" ht="20.100000000000001" customHeight="1">
      <c r="B27" s="998" t="s">
        <v>843</v>
      </c>
      <c r="C27" s="998"/>
      <c r="D27" s="998"/>
      <c r="E27" s="998"/>
      <c r="F27" s="998"/>
      <c r="G27" s="998"/>
      <c r="H27" s="998"/>
      <c r="I27" s="998"/>
      <c r="J27" s="998"/>
      <c r="K27" s="998"/>
      <c r="L27" s="998"/>
      <c r="M27" s="998"/>
      <c r="N27" s="998"/>
      <c r="O27" s="998"/>
      <c r="P27" s="998"/>
      <c r="Q27" s="998"/>
      <c r="R27" s="998"/>
      <c r="S27" s="998"/>
      <c r="T27" s="350"/>
      <c r="V27" s="987">
        <v>3</v>
      </c>
      <c r="W27" s="988"/>
      <c r="X27" s="989"/>
      <c r="Y27" s="990"/>
      <c r="Z27" s="989"/>
      <c r="AA27" s="990"/>
      <c r="AD27" s="26" t="s">
        <v>587</v>
      </c>
      <c r="AE27" s="26"/>
      <c r="AF27" s="26"/>
      <c r="AG27" s="26"/>
      <c r="AH27" s="26"/>
      <c r="AI27" s="984">
        <f>◆記録用紙!AD3</f>
        <v>0</v>
      </c>
      <c r="AJ27" s="984"/>
      <c r="AK27" s="984"/>
      <c r="AL27" s="984"/>
      <c r="AM27" s="984"/>
      <c r="AN27" s="984"/>
      <c r="AO27" s="984"/>
      <c r="AP27" s="984"/>
      <c r="AQ27" s="984"/>
      <c r="AR27" s="984"/>
      <c r="AS27" s="984"/>
      <c r="AT27" s="984"/>
    </row>
    <row r="28" spans="2:48" ht="20.100000000000001" customHeight="1">
      <c r="B28" s="998"/>
      <c r="C28" s="998"/>
      <c r="D28" s="998"/>
      <c r="E28" s="998"/>
      <c r="F28" s="998"/>
      <c r="G28" s="998"/>
      <c r="H28" s="998"/>
      <c r="I28" s="998"/>
      <c r="J28" s="998"/>
      <c r="K28" s="998"/>
      <c r="L28" s="998"/>
      <c r="M28" s="998"/>
      <c r="N28" s="998"/>
      <c r="O28" s="998"/>
      <c r="P28" s="998"/>
      <c r="Q28" s="998"/>
      <c r="R28" s="998"/>
      <c r="S28" s="998"/>
      <c r="T28" s="350"/>
      <c r="V28" s="987">
        <v>4</v>
      </c>
      <c r="W28" s="988"/>
      <c r="X28" s="989"/>
      <c r="Y28" s="990"/>
      <c r="Z28" s="989"/>
      <c r="AA28" s="990"/>
      <c r="AD28" s="29" t="s">
        <v>588</v>
      </c>
      <c r="AE28" s="29"/>
      <c r="AF28" s="29"/>
      <c r="AG28" s="29"/>
      <c r="AH28" s="29"/>
      <c r="AI28" s="984">
        <f>◆記録用紙!AD4</f>
        <v>0</v>
      </c>
      <c r="AJ28" s="984"/>
      <c r="AK28" s="984"/>
      <c r="AL28" s="984"/>
      <c r="AM28" s="984"/>
      <c r="AN28" s="984"/>
      <c r="AO28" s="984"/>
      <c r="AP28" s="984"/>
      <c r="AQ28" s="984"/>
      <c r="AR28" s="984"/>
      <c r="AS28" s="984"/>
      <c r="AT28" s="984"/>
    </row>
    <row r="29" spans="2:48" ht="20.100000000000001" customHeight="1">
      <c r="B29" s="998"/>
      <c r="C29" s="998"/>
      <c r="D29" s="998"/>
      <c r="E29" s="998"/>
      <c r="F29" s="998"/>
      <c r="G29" s="998"/>
      <c r="H29" s="998"/>
      <c r="I29" s="998"/>
      <c r="J29" s="998"/>
      <c r="K29" s="998"/>
      <c r="L29" s="998"/>
      <c r="M29" s="998"/>
      <c r="N29" s="998"/>
      <c r="O29" s="998"/>
      <c r="P29" s="998"/>
      <c r="Q29" s="998"/>
      <c r="R29" s="998"/>
      <c r="S29" s="998"/>
      <c r="T29" s="350"/>
      <c r="V29" s="995" t="s">
        <v>668</v>
      </c>
      <c r="W29" s="996"/>
      <c r="X29" s="989"/>
      <c r="Y29" s="990"/>
      <c r="Z29" s="989"/>
      <c r="AA29" s="990"/>
      <c r="AD29" s="29" t="s">
        <v>596</v>
      </c>
      <c r="AE29" s="29"/>
      <c r="AF29" s="29"/>
      <c r="AG29" s="29"/>
      <c r="AH29" s="29"/>
      <c r="AI29" s="984">
        <f>◆記録用紙!AD5</f>
        <v>0</v>
      </c>
      <c r="AJ29" s="984"/>
      <c r="AK29" s="984"/>
      <c r="AL29" s="984"/>
      <c r="AM29" s="984"/>
      <c r="AN29" s="984"/>
      <c r="AO29" s="984"/>
      <c r="AP29" s="984"/>
      <c r="AQ29" s="984"/>
      <c r="AR29" s="984"/>
      <c r="AS29" s="984"/>
      <c r="AT29" s="984"/>
    </row>
    <row r="30" spans="2:48" ht="20.100000000000001" customHeight="1">
      <c r="B30" s="353" t="s">
        <v>820</v>
      </c>
      <c r="C30" s="353"/>
      <c r="D30" s="353"/>
      <c r="E30" s="353"/>
      <c r="F30" s="353"/>
      <c r="G30" s="353"/>
      <c r="H30" s="353"/>
      <c r="I30" s="353"/>
      <c r="K30" s="353" t="s">
        <v>821</v>
      </c>
      <c r="L30" s="354"/>
      <c r="M30" s="259"/>
      <c r="N30" s="259"/>
      <c r="O30" s="259"/>
      <c r="P30" s="259"/>
      <c r="Q30" s="259"/>
      <c r="R30" s="352"/>
      <c r="S30" s="352"/>
      <c r="T30" s="352"/>
      <c r="V30" s="992" t="s">
        <v>598</v>
      </c>
      <c r="W30" s="992"/>
      <c r="X30" s="991"/>
      <c r="Y30" s="991"/>
      <c r="Z30" s="991"/>
      <c r="AA30" s="991"/>
      <c r="AD30" s="29" t="s">
        <v>639</v>
      </c>
      <c r="AE30" s="29"/>
      <c r="AF30" s="29"/>
      <c r="AG30" s="29"/>
      <c r="AH30" s="29"/>
      <c r="AI30" s="984">
        <f>◆記録用紙!AD6</f>
        <v>0</v>
      </c>
      <c r="AJ30" s="984"/>
      <c r="AK30" s="984"/>
      <c r="AL30" s="984"/>
      <c r="AM30" s="984"/>
      <c r="AN30" s="984"/>
      <c r="AO30" s="984"/>
      <c r="AP30" s="984"/>
      <c r="AQ30" s="984"/>
      <c r="AR30" s="984"/>
      <c r="AS30" s="984"/>
      <c r="AT30" s="984"/>
    </row>
    <row r="31" spans="2:48" ht="20.100000000000001" customHeight="1"/>
    <row r="32" spans="2:48" ht="20.100000000000001" customHeight="1">
      <c r="C32" s="994"/>
      <c r="D32" s="994"/>
      <c r="E32" s="994"/>
      <c r="F32" s="994"/>
      <c r="G32" s="994"/>
      <c r="H32" s="994"/>
      <c r="I32" s="994"/>
      <c r="J32" s="994"/>
      <c r="K32" s="994"/>
      <c r="L32" s="994"/>
      <c r="M32" s="994"/>
    </row>
    <row r="33" spans="3:49">
      <c r="C33" s="994"/>
      <c r="D33" s="994"/>
      <c r="E33" s="994"/>
      <c r="F33" s="994"/>
      <c r="G33" s="994"/>
      <c r="H33" s="994"/>
      <c r="I33" s="994"/>
      <c r="J33" s="994"/>
      <c r="K33" s="994"/>
      <c r="L33" s="994"/>
      <c r="M33" s="994"/>
    </row>
    <row r="34" spans="3:49">
      <c r="C34" s="994"/>
      <c r="D34" s="994"/>
      <c r="E34" s="994"/>
      <c r="F34" s="994"/>
      <c r="G34" s="994"/>
      <c r="H34" s="994"/>
      <c r="I34" s="994"/>
      <c r="J34" s="994"/>
      <c r="K34" s="994"/>
      <c r="L34" s="994"/>
      <c r="M34" s="994"/>
    </row>
    <row r="36" spans="3:49">
      <c r="S36" s="253"/>
    </row>
    <row r="37" spans="3:49">
      <c r="AW37" s="379"/>
    </row>
  </sheetData>
  <mergeCells count="309">
    <mergeCell ref="AI28:AT28"/>
    <mergeCell ref="AI29:AT29"/>
    <mergeCell ref="Q5:V5"/>
    <mergeCell ref="W5:Y5"/>
    <mergeCell ref="AK25:AL25"/>
    <mergeCell ref="AP25:AV25"/>
    <mergeCell ref="B24:C24"/>
    <mergeCell ref="B25:C25"/>
    <mergeCell ref="AN24:AO24"/>
    <mergeCell ref="AN25:AO25"/>
    <mergeCell ref="B23:H23"/>
    <mergeCell ref="D24:H24"/>
    <mergeCell ref="D25:H25"/>
    <mergeCell ref="AN23:AV23"/>
    <mergeCell ref="J23:S23"/>
    <mergeCell ref="J24:K24"/>
    <mergeCell ref="L24:M24"/>
    <mergeCell ref="P24:Q24"/>
    <mergeCell ref="R24:S24"/>
    <mergeCell ref="J25:K25"/>
    <mergeCell ref="L25:M25"/>
    <mergeCell ref="N25:O25"/>
    <mergeCell ref="P25:Q25"/>
    <mergeCell ref="AE24:AF24"/>
    <mergeCell ref="AG24:AH24"/>
    <mergeCell ref="AI24:AJ24"/>
    <mergeCell ref="AK24:AL24"/>
    <mergeCell ref="AC25:AD25"/>
    <mergeCell ref="AE25:AF25"/>
    <mergeCell ref="AG25:AH25"/>
    <mergeCell ref="AI25:AJ25"/>
    <mergeCell ref="AI27:AT27"/>
    <mergeCell ref="S1:AD1"/>
    <mergeCell ref="AA10:AB10"/>
    <mergeCell ref="AC10:AD10"/>
    <mergeCell ref="AE10:AF10"/>
    <mergeCell ref="AG10:AH10"/>
    <mergeCell ref="AI10:AK10"/>
    <mergeCell ref="AL10:AN10"/>
    <mergeCell ref="AA12:AB12"/>
    <mergeCell ref="AC12:AD12"/>
    <mergeCell ref="AE12:AF12"/>
    <mergeCell ref="AG12:AH12"/>
    <mergeCell ref="AI12:AK12"/>
    <mergeCell ref="AL12:AN12"/>
    <mergeCell ref="AI7:AV7"/>
    <mergeCell ref="AI8:AK8"/>
    <mergeCell ref="AL8:AN8"/>
    <mergeCell ref="AO8:AQ8"/>
    <mergeCell ref="AR8:AT8"/>
    <mergeCell ref="S10:U10"/>
    <mergeCell ref="V10:W10"/>
    <mergeCell ref="AU8:AV8"/>
    <mergeCell ref="AA9:AB9"/>
    <mergeCell ref="AC9:AD9"/>
    <mergeCell ref="AE9:AF9"/>
    <mergeCell ref="B27:S29"/>
    <mergeCell ref="B7:C7"/>
    <mergeCell ref="D7:I7"/>
    <mergeCell ref="J7:W7"/>
    <mergeCell ref="AA7:AB7"/>
    <mergeCell ref="AC7:AH7"/>
    <mergeCell ref="B8:C8"/>
    <mergeCell ref="D8:E8"/>
    <mergeCell ref="F8:G8"/>
    <mergeCell ref="H8:I8"/>
    <mergeCell ref="J8:L8"/>
    <mergeCell ref="M8:O8"/>
    <mergeCell ref="P8:R8"/>
    <mergeCell ref="S8:U8"/>
    <mergeCell ref="V8:W8"/>
    <mergeCell ref="AA8:AB8"/>
    <mergeCell ref="AC8:AD8"/>
    <mergeCell ref="AE8:AF8"/>
    <mergeCell ref="AG8:AH8"/>
    <mergeCell ref="M10:O10"/>
    <mergeCell ref="P10:R10"/>
    <mergeCell ref="R25:S25"/>
    <mergeCell ref="AC23:AL23"/>
    <mergeCell ref="AC24:AD24"/>
    <mergeCell ref="B9:C9"/>
    <mergeCell ref="D9:E9"/>
    <mergeCell ref="F9:G9"/>
    <mergeCell ref="H9:I9"/>
    <mergeCell ref="J9:L9"/>
    <mergeCell ref="M9:O9"/>
    <mergeCell ref="P9:R9"/>
    <mergeCell ref="S9:U9"/>
    <mergeCell ref="V9:W9"/>
    <mergeCell ref="AG9:AH9"/>
    <mergeCell ref="AI9:AK9"/>
    <mergeCell ref="AL9:AN9"/>
    <mergeCell ref="AO9:AQ9"/>
    <mergeCell ref="AR9:AT9"/>
    <mergeCell ref="AO10:AQ10"/>
    <mergeCell ref="AR10:AT10"/>
    <mergeCell ref="B11:C11"/>
    <mergeCell ref="D11:E11"/>
    <mergeCell ref="F11:G11"/>
    <mergeCell ref="H11:I11"/>
    <mergeCell ref="J11:L11"/>
    <mergeCell ref="M11:O11"/>
    <mergeCell ref="P11:R11"/>
    <mergeCell ref="S11:U11"/>
    <mergeCell ref="V11:W11"/>
    <mergeCell ref="AA11:AB11"/>
    <mergeCell ref="AC11:AD11"/>
    <mergeCell ref="AE11:AF11"/>
    <mergeCell ref="AG11:AH11"/>
    <mergeCell ref="AI11:AK11"/>
    <mergeCell ref="AL11:AN11"/>
    <mergeCell ref="AO11:AQ11"/>
    <mergeCell ref="AR11:AT11"/>
    <mergeCell ref="B10:C10"/>
    <mergeCell ref="D10:E10"/>
    <mergeCell ref="F10:G10"/>
    <mergeCell ref="H10:I10"/>
    <mergeCell ref="J10:L10"/>
    <mergeCell ref="B12:C12"/>
    <mergeCell ref="D12:E12"/>
    <mergeCell ref="F12:G12"/>
    <mergeCell ref="H12:I12"/>
    <mergeCell ref="J12:L12"/>
    <mergeCell ref="M12:O12"/>
    <mergeCell ref="P12:R12"/>
    <mergeCell ref="S12:U12"/>
    <mergeCell ref="V12:W12"/>
    <mergeCell ref="B13:C13"/>
    <mergeCell ref="D13:E13"/>
    <mergeCell ref="F13:G13"/>
    <mergeCell ref="H13:I13"/>
    <mergeCell ref="J13:L13"/>
    <mergeCell ref="M13:O13"/>
    <mergeCell ref="P13:R13"/>
    <mergeCell ref="S13:U13"/>
    <mergeCell ref="V13:W13"/>
    <mergeCell ref="S14:U14"/>
    <mergeCell ref="V14:W14"/>
    <mergeCell ref="AO12:AQ12"/>
    <mergeCell ref="AR12:AT12"/>
    <mergeCell ref="AA13:AB13"/>
    <mergeCell ref="AC13:AD13"/>
    <mergeCell ref="AE13:AF13"/>
    <mergeCell ref="AG13:AH13"/>
    <mergeCell ref="AI13:AK13"/>
    <mergeCell ref="AL13:AN13"/>
    <mergeCell ref="AO13:AQ13"/>
    <mergeCell ref="AR13:AT13"/>
    <mergeCell ref="AG14:AH14"/>
    <mergeCell ref="AI14:AK14"/>
    <mergeCell ref="AL14:AN14"/>
    <mergeCell ref="AO14:AQ14"/>
    <mergeCell ref="AR14:AT14"/>
    <mergeCell ref="AA14:AB14"/>
    <mergeCell ref="AC14:AD14"/>
    <mergeCell ref="AE14:AF14"/>
    <mergeCell ref="AA15:AB15"/>
    <mergeCell ref="AC15:AD15"/>
    <mergeCell ref="AE15:AF15"/>
    <mergeCell ref="AG15:AH15"/>
    <mergeCell ref="AI15:AK15"/>
    <mergeCell ref="AL15:AN15"/>
    <mergeCell ref="AO15:AQ15"/>
    <mergeCell ref="AR15:AT15"/>
    <mergeCell ref="B14:C14"/>
    <mergeCell ref="D14:E14"/>
    <mergeCell ref="B15:C15"/>
    <mergeCell ref="D15:E15"/>
    <mergeCell ref="F15:G15"/>
    <mergeCell ref="H15:I15"/>
    <mergeCell ref="J15:L15"/>
    <mergeCell ref="M15:O15"/>
    <mergeCell ref="P15:R15"/>
    <mergeCell ref="S15:U15"/>
    <mergeCell ref="V15:W15"/>
    <mergeCell ref="F14:G14"/>
    <mergeCell ref="H14:I14"/>
    <mergeCell ref="J14:L14"/>
    <mergeCell ref="M14:O14"/>
    <mergeCell ref="P14:R14"/>
    <mergeCell ref="B16:C16"/>
    <mergeCell ref="D16:E16"/>
    <mergeCell ref="F16:G16"/>
    <mergeCell ref="H16:I16"/>
    <mergeCell ref="J16:L16"/>
    <mergeCell ref="M16:O16"/>
    <mergeCell ref="P16:R16"/>
    <mergeCell ref="S16:U16"/>
    <mergeCell ref="V16:W16"/>
    <mergeCell ref="P17:R17"/>
    <mergeCell ref="S17:U17"/>
    <mergeCell ref="V17:W17"/>
    <mergeCell ref="AA17:AB17"/>
    <mergeCell ref="AC17:AD17"/>
    <mergeCell ref="AE17:AF17"/>
    <mergeCell ref="AG17:AH17"/>
    <mergeCell ref="AI17:AK17"/>
    <mergeCell ref="AL17:AN17"/>
    <mergeCell ref="AR19:AT19"/>
    <mergeCell ref="AA16:AB16"/>
    <mergeCell ref="AC16:AD16"/>
    <mergeCell ref="AE16:AF16"/>
    <mergeCell ref="AG16:AH16"/>
    <mergeCell ref="AI16:AK16"/>
    <mergeCell ref="AL16:AN16"/>
    <mergeCell ref="AO16:AQ16"/>
    <mergeCell ref="AR16:AT16"/>
    <mergeCell ref="AO17:AQ17"/>
    <mergeCell ref="AR17:AT17"/>
    <mergeCell ref="AA18:AB18"/>
    <mergeCell ref="AC18:AD18"/>
    <mergeCell ref="AE18:AF18"/>
    <mergeCell ref="AG18:AH18"/>
    <mergeCell ref="AI18:AK18"/>
    <mergeCell ref="AL18:AN18"/>
    <mergeCell ref="AO18:AQ18"/>
    <mergeCell ref="AR18:AT18"/>
    <mergeCell ref="B18:C18"/>
    <mergeCell ref="D18:E18"/>
    <mergeCell ref="F18:G18"/>
    <mergeCell ref="H18:I18"/>
    <mergeCell ref="J18:L18"/>
    <mergeCell ref="M18:O18"/>
    <mergeCell ref="P18:R18"/>
    <mergeCell ref="S18:U18"/>
    <mergeCell ref="V18:W18"/>
    <mergeCell ref="B17:C17"/>
    <mergeCell ref="D17:E17"/>
    <mergeCell ref="F17:G17"/>
    <mergeCell ref="H17:I17"/>
    <mergeCell ref="J17:L17"/>
    <mergeCell ref="M17:O17"/>
    <mergeCell ref="AI20:AK20"/>
    <mergeCell ref="AL20:AN20"/>
    <mergeCell ref="AO20:AQ20"/>
    <mergeCell ref="B19:C19"/>
    <mergeCell ref="D19:E19"/>
    <mergeCell ref="F19:G19"/>
    <mergeCell ref="H19:I19"/>
    <mergeCell ref="J19:L19"/>
    <mergeCell ref="M19:O19"/>
    <mergeCell ref="P19:R19"/>
    <mergeCell ref="B20:C20"/>
    <mergeCell ref="D20:E20"/>
    <mergeCell ref="F20:G20"/>
    <mergeCell ref="H20:I20"/>
    <mergeCell ref="J20:L20"/>
    <mergeCell ref="M20:O20"/>
    <mergeCell ref="P20:R20"/>
    <mergeCell ref="S20:U20"/>
    <mergeCell ref="S19:U19"/>
    <mergeCell ref="V19:W19"/>
    <mergeCell ref="S21:U21"/>
    <mergeCell ref="V21:W21"/>
    <mergeCell ref="AA21:AB21"/>
    <mergeCell ref="AC21:AD21"/>
    <mergeCell ref="AG21:AH21"/>
    <mergeCell ref="AA20:AB20"/>
    <mergeCell ref="AC20:AD20"/>
    <mergeCell ref="AE20:AF20"/>
    <mergeCell ref="AG20:AH20"/>
    <mergeCell ref="H21:I21"/>
    <mergeCell ref="J21:L21"/>
    <mergeCell ref="M21:O21"/>
    <mergeCell ref="C32:M34"/>
    <mergeCell ref="V29:W29"/>
    <mergeCell ref="X29:Y29"/>
    <mergeCell ref="Z29:AA29"/>
    <mergeCell ref="V30:W30"/>
    <mergeCell ref="X30:Y30"/>
    <mergeCell ref="Z30:AA30"/>
    <mergeCell ref="V26:W26"/>
    <mergeCell ref="X26:Y26"/>
    <mergeCell ref="Z26:AA26"/>
    <mergeCell ref="V25:W25"/>
    <mergeCell ref="X25:Y25"/>
    <mergeCell ref="Z25:AA25"/>
    <mergeCell ref="V24:W24"/>
    <mergeCell ref="X24:Y24"/>
    <mergeCell ref="Z24:AA24"/>
    <mergeCell ref="N24:O24"/>
    <mergeCell ref="B21:C21"/>
    <mergeCell ref="D21:E21"/>
    <mergeCell ref="F21:G21"/>
    <mergeCell ref="P21:R21"/>
    <mergeCell ref="R3:AL3"/>
    <mergeCell ref="AE4:AF5"/>
    <mergeCell ref="AI30:AT30"/>
    <mergeCell ref="V27:W27"/>
    <mergeCell ref="X27:Y27"/>
    <mergeCell ref="Z27:AA27"/>
    <mergeCell ref="V28:W28"/>
    <mergeCell ref="X28:Y28"/>
    <mergeCell ref="Z28:AA28"/>
    <mergeCell ref="AO21:AQ21"/>
    <mergeCell ref="AR21:AT21"/>
    <mergeCell ref="AR20:AT20"/>
    <mergeCell ref="AA19:AB19"/>
    <mergeCell ref="AC19:AD19"/>
    <mergeCell ref="AE19:AF19"/>
    <mergeCell ref="AG19:AH19"/>
    <mergeCell ref="AI19:AK19"/>
    <mergeCell ref="AL19:AN19"/>
    <mergeCell ref="AO19:AQ19"/>
    <mergeCell ref="AI21:AK21"/>
    <mergeCell ref="AL21:AN21"/>
    <mergeCell ref="AE21:AF21"/>
    <mergeCell ref="V23:AA23"/>
    <mergeCell ref="V20:W20"/>
  </mergeCells>
  <phoneticPr fontId="20"/>
  <pageMargins left="1.5" right="0.99" top="0.75" bottom="0.72" header="0.3" footer="0.3"/>
  <pageSetup paperSize="9" scale="87" fitToHeight="0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  <pageSetUpPr fitToPage="1"/>
  </sheetPr>
  <dimension ref="A1:AG52"/>
  <sheetViews>
    <sheetView view="pageBreakPreview" zoomScale="70" zoomScaleNormal="40" zoomScaleSheetLayoutView="70" workbookViewId="0">
      <selection activeCell="Y16" sqref="Y16"/>
    </sheetView>
  </sheetViews>
  <sheetFormatPr defaultColWidth="8.69921875" defaultRowHeight="16.2"/>
  <cols>
    <col min="1" max="1" width="9.5" style="38" customWidth="1"/>
    <col min="2" max="2" width="9.69921875" style="38" customWidth="1"/>
    <col min="3" max="4" width="10.59765625" style="38" customWidth="1"/>
    <col min="5" max="9" width="9.69921875" style="38" customWidth="1"/>
    <col min="10" max="10" width="7" style="38" customWidth="1"/>
    <col min="11" max="11" width="9.69921875" style="38" customWidth="1"/>
    <col min="12" max="13" width="10.59765625" style="38" customWidth="1"/>
    <col min="14" max="18" width="9.69921875" style="38" customWidth="1"/>
    <col min="19" max="19" width="9.5" style="38" customWidth="1"/>
    <col min="20" max="22" width="6.59765625" style="38" customWidth="1"/>
    <col min="23" max="256" width="9" style="38"/>
    <col min="257" max="257" width="9.5" style="38" customWidth="1"/>
    <col min="258" max="258" width="9.69921875" style="38" customWidth="1"/>
    <col min="259" max="260" width="10.59765625" style="38" customWidth="1"/>
    <col min="261" max="265" width="9.69921875" style="38" customWidth="1"/>
    <col min="266" max="266" width="7" style="38" customWidth="1"/>
    <col min="267" max="267" width="9.69921875" style="38" customWidth="1"/>
    <col min="268" max="269" width="10.59765625" style="38" customWidth="1"/>
    <col min="270" max="274" width="9.69921875" style="38" customWidth="1"/>
    <col min="275" max="275" width="9.5" style="38" customWidth="1"/>
    <col min="276" max="278" width="6.59765625" style="38" customWidth="1"/>
    <col min="279" max="512" width="9" style="38"/>
    <col min="513" max="513" width="9.5" style="38" customWidth="1"/>
    <col min="514" max="514" width="9.69921875" style="38" customWidth="1"/>
    <col min="515" max="516" width="10.59765625" style="38" customWidth="1"/>
    <col min="517" max="521" width="9.69921875" style="38" customWidth="1"/>
    <col min="522" max="522" width="7" style="38" customWidth="1"/>
    <col min="523" max="523" width="9.69921875" style="38" customWidth="1"/>
    <col min="524" max="525" width="10.59765625" style="38" customWidth="1"/>
    <col min="526" max="530" width="9.69921875" style="38" customWidth="1"/>
    <col min="531" max="531" width="9.5" style="38" customWidth="1"/>
    <col min="532" max="534" width="6.59765625" style="38" customWidth="1"/>
    <col min="535" max="768" width="9" style="38"/>
    <col min="769" max="769" width="9.5" style="38" customWidth="1"/>
    <col min="770" max="770" width="9.69921875" style="38" customWidth="1"/>
    <col min="771" max="772" width="10.59765625" style="38" customWidth="1"/>
    <col min="773" max="777" width="9.69921875" style="38" customWidth="1"/>
    <col min="778" max="778" width="7" style="38" customWidth="1"/>
    <col min="779" max="779" width="9.69921875" style="38" customWidth="1"/>
    <col min="780" max="781" width="10.59765625" style="38" customWidth="1"/>
    <col min="782" max="786" width="9.69921875" style="38" customWidth="1"/>
    <col min="787" max="787" width="9.5" style="38" customWidth="1"/>
    <col min="788" max="790" width="6.59765625" style="38" customWidth="1"/>
    <col min="791" max="1024" width="9" style="38"/>
    <col min="1025" max="1025" width="9.5" style="38" customWidth="1"/>
    <col min="1026" max="1026" width="9.69921875" style="38" customWidth="1"/>
    <col min="1027" max="1028" width="10.59765625" style="38" customWidth="1"/>
    <col min="1029" max="1033" width="9.69921875" style="38" customWidth="1"/>
    <col min="1034" max="1034" width="7" style="38" customWidth="1"/>
    <col min="1035" max="1035" width="9.69921875" style="38" customWidth="1"/>
    <col min="1036" max="1037" width="10.59765625" style="38" customWidth="1"/>
    <col min="1038" max="1042" width="9.69921875" style="38" customWidth="1"/>
    <col min="1043" max="1043" width="9.5" style="38" customWidth="1"/>
    <col min="1044" max="1046" width="6.59765625" style="38" customWidth="1"/>
    <col min="1047" max="1280" width="9" style="38"/>
    <col min="1281" max="1281" width="9.5" style="38" customWidth="1"/>
    <col min="1282" max="1282" width="9.69921875" style="38" customWidth="1"/>
    <col min="1283" max="1284" width="10.59765625" style="38" customWidth="1"/>
    <col min="1285" max="1289" width="9.69921875" style="38" customWidth="1"/>
    <col min="1290" max="1290" width="7" style="38" customWidth="1"/>
    <col min="1291" max="1291" width="9.69921875" style="38" customWidth="1"/>
    <col min="1292" max="1293" width="10.59765625" style="38" customWidth="1"/>
    <col min="1294" max="1298" width="9.69921875" style="38" customWidth="1"/>
    <col min="1299" max="1299" width="9.5" style="38" customWidth="1"/>
    <col min="1300" max="1302" width="6.59765625" style="38" customWidth="1"/>
    <col min="1303" max="1536" width="9" style="38"/>
    <col min="1537" max="1537" width="9.5" style="38" customWidth="1"/>
    <col min="1538" max="1538" width="9.69921875" style="38" customWidth="1"/>
    <col min="1539" max="1540" width="10.59765625" style="38" customWidth="1"/>
    <col min="1541" max="1545" width="9.69921875" style="38" customWidth="1"/>
    <col min="1546" max="1546" width="7" style="38" customWidth="1"/>
    <col min="1547" max="1547" width="9.69921875" style="38" customWidth="1"/>
    <col min="1548" max="1549" width="10.59765625" style="38" customWidth="1"/>
    <col min="1550" max="1554" width="9.69921875" style="38" customWidth="1"/>
    <col min="1555" max="1555" width="9.5" style="38" customWidth="1"/>
    <col min="1556" max="1558" width="6.59765625" style="38" customWidth="1"/>
    <col min="1559" max="1792" width="9" style="38"/>
    <col min="1793" max="1793" width="9.5" style="38" customWidth="1"/>
    <col min="1794" max="1794" width="9.69921875" style="38" customWidth="1"/>
    <col min="1795" max="1796" width="10.59765625" style="38" customWidth="1"/>
    <col min="1797" max="1801" width="9.69921875" style="38" customWidth="1"/>
    <col min="1802" max="1802" width="7" style="38" customWidth="1"/>
    <col min="1803" max="1803" width="9.69921875" style="38" customWidth="1"/>
    <col min="1804" max="1805" width="10.59765625" style="38" customWidth="1"/>
    <col min="1806" max="1810" width="9.69921875" style="38" customWidth="1"/>
    <col min="1811" max="1811" width="9.5" style="38" customWidth="1"/>
    <col min="1812" max="1814" width="6.59765625" style="38" customWidth="1"/>
    <col min="1815" max="2048" width="9" style="38"/>
    <col min="2049" max="2049" width="9.5" style="38" customWidth="1"/>
    <col min="2050" max="2050" width="9.69921875" style="38" customWidth="1"/>
    <col min="2051" max="2052" width="10.59765625" style="38" customWidth="1"/>
    <col min="2053" max="2057" width="9.69921875" style="38" customWidth="1"/>
    <col min="2058" max="2058" width="7" style="38" customWidth="1"/>
    <col min="2059" max="2059" width="9.69921875" style="38" customWidth="1"/>
    <col min="2060" max="2061" width="10.59765625" style="38" customWidth="1"/>
    <col min="2062" max="2066" width="9.69921875" style="38" customWidth="1"/>
    <col min="2067" max="2067" width="9.5" style="38" customWidth="1"/>
    <col min="2068" max="2070" width="6.59765625" style="38" customWidth="1"/>
    <col min="2071" max="2304" width="9" style="38"/>
    <col min="2305" max="2305" width="9.5" style="38" customWidth="1"/>
    <col min="2306" max="2306" width="9.69921875" style="38" customWidth="1"/>
    <col min="2307" max="2308" width="10.59765625" style="38" customWidth="1"/>
    <col min="2309" max="2313" width="9.69921875" style="38" customWidth="1"/>
    <col min="2314" max="2314" width="7" style="38" customWidth="1"/>
    <col min="2315" max="2315" width="9.69921875" style="38" customWidth="1"/>
    <col min="2316" max="2317" width="10.59765625" style="38" customWidth="1"/>
    <col min="2318" max="2322" width="9.69921875" style="38" customWidth="1"/>
    <col min="2323" max="2323" width="9.5" style="38" customWidth="1"/>
    <col min="2324" max="2326" width="6.59765625" style="38" customWidth="1"/>
    <col min="2327" max="2560" width="9" style="38"/>
    <col min="2561" max="2561" width="9.5" style="38" customWidth="1"/>
    <col min="2562" max="2562" width="9.69921875" style="38" customWidth="1"/>
    <col min="2563" max="2564" width="10.59765625" style="38" customWidth="1"/>
    <col min="2565" max="2569" width="9.69921875" style="38" customWidth="1"/>
    <col min="2570" max="2570" width="7" style="38" customWidth="1"/>
    <col min="2571" max="2571" width="9.69921875" style="38" customWidth="1"/>
    <col min="2572" max="2573" width="10.59765625" style="38" customWidth="1"/>
    <col min="2574" max="2578" width="9.69921875" style="38" customWidth="1"/>
    <col min="2579" max="2579" width="9.5" style="38" customWidth="1"/>
    <col min="2580" max="2582" width="6.59765625" style="38" customWidth="1"/>
    <col min="2583" max="2816" width="9" style="38"/>
    <col min="2817" max="2817" width="9.5" style="38" customWidth="1"/>
    <col min="2818" max="2818" width="9.69921875" style="38" customWidth="1"/>
    <col min="2819" max="2820" width="10.59765625" style="38" customWidth="1"/>
    <col min="2821" max="2825" width="9.69921875" style="38" customWidth="1"/>
    <col min="2826" max="2826" width="7" style="38" customWidth="1"/>
    <col min="2827" max="2827" width="9.69921875" style="38" customWidth="1"/>
    <col min="2828" max="2829" width="10.59765625" style="38" customWidth="1"/>
    <col min="2830" max="2834" width="9.69921875" style="38" customWidth="1"/>
    <col min="2835" max="2835" width="9.5" style="38" customWidth="1"/>
    <col min="2836" max="2838" width="6.59765625" style="38" customWidth="1"/>
    <col min="2839" max="3072" width="9" style="38"/>
    <col min="3073" max="3073" width="9.5" style="38" customWidth="1"/>
    <col min="3074" max="3074" width="9.69921875" style="38" customWidth="1"/>
    <col min="3075" max="3076" width="10.59765625" style="38" customWidth="1"/>
    <col min="3077" max="3081" width="9.69921875" style="38" customWidth="1"/>
    <col min="3082" max="3082" width="7" style="38" customWidth="1"/>
    <col min="3083" max="3083" width="9.69921875" style="38" customWidth="1"/>
    <col min="3084" max="3085" width="10.59765625" style="38" customWidth="1"/>
    <col min="3086" max="3090" width="9.69921875" style="38" customWidth="1"/>
    <col min="3091" max="3091" width="9.5" style="38" customWidth="1"/>
    <col min="3092" max="3094" width="6.59765625" style="38" customWidth="1"/>
    <col min="3095" max="3328" width="9" style="38"/>
    <col min="3329" max="3329" width="9.5" style="38" customWidth="1"/>
    <col min="3330" max="3330" width="9.69921875" style="38" customWidth="1"/>
    <col min="3331" max="3332" width="10.59765625" style="38" customWidth="1"/>
    <col min="3333" max="3337" width="9.69921875" style="38" customWidth="1"/>
    <col min="3338" max="3338" width="7" style="38" customWidth="1"/>
    <col min="3339" max="3339" width="9.69921875" style="38" customWidth="1"/>
    <col min="3340" max="3341" width="10.59765625" style="38" customWidth="1"/>
    <col min="3342" max="3346" width="9.69921875" style="38" customWidth="1"/>
    <col min="3347" max="3347" width="9.5" style="38" customWidth="1"/>
    <col min="3348" max="3350" width="6.59765625" style="38" customWidth="1"/>
    <col min="3351" max="3584" width="9" style="38"/>
    <col min="3585" max="3585" width="9.5" style="38" customWidth="1"/>
    <col min="3586" max="3586" width="9.69921875" style="38" customWidth="1"/>
    <col min="3587" max="3588" width="10.59765625" style="38" customWidth="1"/>
    <col min="3589" max="3593" width="9.69921875" style="38" customWidth="1"/>
    <col min="3594" max="3594" width="7" style="38" customWidth="1"/>
    <col min="3595" max="3595" width="9.69921875" style="38" customWidth="1"/>
    <col min="3596" max="3597" width="10.59765625" style="38" customWidth="1"/>
    <col min="3598" max="3602" width="9.69921875" style="38" customWidth="1"/>
    <col min="3603" max="3603" width="9.5" style="38" customWidth="1"/>
    <col min="3604" max="3606" width="6.59765625" style="38" customWidth="1"/>
    <col min="3607" max="3840" width="9" style="38"/>
    <col min="3841" max="3841" width="9.5" style="38" customWidth="1"/>
    <col min="3842" max="3842" width="9.69921875" style="38" customWidth="1"/>
    <col min="3843" max="3844" width="10.59765625" style="38" customWidth="1"/>
    <col min="3845" max="3849" width="9.69921875" style="38" customWidth="1"/>
    <col min="3850" max="3850" width="7" style="38" customWidth="1"/>
    <col min="3851" max="3851" width="9.69921875" style="38" customWidth="1"/>
    <col min="3852" max="3853" width="10.59765625" style="38" customWidth="1"/>
    <col min="3854" max="3858" width="9.69921875" style="38" customWidth="1"/>
    <col min="3859" max="3859" width="9.5" style="38" customWidth="1"/>
    <col min="3860" max="3862" width="6.59765625" style="38" customWidth="1"/>
    <col min="3863" max="4096" width="9" style="38"/>
    <col min="4097" max="4097" width="9.5" style="38" customWidth="1"/>
    <col min="4098" max="4098" width="9.69921875" style="38" customWidth="1"/>
    <col min="4099" max="4100" width="10.59765625" style="38" customWidth="1"/>
    <col min="4101" max="4105" width="9.69921875" style="38" customWidth="1"/>
    <col min="4106" max="4106" width="7" style="38" customWidth="1"/>
    <col min="4107" max="4107" width="9.69921875" style="38" customWidth="1"/>
    <col min="4108" max="4109" width="10.59765625" style="38" customWidth="1"/>
    <col min="4110" max="4114" width="9.69921875" style="38" customWidth="1"/>
    <col min="4115" max="4115" width="9.5" style="38" customWidth="1"/>
    <col min="4116" max="4118" width="6.59765625" style="38" customWidth="1"/>
    <col min="4119" max="4352" width="9" style="38"/>
    <col min="4353" max="4353" width="9.5" style="38" customWidth="1"/>
    <col min="4354" max="4354" width="9.69921875" style="38" customWidth="1"/>
    <col min="4355" max="4356" width="10.59765625" style="38" customWidth="1"/>
    <col min="4357" max="4361" width="9.69921875" style="38" customWidth="1"/>
    <col min="4362" max="4362" width="7" style="38" customWidth="1"/>
    <col min="4363" max="4363" width="9.69921875" style="38" customWidth="1"/>
    <col min="4364" max="4365" width="10.59765625" style="38" customWidth="1"/>
    <col min="4366" max="4370" width="9.69921875" style="38" customWidth="1"/>
    <col min="4371" max="4371" width="9.5" style="38" customWidth="1"/>
    <col min="4372" max="4374" width="6.59765625" style="38" customWidth="1"/>
    <col min="4375" max="4608" width="9" style="38"/>
    <col min="4609" max="4609" width="9.5" style="38" customWidth="1"/>
    <col min="4610" max="4610" width="9.69921875" style="38" customWidth="1"/>
    <col min="4611" max="4612" width="10.59765625" style="38" customWidth="1"/>
    <col min="4613" max="4617" width="9.69921875" style="38" customWidth="1"/>
    <col min="4618" max="4618" width="7" style="38" customWidth="1"/>
    <col min="4619" max="4619" width="9.69921875" style="38" customWidth="1"/>
    <col min="4620" max="4621" width="10.59765625" style="38" customWidth="1"/>
    <col min="4622" max="4626" width="9.69921875" style="38" customWidth="1"/>
    <col min="4627" max="4627" width="9.5" style="38" customWidth="1"/>
    <col min="4628" max="4630" width="6.59765625" style="38" customWidth="1"/>
    <col min="4631" max="4864" width="9" style="38"/>
    <col min="4865" max="4865" width="9.5" style="38" customWidth="1"/>
    <col min="4866" max="4866" width="9.69921875" style="38" customWidth="1"/>
    <col min="4867" max="4868" width="10.59765625" style="38" customWidth="1"/>
    <col min="4869" max="4873" width="9.69921875" style="38" customWidth="1"/>
    <col min="4874" max="4874" width="7" style="38" customWidth="1"/>
    <col min="4875" max="4875" width="9.69921875" style="38" customWidth="1"/>
    <col min="4876" max="4877" width="10.59765625" style="38" customWidth="1"/>
    <col min="4878" max="4882" width="9.69921875" style="38" customWidth="1"/>
    <col min="4883" max="4883" width="9.5" style="38" customWidth="1"/>
    <col min="4884" max="4886" width="6.59765625" style="38" customWidth="1"/>
    <col min="4887" max="5120" width="9" style="38"/>
    <col min="5121" max="5121" width="9.5" style="38" customWidth="1"/>
    <col min="5122" max="5122" width="9.69921875" style="38" customWidth="1"/>
    <col min="5123" max="5124" width="10.59765625" style="38" customWidth="1"/>
    <col min="5125" max="5129" width="9.69921875" style="38" customWidth="1"/>
    <col min="5130" max="5130" width="7" style="38" customWidth="1"/>
    <col min="5131" max="5131" width="9.69921875" style="38" customWidth="1"/>
    <col min="5132" max="5133" width="10.59765625" style="38" customWidth="1"/>
    <col min="5134" max="5138" width="9.69921875" style="38" customWidth="1"/>
    <col min="5139" max="5139" width="9.5" style="38" customWidth="1"/>
    <col min="5140" max="5142" width="6.59765625" style="38" customWidth="1"/>
    <col min="5143" max="5376" width="9" style="38"/>
    <col min="5377" max="5377" width="9.5" style="38" customWidth="1"/>
    <col min="5378" max="5378" width="9.69921875" style="38" customWidth="1"/>
    <col min="5379" max="5380" width="10.59765625" style="38" customWidth="1"/>
    <col min="5381" max="5385" width="9.69921875" style="38" customWidth="1"/>
    <col min="5386" max="5386" width="7" style="38" customWidth="1"/>
    <col min="5387" max="5387" width="9.69921875" style="38" customWidth="1"/>
    <col min="5388" max="5389" width="10.59765625" style="38" customWidth="1"/>
    <col min="5390" max="5394" width="9.69921875" style="38" customWidth="1"/>
    <col min="5395" max="5395" width="9.5" style="38" customWidth="1"/>
    <col min="5396" max="5398" width="6.59765625" style="38" customWidth="1"/>
    <col min="5399" max="5632" width="9" style="38"/>
    <col min="5633" max="5633" width="9.5" style="38" customWidth="1"/>
    <col min="5634" max="5634" width="9.69921875" style="38" customWidth="1"/>
    <col min="5635" max="5636" width="10.59765625" style="38" customWidth="1"/>
    <col min="5637" max="5641" width="9.69921875" style="38" customWidth="1"/>
    <col min="5642" max="5642" width="7" style="38" customWidth="1"/>
    <col min="5643" max="5643" width="9.69921875" style="38" customWidth="1"/>
    <col min="5644" max="5645" width="10.59765625" style="38" customWidth="1"/>
    <col min="5646" max="5650" width="9.69921875" style="38" customWidth="1"/>
    <col min="5651" max="5651" width="9.5" style="38" customWidth="1"/>
    <col min="5652" max="5654" width="6.59765625" style="38" customWidth="1"/>
    <col min="5655" max="5888" width="9" style="38"/>
    <col min="5889" max="5889" width="9.5" style="38" customWidth="1"/>
    <col min="5890" max="5890" width="9.69921875" style="38" customWidth="1"/>
    <col min="5891" max="5892" width="10.59765625" style="38" customWidth="1"/>
    <col min="5893" max="5897" width="9.69921875" style="38" customWidth="1"/>
    <col min="5898" max="5898" width="7" style="38" customWidth="1"/>
    <col min="5899" max="5899" width="9.69921875" style="38" customWidth="1"/>
    <col min="5900" max="5901" width="10.59765625" style="38" customWidth="1"/>
    <col min="5902" max="5906" width="9.69921875" style="38" customWidth="1"/>
    <col min="5907" max="5907" width="9.5" style="38" customWidth="1"/>
    <col min="5908" max="5910" width="6.59765625" style="38" customWidth="1"/>
    <col min="5911" max="6144" width="9" style="38"/>
    <col min="6145" max="6145" width="9.5" style="38" customWidth="1"/>
    <col min="6146" max="6146" width="9.69921875" style="38" customWidth="1"/>
    <col min="6147" max="6148" width="10.59765625" style="38" customWidth="1"/>
    <col min="6149" max="6153" width="9.69921875" style="38" customWidth="1"/>
    <col min="6154" max="6154" width="7" style="38" customWidth="1"/>
    <col min="6155" max="6155" width="9.69921875" style="38" customWidth="1"/>
    <col min="6156" max="6157" width="10.59765625" style="38" customWidth="1"/>
    <col min="6158" max="6162" width="9.69921875" style="38" customWidth="1"/>
    <col min="6163" max="6163" width="9.5" style="38" customWidth="1"/>
    <col min="6164" max="6166" width="6.59765625" style="38" customWidth="1"/>
    <col min="6167" max="6400" width="9" style="38"/>
    <col min="6401" max="6401" width="9.5" style="38" customWidth="1"/>
    <col min="6402" max="6402" width="9.69921875" style="38" customWidth="1"/>
    <col min="6403" max="6404" width="10.59765625" style="38" customWidth="1"/>
    <col min="6405" max="6409" width="9.69921875" style="38" customWidth="1"/>
    <col min="6410" max="6410" width="7" style="38" customWidth="1"/>
    <col min="6411" max="6411" width="9.69921875" style="38" customWidth="1"/>
    <col min="6412" max="6413" width="10.59765625" style="38" customWidth="1"/>
    <col min="6414" max="6418" width="9.69921875" style="38" customWidth="1"/>
    <col min="6419" max="6419" width="9.5" style="38" customWidth="1"/>
    <col min="6420" max="6422" width="6.59765625" style="38" customWidth="1"/>
    <col min="6423" max="6656" width="9" style="38"/>
    <col min="6657" max="6657" width="9.5" style="38" customWidth="1"/>
    <col min="6658" max="6658" width="9.69921875" style="38" customWidth="1"/>
    <col min="6659" max="6660" width="10.59765625" style="38" customWidth="1"/>
    <col min="6661" max="6665" width="9.69921875" style="38" customWidth="1"/>
    <col min="6666" max="6666" width="7" style="38" customWidth="1"/>
    <col min="6667" max="6667" width="9.69921875" style="38" customWidth="1"/>
    <col min="6668" max="6669" width="10.59765625" style="38" customWidth="1"/>
    <col min="6670" max="6674" width="9.69921875" style="38" customWidth="1"/>
    <col min="6675" max="6675" width="9.5" style="38" customWidth="1"/>
    <col min="6676" max="6678" width="6.59765625" style="38" customWidth="1"/>
    <col min="6679" max="6912" width="9" style="38"/>
    <col min="6913" max="6913" width="9.5" style="38" customWidth="1"/>
    <col min="6914" max="6914" width="9.69921875" style="38" customWidth="1"/>
    <col min="6915" max="6916" width="10.59765625" style="38" customWidth="1"/>
    <col min="6917" max="6921" width="9.69921875" style="38" customWidth="1"/>
    <col min="6922" max="6922" width="7" style="38" customWidth="1"/>
    <col min="6923" max="6923" width="9.69921875" style="38" customWidth="1"/>
    <col min="6924" max="6925" width="10.59765625" style="38" customWidth="1"/>
    <col min="6926" max="6930" width="9.69921875" style="38" customWidth="1"/>
    <col min="6931" max="6931" width="9.5" style="38" customWidth="1"/>
    <col min="6932" max="6934" width="6.59765625" style="38" customWidth="1"/>
    <col min="6935" max="7168" width="9" style="38"/>
    <col min="7169" max="7169" width="9.5" style="38" customWidth="1"/>
    <col min="7170" max="7170" width="9.69921875" style="38" customWidth="1"/>
    <col min="7171" max="7172" width="10.59765625" style="38" customWidth="1"/>
    <col min="7173" max="7177" width="9.69921875" style="38" customWidth="1"/>
    <col min="7178" max="7178" width="7" style="38" customWidth="1"/>
    <col min="7179" max="7179" width="9.69921875" style="38" customWidth="1"/>
    <col min="7180" max="7181" width="10.59765625" style="38" customWidth="1"/>
    <col min="7182" max="7186" width="9.69921875" style="38" customWidth="1"/>
    <col min="7187" max="7187" width="9.5" style="38" customWidth="1"/>
    <col min="7188" max="7190" width="6.59765625" style="38" customWidth="1"/>
    <col min="7191" max="7424" width="9" style="38"/>
    <col min="7425" max="7425" width="9.5" style="38" customWidth="1"/>
    <col min="7426" max="7426" width="9.69921875" style="38" customWidth="1"/>
    <col min="7427" max="7428" width="10.59765625" style="38" customWidth="1"/>
    <col min="7429" max="7433" width="9.69921875" style="38" customWidth="1"/>
    <col min="7434" max="7434" width="7" style="38" customWidth="1"/>
    <col min="7435" max="7435" width="9.69921875" style="38" customWidth="1"/>
    <col min="7436" max="7437" width="10.59765625" style="38" customWidth="1"/>
    <col min="7438" max="7442" width="9.69921875" style="38" customWidth="1"/>
    <col min="7443" max="7443" width="9.5" style="38" customWidth="1"/>
    <col min="7444" max="7446" width="6.59765625" style="38" customWidth="1"/>
    <col min="7447" max="7680" width="9" style="38"/>
    <col min="7681" max="7681" width="9.5" style="38" customWidth="1"/>
    <col min="7682" max="7682" width="9.69921875" style="38" customWidth="1"/>
    <col min="7683" max="7684" width="10.59765625" style="38" customWidth="1"/>
    <col min="7685" max="7689" width="9.69921875" style="38" customWidth="1"/>
    <col min="7690" max="7690" width="7" style="38" customWidth="1"/>
    <col min="7691" max="7691" width="9.69921875" style="38" customWidth="1"/>
    <col min="7692" max="7693" width="10.59765625" style="38" customWidth="1"/>
    <col min="7694" max="7698" width="9.69921875" style="38" customWidth="1"/>
    <col min="7699" max="7699" width="9.5" style="38" customWidth="1"/>
    <col min="7700" max="7702" width="6.59765625" style="38" customWidth="1"/>
    <col min="7703" max="7936" width="9" style="38"/>
    <col min="7937" max="7937" width="9.5" style="38" customWidth="1"/>
    <col min="7938" max="7938" width="9.69921875" style="38" customWidth="1"/>
    <col min="7939" max="7940" width="10.59765625" style="38" customWidth="1"/>
    <col min="7941" max="7945" width="9.69921875" style="38" customWidth="1"/>
    <col min="7946" max="7946" width="7" style="38" customWidth="1"/>
    <col min="7947" max="7947" width="9.69921875" style="38" customWidth="1"/>
    <col min="7948" max="7949" width="10.59765625" style="38" customWidth="1"/>
    <col min="7950" max="7954" width="9.69921875" style="38" customWidth="1"/>
    <col min="7955" max="7955" width="9.5" style="38" customWidth="1"/>
    <col min="7956" max="7958" width="6.59765625" style="38" customWidth="1"/>
    <col min="7959" max="8192" width="9" style="38"/>
    <col min="8193" max="8193" width="9.5" style="38" customWidth="1"/>
    <col min="8194" max="8194" width="9.69921875" style="38" customWidth="1"/>
    <col min="8195" max="8196" width="10.59765625" style="38" customWidth="1"/>
    <col min="8197" max="8201" width="9.69921875" style="38" customWidth="1"/>
    <col min="8202" max="8202" width="7" style="38" customWidth="1"/>
    <col min="8203" max="8203" width="9.69921875" style="38" customWidth="1"/>
    <col min="8204" max="8205" width="10.59765625" style="38" customWidth="1"/>
    <col min="8206" max="8210" width="9.69921875" style="38" customWidth="1"/>
    <col min="8211" max="8211" width="9.5" style="38" customWidth="1"/>
    <col min="8212" max="8214" width="6.59765625" style="38" customWidth="1"/>
    <col min="8215" max="8448" width="9" style="38"/>
    <col min="8449" max="8449" width="9.5" style="38" customWidth="1"/>
    <col min="8450" max="8450" width="9.69921875" style="38" customWidth="1"/>
    <col min="8451" max="8452" width="10.59765625" style="38" customWidth="1"/>
    <col min="8453" max="8457" width="9.69921875" style="38" customWidth="1"/>
    <col min="8458" max="8458" width="7" style="38" customWidth="1"/>
    <col min="8459" max="8459" width="9.69921875" style="38" customWidth="1"/>
    <col min="8460" max="8461" width="10.59765625" style="38" customWidth="1"/>
    <col min="8462" max="8466" width="9.69921875" style="38" customWidth="1"/>
    <col min="8467" max="8467" width="9.5" style="38" customWidth="1"/>
    <col min="8468" max="8470" width="6.59765625" style="38" customWidth="1"/>
    <col min="8471" max="8704" width="9" style="38"/>
    <col min="8705" max="8705" width="9.5" style="38" customWidth="1"/>
    <col min="8706" max="8706" width="9.69921875" style="38" customWidth="1"/>
    <col min="8707" max="8708" width="10.59765625" style="38" customWidth="1"/>
    <col min="8709" max="8713" width="9.69921875" style="38" customWidth="1"/>
    <col min="8714" max="8714" width="7" style="38" customWidth="1"/>
    <col min="8715" max="8715" width="9.69921875" style="38" customWidth="1"/>
    <col min="8716" max="8717" width="10.59765625" style="38" customWidth="1"/>
    <col min="8718" max="8722" width="9.69921875" style="38" customWidth="1"/>
    <col min="8723" max="8723" width="9.5" style="38" customWidth="1"/>
    <col min="8724" max="8726" width="6.59765625" style="38" customWidth="1"/>
    <col min="8727" max="8960" width="9" style="38"/>
    <col min="8961" max="8961" width="9.5" style="38" customWidth="1"/>
    <col min="8962" max="8962" width="9.69921875" style="38" customWidth="1"/>
    <col min="8963" max="8964" width="10.59765625" style="38" customWidth="1"/>
    <col min="8965" max="8969" width="9.69921875" style="38" customWidth="1"/>
    <col min="8970" max="8970" width="7" style="38" customWidth="1"/>
    <col min="8971" max="8971" width="9.69921875" style="38" customWidth="1"/>
    <col min="8972" max="8973" width="10.59765625" style="38" customWidth="1"/>
    <col min="8974" max="8978" width="9.69921875" style="38" customWidth="1"/>
    <col min="8979" max="8979" width="9.5" style="38" customWidth="1"/>
    <col min="8980" max="8982" width="6.59765625" style="38" customWidth="1"/>
    <col min="8983" max="9216" width="9" style="38"/>
    <col min="9217" max="9217" width="9.5" style="38" customWidth="1"/>
    <col min="9218" max="9218" width="9.69921875" style="38" customWidth="1"/>
    <col min="9219" max="9220" width="10.59765625" style="38" customWidth="1"/>
    <col min="9221" max="9225" width="9.69921875" style="38" customWidth="1"/>
    <col min="9226" max="9226" width="7" style="38" customWidth="1"/>
    <col min="9227" max="9227" width="9.69921875" style="38" customWidth="1"/>
    <col min="9228" max="9229" width="10.59765625" style="38" customWidth="1"/>
    <col min="9230" max="9234" width="9.69921875" style="38" customWidth="1"/>
    <col min="9235" max="9235" width="9.5" style="38" customWidth="1"/>
    <col min="9236" max="9238" width="6.59765625" style="38" customWidth="1"/>
    <col min="9239" max="9472" width="9" style="38"/>
    <col min="9473" max="9473" width="9.5" style="38" customWidth="1"/>
    <col min="9474" max="9474" width="9.69921875" style="38" customWidth="1"/>
    <col min="9475" max="9476" width="10.59765625" style="38" customWidth="1"/>
    <col min="9477" max="9481" width="9.69921875" style="38" customWidth="1"/>
    <col min="9482" max="9482" width="7" style="38" customWidth="1"/>
    <col min="9483" max="9483" width="9.69921875" style="38" customWidth="1"/>
    <col min="9484" max="9485" width="10.59765625" style="38" customWidth="1"/>
    <col min="9486" max="9490" width="9.69921875" style="38" customWidth="1"/>
    <col min="9491" max="9491" width="9.5" style="38" customWidth="1"/>
    <col min="9492" max="9494" width="6.59765625" style="38" customWidth="1"/>
    <col min="9495" max="9728" width="9" style="38"/>
    <col min="9729" max="9729" width="9.5" style="38" customWidth="1"/>
    <col min="9730" max="9730" width="9.69921875" style="38" customWidth="1"/>
    <col min="9731" max="9732" width="10.59765625" style="38" customWidth="1"/>
    <col min="9733" max="9737" width="9.69921875" style="38" customWidth="1"/>
    <col min="9738" max="9738" width="7" style="38" customWidth="1"/>
    <col min="9739" max="9739" width="9.69921875" style="38" customWidth="1"/>
    <col min="9740" max="9741" width="10.59765625" style="38" customWidth="1"/>
    <col min="9742" max="9746" width="9.69921875" style="38" customWidth="1"/>
    <col min="9747" max="9747" width="9.5" style="38" customWidth="1"/>
    <col min="9748" max="9750" width="6.59765625" style="38" customWidth="1"/>
    <col min="9751" max="9984" width="9" style="38"/>
    <col min="9985" max="9985" width="9.5" style="38" customWidth="1"/>
    <col min="9986" max="9986" width="9.69921875" style="38" customWidth="1"/>
    <col min="9987" max="9988" width="10.59765625" style="38" customWidth="1"/>
    <col min="9989" max="9993" width="9.69921875" style="38" customWidth="1"/>
    <col min="9994" max="9994" width="7" style="38" customWidth="1"/>
    <col min="9995" max="9995" width="9.69921875" style="38" customWidth="1"/>
    <col min="9996" max="9997" width="10.59765625" style="38" customWidth="1"/>
    <col min="9998" max="10002" width="9.69921875" style="38" customWidth="1"/>
    <col min="10003" max="10003" width="9.5" style="38" customWidth="1"/>
    <col min="10004" max="10006" width="6.59765625" style="38" customWidth="1"/>
    <col min="10007" max="10240" width="9" style="38"/>
    <col min="10241" max="10241" width="9.5" style="38" customWidth="1"/>
    <col min="10242" max="10242" width="9.69921875" style="38" customWidth="1"/>
    <col min="10243" max="10244" width="10.59765625" style="38" customWidth="1"/>
    <col min="10245" max="10249" width="9.69921875" style="38" customWidth="1"/>
    <col min="10250" max="10250" width="7" style="38" customWidth="1"/>
    <col min="10251" max="10251" width="9.69921875" style="38" customWidth="1"/>
    <col min="10252" max="10253" width="10.59765625" style="38" customWidth="1"/>
    <col min="10254" max="10258" width="9.69921875" style="38" customWidth="1"/>
    <col min="10259" max="10259" width="9.5" style="38" customWidth="1"/>
    <col min="10260" max="10262" width="6.59765625" style="38" customWidth="1"/>
    <col min="10263" max="10496" width="9" style="38"/>
    <col min="10497" max="10497" width="9.5" style="38" customWidth="1"/>
    <col min="10498" max="10498" width="9.69921875" style="38" customWidth="1"/>
    <col min="10499" max="10500" width="10.59765625" style="38" customWidth="1"/>
    <col min="10501" max="10505" width="9.69921875" style="38" customWidth="1"/>
    <col min="10506" max="10506" width="7" style="38" customWidth="1"/>
    <col min="10507" max="10507" width="9.69921875" style="38" customWidth="1"/>
    <col min="10508" max="10509" width="10.59765625" style="38" customWidth="1"/>
    <col min="10510" max="10514" width="9.69921875" style="38" customWidth="1"/>
    <col min="10515" max="10515" width="9.5" style="38" customWidth="1"/>
    <col min="10516" max="10518" width="6.59765625" style="38" customWidth="1"/>
    <col min="10519" max="10752" width="9" style="38"/>
    <col min="10753" max="10753" width="9.5" style="38" customWidth="1"/>
    <col min="10754" max="10754" width="9.69921875" style="38" customWidth="1"/>
    <col min="10755" max="10756" width="10.59765625" style="38" customWidth="1"/>
    <col min="10757" max="10761" width="9.69921875" style="38" customWidth="1"/>
    <col min="10762" max="10762" width="7" style="38" customWidth="1"/>
    <col min="10763" max="10763" width="9.69921875" style="38" customWidth="1"/>
    <col min="10764" max="10765" width="10.59765625" style="38" customWidth="1"/>
    <col min="10766" max="10770" width="9.69921875" style="38" customWidth="1"/>
    <col min="10771" max="10771" width="9.5" style="38" customWidth="1"/>
    <col min="10772" max="10774" width="6.59765625" style="38" customWidth="1"/>
    <col min="10775" max="11008" width="9" style="38"/>
    <col min="11009" max="11009" width="9.5" style="38" customWidth="1"/>
    <col min="11010" max="11010" width="9.69921875" style="38" customWidth="1"/>
    <col min="11011" max="11012" width="10.59765625" style="38" customWidth="1"/>
    <col min="11013" max="11017" width="9.69921875" style="38" customWidth="1"/>
    <col min="11018" max="11018" width="7" style="38" customWidth="1"/>
    <col min="11019" max="11019" width="9.69921875" style="38" customWidth="1"/>
    <col min="11020" max="11021" width="10.59765625" style="38" customWidth="1"/>
    <col min="11022" max="11026" width="9.69921875" style="38" customWidth="1"/>
    <col min="11027" max="11027" width="9.5" style="38" customWidth="1"/>
    <col min="11028" max="11030" width="6.59765625" style="38" customWidth="1"/>
    <col min="11031" max="11264" width="9" style="38"/>
    <col min="11265" max="11265" width="9.5" style="38" customWidth="1"/>
    <col min="11266" max="11266" width="9.69921875" style="38" customWidth="1"/>
    <col min="11267" max="11268" width="10.59765625" style="38" customWidth="1"/>
    <col min="11269" max="11273" width="9.69921875" style="38" customWidth="1"/>
    <col min="11274" max="11274" width="7" style="38" customWidth="1"/>
    <col min="11275" max="11275" width="9.69921875" style="38" customWidth="1"/>
    <col min="11276" max="11277" width="10.59765625" style="38" customWidth="1"/>
    <col min="11278" max="11282" width="9.69921875" style="38" customWidth="1"/>
    <col min="11283" max="11283" width="9.5" style="38" customWidth="1"/>
    <col min="11284" max="11286" width="6.59765625" style="38" customWidth="1"/>
    <col min="11287" max="11520" width="9" style="38"/>
    <col min="11521" max="11521" width="9.5" style="38" customWidth="1"/>
    <col min="11522" max="11522" width="9.69921875" style="38" customWidth="1"/>
    <col min="11523" max="11524" width="10.59765625" style="38" customWidth="1"/>
    <col min="11525" max="11529" width="9.69921875" style="38" customWidth="1"/>
    <col min="11530" max="11530" width="7" style="38" customWidth="1"/>
    <col min="11531" max="11531" width="9.69921875" style="38" customWidth="1"/>
    <col min="11532" max="11533" width="10.59765625" style="38" customWidth="1"/>
    <col min="11534" max="11538" width="9.69921875" style="38" customWidth="1"/>
    <col min="11539" max="11539" width="9.5" style="38" customWidth="1"/>
    <col min="11540" max="11542" width="6.59765625" style="38" customWidth="1"/>
    <col min="11543" max="11776" width="9" style="38"/>
    <col min="11777" max="11777" width="9.5" style="38" customWidth="1"/>
    <col min="11778" max="11778" width="9.69921875" style="38" customWidth="1"/>
    <col min="11779" max="11780" width="10.59765625" style="38" customWidth="1"/>
    <col min="11781" max="11785" width="9.69921875" style="38" customWidth="1"/>
    <col min="11786" max="11786" width="7" style="38" customWidth="1"/>
    <col min="11787" max="11787" width="9.69921875" style="38" customWidth="1"/>
    <col min="11788" max="11789" width="10.59765625" style="38" customWidth="1"/>
    <col min="11790" max="11794" width="9.69921875" style="38" customWidth="1"/>
    <col min="11795" max="11795" width="9.5" style="38" customWidth="1"/>
    <col min="11796" max="11798" width="6.59765625" style="38" customWidth="1"/>
    <col min="11799" max="12032" width="9" style="38"/>
    <col min="12033" max="12033" width="9.5" style="38" customWidth="1"/>
    <col min="12034" max="12034" width="9.69921875" style="38" customWidth="1"/>
    <col min="12035" max="12036" width="10.59765625" style="38" customWidth="1"/>
    <col min="12037" max="12041" width="9.69921875" style="38" customWidth="1"/>
    <col min="12042" max="12042" width="7" style="38" customWidth="1"/>
    <col min="12043" max="12043" width="9.69921875" style="38" customWidth="1"/>
    <col min="12044" max="12045" width="10.59765625" style="38" customWidth="1"/>
    <col min="12046" max="12050" width="9.69921875" style="38" customWidth="1"/>
    <col min="12051" max="12051" width="9.5" style="38" customWidth="1"/>
    <col min="12052" max="12054" width="6.59765625" style="38" customWidth="1"/>
    <col min="12055" max="12288" width="9" style="38"/>
    <col min="12289" max="12289" width="9.5" style="38" customWidth="1"/>
    <col min="12290" max="12290" width="9.69921875" style="38" customWidth="1"/>
    <col min="12291" max="12292" width="10.59765625" style="38" customWidth="1"/>
    <col min="12293" max="12297" width="9.69921875" style="38" customWidth="1"/>
    <col min="12298" max="12298" width="7" style="38" customWidth="1"/>
    <col min="12299" max="12299" width="9.69921875" style="38" customWidth="1"/>
    <col min="12300" max="12301" width="10.59765625" style="38" customWidth="1"/>
    <col min="12302" max="12306" width="9.69921875" style="38" customWidth="1"/>
    <col min="12307" max="12307" width="9.5" style="38" customWidth="1"/>
    <col min="12308" max="12310" width="6.59765625" style="38" customWidth="1"/>
    <col min="12311" max="12544" width="9" style="38"/>
    <col min="12545" max="12545" width="9.5" style="38" customWidth="1"/>
    <col min="12546" max="12546" width="9.69921875" style="38" customWidth="1"/>
    <col min="12547" max="12548" width="10.59765625" style="38" customWidth="1"/>
    <col min="12549" max="12553" width="9.69921875" style="38" customWidth="1"/>
    <col min="12554" max="12554" width="7" style="38" customWidth="1"/>
    <col min="12555" max="12555" width="9.69921875" style="38" customWidth="1"/>
    <col min="12556" max="12557" width="10.59765625" style="38" customWidth="1"/>
    <col min="12558" max="12562" width="9.69921875" style="38" customWidth="1"/>
    <col min="12563" max="12563" width="9.5" style="38" customWidth="1"/>
    <col min="12564" max="12566" width="6.59765625" style="38" customWidth="1"/>
    <col min="12567" max="12800" width="9" style="38"/>
    <col min="12801" max="12801" width="9.5" style="38" customWidth="1"/>
    <col min="12802" max="12802" width="9.69921875" style="38" customWidth="1"/>
    <col min="12803" max="12804" width="10.59765625" style="38" customWidth="1"/>
    <col min="12805" max="12809" width="9.69921875" style="38" customWidth="1"/>
    <col min="12810" max="12810" width="7" style="38" customWidth="1"/>
    <col min="12811" max="12811" width="9.69921875" style="38" customWidth="1"/>
    <col min="12812" max="12813" width="10.59765625" style="38" customWidth="1"/>
    <col min="12814" max="12818" width="9.69921875" style="38" customWidth="1"/>
    <col min="12819" max="12819" width="9.5" style="38" customWidth="1"/>
    <col min="12820" max="12822" width="6.59765625" style="38" customWidth="1"/>
    <col min="12823" max="13056" width="9" style="38"/>
    <col min="13057" max="13057" width="9.5" style="38" customWidth="1"/>
    <col min="13058" max="13058" width="9.69921875" style="38" customWidth="1"/>
    <col min="13059" max="13060" width="10.59765625" style="38" customWidth="1"/>
    <col min="13061" max="13065" width="9.69921875" style="38" customWidth="1"/>
    <col min="13066" max="13066" width="7" style="38" customWidth="1"/>
    <col min="13067" max="13067" width="9.69921875" style="38" customWidth="1"/>
    <col min="13068" max="13069" width="10.59765625" style="38" customWidth="1"/>
    <col min="13070" max="13074" width="9.69921875" style="38" customWidth="1"/>
    <col min="13075" max="13075" width="9.5" style="38" customWidth="1"/>
    <col min="13076" max="13078" width="6.59765625" style="38" customWidth="1"/>
    <col min="13079" max="13312" width="9" style="38"/>
    <col min="13313" max="13313" width="9.5" style="38" customWidth="1"/>
    <col min="13314" max="13314" width="9.69921875" style="38" customWidth="1"/>
    <col min="13315" max="13316" width="10.59765625" style="38" customWidth="1"/>
    <col min="13317" max="13321" width="9.69921875" style="38" customWidth="1"/>
    <col min="13322" max="13322" width="7" style="38" customWidth="1"/>
    <col min="13323" max="13323" width="9.69921875" style="38" customWidth="1"/>
    <col min="13324" max="13325" width="10.59765625" style="38" customWidth="1"/>
    <col min="13326" max="13330" width="9.69921875" style="38" customWidth="1"/>
    <col min="13331" max="13331" width="9.5" style="38" customWidth="1"/>
    <col min="13332" max="13334" width="6.59765625" style="38" customWidth="1"/>
    <col min="13335" max="13568" width="9" style="38"/>
    <col min="13569" max="13569" width="9.5" style="38" customWidth="1"/>
    <col min="13570" max="13570" width="9.69921875" style="38" customWidth="1"/>
    <col min="13571" max="13572" width="10.59765625" style="38" customWidth="1"/>
    <col min="13573" max="13577" width="9.69921875" style="38" customWidth="1"/>
    <col min="13578" max="13578" width="7" style="38" customWidth="1"/>
    <col min="13579" max="13579" width="9.69921875" style="38" customWidth="1"/>
    <col min="13580" max="13581" width="10.59765625" style="38" customWidth="1"/>
    <col min="13582" max="13586" width="9.69921875" style="38" customWidth="1"/>
    <col min="13587" max="13587" width="9.5" style="38" customWidth="1"/>
    <col min="13588" max="13590" width="6.59765625" style="38" customWidth="1"/>
    <col min="13591" max="13824" width="9" style="38"/>
    <col min="13825" max="13825" width="9.5" style="38" customWidth="1"/>
    <col min="13826" max="13826" width="9.69921875" style="38" customWidth="1"/>
    <col min="13827" max="13828" width="10.59765625" style="38" customWidth="1"/>
    <col min="13829" max="13833" width="9.69921875" style="38" customWidth="1"/>
    <col min="13834" max="13834" width="7" style="38" customWidth="1"/>
    <col min="13835" max="13835" width="9.69921875" style="38" customWidth="1"/>
    <col min="13836" max="13837" width="10.59765625" style="38" customWidth="1"/>
    <col min="13838" max="13842" width="9.69921875" style="38" customWidth="1"/>
    <col min="13843" max="13843" width="9.5" style="38" customWidth="1"/>
    <col min="13844" max="13846" width="6.59765625" style="38" customWidth="1"/>
    <col min="13847" max="14080" width="9" style="38"/>
    <col min="14081" max="14081" width="9.5" style="38" customWidth="1"/>
    <col min="14082" max="14082" width="9.69921875" style="38" customWidth="1"/>
    <col min="14083" max="14084" width="10.59765625" style="38" customWidth="1"/>
    <col min="14085" max="14089" width="9.69921875" style="38" customWidth="1"/>
    <col min="14090" max="14090" width="7" style="38" customWidth="1"/>
    <col min="14091" max="14091" width="9.69921875" style="38" customWidth="1"/>
    <col min="14092" max="14093" width="10.59765625" style="38" customWidth="1"/>
    <col min="14094" max="14098" width="9.69921875" style="38" customWidth="1"/>
    <col min="14099" max="14099" width="9.5" style="38" customWidth="1"/>
    <col min="14100" max="14102" width="6.59765625" style="38" customWidth="1"/>
    <col min="14103" max="14336" width="9" style="38"/>
    <col min="14337" max="14337" width="9.5" style="38" customWidth="1"/>
    <col min="14338" max="14338" width="9.69921875" style="38" customWidth="1"/>
    <col min="14339" max="14340" width="10.59765625" style="38" customWidth="1"/>
    <col min="14341" max="14345" width="9.69921875" style="38" customWidth="1"/>
    <col min="14346" max="14346" width="7" style="38" customWidth="1"/>
    <col min="14347" max="14347" width="9.69921875" style="38" customWidth="1"/>
    <col min="14348" max="14349" width="10.59765625" style="38" customWidth="1"/>
    <col min="14350" max="14354" width="9.69921875" style="38" customWidth="1"/>
    <col min="14355" max="14355" width="9.5" style="38" customWidth="1"/>
    <col min="14356" max="14358" width="6.59765625" style="38" customWidth="1"/>
    <col min="14359" max="14592" width="9" style="38"/>
    <col min="14593" max="14593" width="9.5" style="38" customWidth="1"/>
    <col min="14594" max="14594" width="9.69921875" style="38" customWidth="1"/>
    <col min="14595" max="14596" width="10.59765625" style="38" customWidth="1"/>
    <col min="14597" max="14601" width="9.69921875" style="38" customWidth="1"/>
    <col min="14602" max="14602" width="7" style="38" customWidth="1"/>
    <col min="14603" max="14603" width="9.69921875" style="38" customWidth="1"/>
    <col min="14604" max="14605" width="10.59765625" style="38" customWidth="1"/>
    <col min="14606" max="14610" width="9.69921875" style="38" customWidth="1"/>
    <col min="14611" max="14611" width="9.5" style="38" customWidth="1"/>
    <col min="14612" max="14614" width="6.59765625" style="38" customWidth="1"/>
    <col min="14615" max="14848" width="9" style="38"/>
    <col min="14849" max="14849" width="9.5" style="38" customWidth="1"/>
    <col min="14850" max="14850" width="9.69921875" style="38" customWidth="1"/>
    <col min="14851" max="14852" width="10.59765625" style="38" customWidth="1"/>
    <col min="14853" max="14857" width="9.69921875" style="38" customWidth="1"/>
    <col min="14858" max="14858" width="7" style="38" customWidth="1"/>
    <col min="14859" max="14859" width="9.69921875" style="38" customWidth="1"/>
    <col min="14860" max="14861" width="10.59765625" style="38" customWidth="1"/>
    <col min="14862" max="14866" width="9.69921875" style="38" customWidth="1"/>
    <col min="14867" max="14867" width="9.5" style="38" customWidth="1"/>
    <col min="14868" max="14870" width="6.59765625" style="38" customWidth="1"/>
    <col min="14871" max="15104" width="9" style="38"/>
    <col min="15105" max="15105" width="9.5" style="38" customWidth="1"/>
    <col min="15106" max="15106" width="9.69921875" style="38" customWidth="1"/>
    <col min="15107" max="15108" width="10.59765625" style="38" customWidth="1"/>
    <col min="15109" max="15113" width="9.69921875" style="38" customWidth="1"/>
    <col min="15114" max="15114" width="7" style="38" customWidth="1"/>
    <col min="15115" max="15115" width="9.69921875" style="38" customWidth="1"/>
    <col min="15116" max="15117" width="10.59765625" style="38" customWidth="1"/>
    <col min="15118" max="15122" width="9.69921875" style="38" customWidth="1"/>
    <col min="15123" max="15123" width="9.5" style="38" customWidth="1"/>
    <col min="15124" max="15126" width="6.59765625" style="38" customWidth="1"/>
    <col min="15127" max="15360" width="9" style="38"/>
    <col min="15361" max="15361" width="9.5" style="38" customWidth="1"/>
    <col min="15362" max="15362" width="9.69921875" style="38" customWidth="1"/>
    <col min="15363" max="15364" width="10.59765625" style="38" customWidth="1"/>
    <col min="15365" max="15369" width="9.69921875" style="38" customWidth="1"/>
    <col min="15370" max="15370" width="7" style="38" customWidth="1"/>
    <col min="15371" max="15371" width="9.69921875" style="38" customWidth="1"/>
    <col min="15372" max="15373" width="10.59765625" style="38" customWidth="1"/>
    <col min="15374" max="15378" width="9.69921875" style="38" customWidth="1"/>
    <col min="15379" max="15379" width="9.5" style="38" customWidth="1"/>
    <col min="15380" max="15382" width="6.59765625" style="38" customWidth="1"/>
    <col min="15383" max="15616" width="9" style="38"/>
    <col min="15617" max="15617" width="9.5" style="38" customWidth="1"/>
    <col min="15618" max="15618" width="9.69921875" style="38" customWidth="1"/>
    <col min="15619" max="15620" width="10.59765625" style="38" customWidth="1"/>
    <col min="15621" max="15625" width="9.69921875" style="38" customWidth="1"/>
    <col min="15626" max="15626" width="7" style="38" customWidth="1"/>
    <col min="15627" max="15627" width="9.69921875" style="38" customWidth="1"/>
    <col min="15628" max="15629" width="10.59765625" style="38" customWidth="1"/>
    <col min="15630" max="15634" width="9.69921875" style="38" customWidth="1"/>
    <col min="15635" max="15635" width="9.5" style="38" customWidth="1"/>
    <col min="15636" max="15638" width="6.59765625" style="38" customWidth="1"/>
    <col min="15639" max="15872" width="9" style="38"/>
    <col min="15873" max="15873" width="9.5" style="38" customWidth="1"/>
    <col min="15874" max="15874" width="9.69921875" style="38" customWidth="1"/>
    <col min="15875" max="15876" width="10.59765625" style="38" customWidth="1"/>
    <col min="15877" max="15881" width="9.69921875" style="38" customWidth="1"/>
    <col min="15882" max="15882" width="7" style="38" customWidth="1"/>
    <col min="15883" max="15883" width="9.69921875" style="38" customWidth="1"/>
    <col min="15884" max="15885" width="10.59765625" style="38" customWidth="1"/>
    <col min="15886" max="15890" width="9.69921875" style="38" customWidth="1"/>
    <col min="15891" max="15891" width="9.5" style="38" customWidth="1"/>
    <col min="15892" max="15894" width="6.59765625" style="38" customWidth="1"/>
    <col min="15895" max="16128" width="9" style="38"/>
    <col min="16129" max="16129" width="9.5" style="38" customWidth="1"/>
    <col min="16130" max="16130" width="9.69921875" style="38" customWidth="1"/>
    <col min="16131" max="16132" width="10.59765625" style="38" customWidth="1"/>
    <col min="16133" max="16137" width="9.69921875" style="38" customWidth="1"/>
    <col min="16138" max="16138" width="7" style="38" customWidth="1"/>
    <col min="16139" max="16139" width="9.69921875" style="38" customWidth="1"/>
    <col min="16140" max="16141" width="10.59765625" style="38" customWidth="1"/>
    <col min="16142" max="16146" width="9.69921875" style="38" customWidth="1"/>
    <col min="16147" max="16147" width="9.5" style="38" customWidth="1"/>
    <col min="16148" max="16150" width="6.59765625" style="38" customWidth="1"/>
    <col min="16151" max="16384" width="9" style="38"/>
  </cols>
  <sheetData>
    <row r="1" spans="1:22" ht="45.75" customHeight="1">
      <c r="A1" s="1048" t="s">
        <v>773</v>
      </c>
      <c r="B1" s="1049"/>
      <c r="C1" s="1049"/>
      <c r="D1" s="1049"/>
      <c r="E1" s="1049"/>
      <c r="F1" s="1049"/>
      <c r="G1" s="1049"/>
      <c r="H1" s="1049"/>
      <c r="I1" s="1049"/>
      <c r="J1" s="1049"/>
      <c r="K1" s="1049"/>
      <c r="L1" s="1049"/>
      <c r="M1" s="1049"/>
      <c r="N1" s="1049"/>
      <c r="O1" s="1049"/>
      <c r="P1" s="1049"/>
      <c r="Q1" s="1049"/>
      <c r="R1" s="1049"/>
      <c r="S1" s="1050"/>
    </row>
    <row r="2" spans="1:22" s="39" customFormat="1" ht="14.25" customHeight="1">
      <c r="B2" s="40"/>
    </row>
    <row r="3" spans="1:22" s="41" customFormat="1" ht="57" customHeight="1">
      <c r="B3" s="42" t="s">
        <v>774</v>
      </c>
      <c r="C3" s="42"/>
      <c r="D3" s="1051" t="str">
        <f>★対戦表!E14</f>
        <v>〇〇選手権大会</v>
      </c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V3" s="43"/>
    </row>
    <row r="4" spans="1:22" s="41" customFormat="1" ht="37.5" customHeight="1">
      <c r="B4" s="44"/>
      <c r="C4" s="44"/>
      <c r="D4" s="40"/>
      <c r="E4" s="40"/>
      <c r="F4" s="40"/>
      <c r="G4" s="40"/>
      <c r="H4" s="40"/>
      <c r="I4" s="1053"/>
      <c r="J4" s="1053"/>
      <c r="K4" s="1053"/>
      <c r="M4" s="45" t="s">
        <v>775</v>
      </c>
      <c r="N4" s="46"/>
      <c r="O4" s="1052">
        <f>★対戦表!E18</f>
        <v>0</v>
      </c>
      <c r="P4" s="1052"/>
      <c r="Q4" s="1052"/>
      <c r="R4" s="1052"/>
      <c r="V4" s="43"/>
    </row>
    <row r="5" spans="1:22" s="41" customFormat="1" ht="37.5" customHeight="1">
      <c r="B5" s="46" t="s">
        <v>880</v>
      </c>
      <c r="C5" s="1054">
        <f>★対戦表!E15</f>
        <v>45474</v>
      </c>
      <c r="D5" s="1054"/>
      <c r="E5" s="1054"/>
      <c r="F5" s="1055">
        <f>◆記録用紙!C9</f>
        <v>0.375</v>
      </c>
      <c r="G5" s="1055"/>
      <c r="H5" s="43"/>
      <c r="I5" s="1053"/>
      <c r="J5" s="1053"/>
      <c r="K5" s="1053"/>
      <c r="L5" s="43"/>
      <c r="M5" s="47" t="s">
        <v>776</v>
      </c>
      <c r="N5" s="48"/>
      <c r="O5" s="1042">
        <f>★対戦表!E19</f>
        <v>0</v>
      </c>
      <c r="P5" s="1042"/>
      <c r="Q5" s="1042"/>
      <c r="R5" s="1042"/>
      <c r="V5" s="43"/>
    </row>
    <row r="6" spans="1:22" s="39" customFormat="1" ht="37.5" customHeight="1">
      <c r="B6" s="377" t="s">
        <v>777</v>
      </c>
      <c r="C6" s="1040" t="str">
        <f>★対戦表!E16</f>
        <v>■■プール</v>
      </c>
      <c r="D6" s="1040"/>
      <c r="E6" s="1040"/>
      <c r="F6" s="1040"/>
      <c r="G6" s="1040"/>
      <c r="H6" s="43"/>
      <c r="I6" s="1041" t="s">
        <v>603</v>
      </c>
      <c r="J6" s="1041"/>
      <c r="K6" s="1041"/>
      <c r="L6" s="49"/>
      <c r="M6" s="47" t="s">
        <v>778</v>
      </c>
      <c r="N6" s="48"/>
      <c r="O6" s="1042">
        <f>★対戦表!E29</f>
        <v>0</v>
      </c>
      <c r="P6" s="1042"/>
      <c r="Q6" s="1042"/>
      <c r="R6" s="1042"/>
      <c r="V6" s="50"/>
    </row>
    <row r="7" spans="1:22" s="50" customFormat="1" ht="37.5" customHeight="1">
      <c r="B7" s="1043"/>
      <c r="C7" s="1043"/>
      <c r="D7" s="1044"/>
      <c r="E7" s="1044"/>
      <c r="F7" s="1044"/>
      <c r="G7" s="1044"/>
      <c r="I7" s="1045">
        <f>★対戦表!K6</f>
        <v>1</v>
      </c>
      <c r="J7" s="1046"/>
      <c r="K7" s="1047"/>
      <c r="L7" s="51"/>
      <c r="M7" s="47" t="s">
        <v>779</v>
      </c>
      <c r="N7" s="48"/>
      <c r="O7" s="1042">
        <f>★対戦表!E30</f>
        <v>0</v>
      </c>
      <c r="P7" s="1042"/>
      <c r="Q7" s="1042"/>
      <c r="R7" s="1042"/>
    </row>
    <row r="8" spans="1:22" s="39" customFormat="1" ht="11.85" customHeight="1" thickBot="1">
      <c r="O8" s="1030"/>
      <c r="P8" s="1030"/>
      <c r="Q8" s="50"/>
    </row>
    <row r="9" spans="1:22" s="39" customFormat="1" ht="28.5" customHeight="1">
      <c r="B9" s="1031" t="s">
        <v>605</v>
      </c>
      <c r="C9" s="1032"/>
      <c r="D9" s="1032"/>
      <c r="E9" s="1032"/>
      <c r="F9" s="1032"/>
      <c r="G9" s="1032"/>
      <c r="H9" s="1033"/>
      <c r="L9" s="1031" t="s">
        <v>606</v>
      </c>
      <c r="M9" s="1032"/>
      <c r="N9" s="1032"/>
      <c r="O9" s="1032"/>
      <c r="P9" s="1032"/>
      <c r="Q9" s="1032"/>
      <c r="R9" s="1033"/>
    </row>
    <row r="10" spans="1:22" s="39" customFormat="1" ht="69" customHeight="1" thickBot="1">
      <c r="B10" s="1034">
        <f>★対戦表!B9</f>
        <v>0</v>
      </c>
      <c r="C10" s="1035"/>
      <c r="D10" s="1035"/>
      <c r="E10" s="1035"/>
      <c r="F10" s="1035"/>
      <c r="G10" s="1035"/>
      <c r="H10" s="1036"/>
      <c r="I10" s="52"/>
      <c r="J10" s="52"/>
      <c r="K10" s="52"/>
      <c r="L10" s="1034">
        <f>★対戦表!H9</f>
        <v>0</v>
      </c>
      <c r="M10" s="1035"/>
      <c r="N10" s="1035"/>
      <c r="O10" s="1035"/>
      <c r="P10" s="1035"/>
      <c r="Q10" s="1035"/>
      <c r="R10" s="1036"/>
      <c r="V10" s="49"/>
    </row>
    <row r="11" spans="1:22" s="39" customFormat="1" ht="12.75" customHeight="1" thickBot="1">
      <c r="B11" s="43"/>
      <c r="C11" s="43"/>
      <c r="D11" s="43"/>
      <c r="E11" s="43"/>
      <c r="F11" s="43"/>
      <c r="G11" s="49"/>
      <c r="H11" s="49"/>
      <c r="I11" s="49"/>
      <c r="J11" s="49"/>
      <c r="K11" s="49"/>
      <c r="L11" s="43"/>
      <c r="M11" s="43"/>
      <c r="N11" s="43"/>
      <c r="O11" s="43"/>
      <c r="P11" s="43"/>
      <c r="Q11" s="43"/>
      <c r="R11" s="49"/>
      <c r="V11" s="49"/>
    </row>
    <row r="12" spans="1:22" s="39" customFormat="1" ht="32.1" customHeight="1">
      <c r="B12" s="43"/>
      <c r="C12" s="43"/>
      <c r="D12" s="43"/>
      <c r="E12" s="43"/>
      <c r="F12" s="43"/>
      <c r="G12" s="1031" t="s">
        <v>605</v>
      </c>
      <c r="H12" s="1033"/>
      <c r="I12" s="1037" t="s">
        <v>780</v>
      </c>
      <c r="J12" s="1038"/>
      <c r="K12" s="1039"/>
      <c r="L12" s="1031" t="s">
        <v>606</v>
      </c>
      <c r="M12" s="1033"/>
      <c r="N12" s="43"/>
      <c r="O12" s="43"/>
      <c r="P12" s="43"/>
      <c r="Q12" s="43"/>
      <c r="R12" s="49"/>
      <c r="S12" s="53"/>
      <c r="T12" s="49"/>
      <c r="U12" s="49"/>
      <c r="V12" s="49"/>
    </row>
    <row r="13" spans="1:22" s="39" customFormat="1" ht="50.25" customHeight="1">
      <c r="B13" s="43"/>
      <c r="C13" s="43"/>
      <c r="D13" s="43"/>
      <c r="E13" s="43"/>
      <c r="F13" s="43"/>
      <c r="G13" s="1028"/>
      <c r="H13" s="1029"/>
      <c r="I13" s="1023" t="s">
        <v>781</v>
      </c>
      <c r="J13" s="1024"/>
      <c r="K13" s="1025"/>
      <c r="L13" s="1021"/>
      <c r="M13" s="1022"/>
      <c r="N13" s="43"/>
      <c r="O13" s="43"/>
      <c r="P13" s="43"/>
      <c r="Q13" s="43"/>
      <c r="R13" s="49"/>
      <c r="S13" s="53"/>
      <c r="T13" s="49"/>
      <c r="U13" s="49"/>
      <c r="V13" s="49"/>
    </row>
    <row r="14" spans="1:22" s="39" customFormat="1" ht="50.25" customHeight="1">
      <c r="B14" s="43"/>
      <c r="C14" s="43"/>
      <c r="D14" s="43"/>
      <c r="E14" s="43"/>
      <c r="F14" s="43"/>
      <c r="G14" s="1028"/>
      <c r="H14" s="1029"/>
      <c r="I14" s="1023" t="s">
        <v>782</v>
      </c>
      <c r="J14" s="1024"/>
      <c r="K14" s="1025"/>
      <c r="L14" s="1021"/>
      <c r="M14" s="1022"/>
      <c r="N14" s="43"/>
      <c r="O14" s="43"/>
      <c r="P14" s="43"/>
      <c r="Q14" s="43"/>
      <c r="R14" s="49"/>
      <c r="S14" s="53"/>
      <c r="T14" s="49"/>
      <c r="U14" s="49"/>
      <c r="V14" s="49"/>
    </row>
    <row r="15" spans="1:22" s="39" customFormat="1" ht="50.25" customHeight="1">
      <c r="B15" s="43"/>
      <c r="C15" s="43"/>
      <c r="D15" s="43"/>
      <c r="E15" s="43"/>
      <c r="F15" s="43"/>
      <c r="G15" s="1021"/>
      <c r="H15" s="1022"/>
      <c r="I15" s="1023" t="s">
        <v>783</v>
      </c>
      <c r="J15" s="1024"/>
      <c r="K15" s="1025"/>
      <c r="L15" s="1021"/>
      <c r="M15" s="1022"/>
      <c r="N15" s="43"/>
      <c r="O15" s="43"/>
      <c r="P15" s="43"/>
      <c r="Q15" s="43"/>
      <c r="R15" s="49"/>
      <c r="S15" s="53"/>
      <c r="T15" s="49"/>
      <c r="U15" s="49"/>
      <c r="V15" s="49"/>
    </row>
    <row r="16" spans="1:22" s="39" customFormat="1" ht="50.25" customHeight="1">
      <c r="B16" s="43"/>
      <c r="C16" s="43"/>
      <c r="D16" s="43"/>
      <c r="E16" s="43"/>
      <c r="F16" s="43"/>
      <c r="G16" s="1021"/>
      <c r="H16" s="1022"/>
      <c r="I16" s="1023" t="s">
        <v>784</v>
      </c>
      <c r="J16" s="1024"/>
      <c r="K16" s="1025"/>
      <c r="L16" s="1021"/>
      <c r="M16" s="1022"/>
      <c r="N16" s="43"/>
      <c r="O16" s="43"/>
      <c r="P16" s="43"/>
      <c r="Q16" s="43"/>
      <c r="R16" s="49"/>
      <c r="S16" s="53"/>
      <c r="T16" s="49"/>
      <c r="U16" s="49"/>
      <c r="V16" s="49"/>
    </row>
    <row r="17" spans="1:33" s="39" customFormat="1" ht="50.25" customHeight="1">
      <c r="B17" s="43"/>
      <c r="C17" s="43"/>
      <c r="D17" s="43"/>
      <c r="E17" s="43"/>
      <c r="F17" s="43"/>
      <c r="G17" s="1021"/>
      <c r="H17" s="1022"/>
      <c r="I17" s="1023" t="s">
        <v>691</v>
      </c>
      <c r="J17" s="1024"/>
      <c r="K17" s="1025"/>
      <c r="L17" s="1021"/>
      <c r="M17" s="1022"/>
      <c r="N17" s="43"/>
      <c r="O17" s="43"/>
      <c r="P17" s="43"/>
      <c r="Q17" s="43"/>
      <c r="R17" s="49"/>
      <c r="S17" s="53"/>
      <c r="T17" s="49"/>
      <c r="U17" s="49"/>
      <c r="V17" s="49"/>
    </row>
    <row r="18" spans="1:33" s="39" customFormat="1" ht="50.25" customHeight="1" thickBot="1">
      <c r="B18" s="43"/>
      <c r="C18" s="43"/>
      <c r="D18" s="43"/>
      <c r="E18" s="43"/>
      <c r="F18" s="43"/>
      <c r="G18" s="1026">
        <f>SUM(G13:H17)</f>
        <v>0</v>
      </c>
      <c r="H18" s="1027"/>
      <c r="I18" s="1023" t="s">
        <v>610</v>
      </c>
      <c r="J18" s="1024"/>
      <c r="K18" s="1025"/>
      <c r="L18" s="1026">
        <f>SUM(L13:M17)</f>
        <v>0</v>
      </c>
      <c r="M18" s="1027"/>
      <c r="N18" s="43"/>
      <c r="O18" s="43"/>
      <c r="P18" s="43"/>
      <c r="Q18" s="43"/>
      <c r="R18" s="49"/>
      <c r="S18" s="53"/>
      <c r="T18" s="49"/>
      <c r="U18" s="49"/>
      <c r="V18" s="49"/>
    </row>
    <row r="19" spans="1:33" s="39" customFormat="1" ht="15.75" customHeight="1">
      <c r="D19" s="54"/>
      <c r="E19" s="54"/>
      <c r="F19" s="54"/>
    </row>
    <row r="20" spans="1:33" s="49" customFormat="1" ht="28.2">
      <c r="A20" s="55" t="s">
        <v>785</v>
      </c>
      <c r="B20" s="1017" t="s">
        <v>786</v>
      </c>
      <c r="C20" s="1018"/>
      <c r="D20" s="1019"/>
      <c r="E20" s="55" t="s">
        <v>787</v>
      </c>
      <c r="F20" s="1020" t="s">
        <v>788</v>
      </c>
      <c r="G20" s="1020"/>
      <c r="H20" s="1020" t="s">
        <v>789</v>
      </c>
      <c r="I20" s="1020"/>
      <c r="J20" s="56"/>
      <c r="K20" s="55" t="s">
        <v>785</v>
      </c>
      <c r="L20" s="1020" t="s">
        <v>786</v>
      </c>
      <c r="M20" s="1020"/>
      <c r="N20" s="1020"/>
      <c r="O20" s="55" t="s">
        <v>787</v>
      </c>
      <c r="P20" s="1020" t="s">
        <v>788</v>
      </c>
      <c r="Q20" s="1020"/>
      <c r="R20" s="1020" t="s">
        <v>789</v>
      </c>
      <c r="S20" s="1020"/>
    </row>
    <row r="21" spans="1:33" s="59" customFormat="1" ht="63.75" customHeight="1">
      <c r="A21" s="57" t="s">
        <v>790</v>
      </c>
      <c r="B21" s="1010">
        <f>選手名簿!F4</f>
        <v>0</v>
      </c>
      <c r="C21" s="1011"/>
      <c r="D21" s="1012"/>
      <c r="E21" s="58"/>
      <c r="F21" s="1013"/>
      <c r="G21" s="1014"/>
      <c r="H21" s="1013"/>
      <c r="I21" s="1014"/>
      <c r="K21" s="57" t="s">
        <v>790</v>
      </c>
      <c r="L21" s="1010">
        <f>選手名簿!F24</f>
        <v>0</v>
      </c>
      <c r="M21" s="1011"/>
      <c r="N21" s="1012"/>
      <c r="O21" s="58"/>
      <c r="P21" s="1016"/>
      <c r="Q21" s="1016"/>
      <c r="R21" s="1016"/>
      <c r="S21" s="1016"/>
    </row>
    <row r="22" spans="1:33" s="59" customFormat="1" ht="63.75" customHeight="1">
      <c r="A22" s="60" t="s">
        <v>791</v>
      </c>
      <c r="B22" s="1010">
        <f>選手名簿!F5</f>
        <v>0</v>
      </c>
      <c r="C22" s="1011"/>
      <c r="D22" s="1012"/>
      <c r="E22" s="58"/>
      <c r="F22" s="1013"/>
      <c r="G22" s="1014"/>
      <c r="H22" s="1013"/>
      <c r="I22" s="1014"/>
      <c r="K22" s="60" t="s">
        <v>791</v>
      </c>
      <c r="L22" s="1010">
        <f>選手名簿!F25</f>
        <v>0</v>
      </c>
      <c r="M22" s="1011"/>
      <c r="N22" s="1012"/>
      <c r="O22" s="58"/>
      <c r="P22" s="1016"/>
      <c r="Q22" s="1016"/>
      <c r="R22" s="1016"/>
      <c r="S22" s="1016"/>
    </row>
    <row r="23" spans="1:33" s="59" customFormat="1" ht="63.75" customHeight="1">
      <c r="A23" s="60" t="s">
        <v>792</v>
      </c>
      <c r="B23" s="1010">
        <f>選手名簿!F6</f>
        <v>0</v>
      </c>
      <c r="C23" s="1011"/>
      <c r="D23" s="1012"/>
      <c r="E23" s="58"/>
      <c r="F23" s="1016"/>
      <c r="G23" s="1016"/>
      <c r="H23" s="1016"/>
      <c r="I23" s="1016"/>
      <c r="K23" s="60" t="s">
        <v>792</v>
      </c>
      <c r="L23" s="1010">
        <f>選手名簿!F26</f>
        <v>0</v>
      </c>
      <c r="M23" s="1011"/>
      <c r="N23" s="1012"/>
      <c r="O23" s="58"/>
      <c r="P23" s="1016"/>
      <c r="Q23" s="1016"/>
      <c r="R23" s="1016"/>
      <c r="S23" s="1016"/>
    </row>
    <row r="24" spans="1:33" s="59" customFormat="1" ht="63.75" customHeight="1">
      <c r="A24" s="60" t="s">
        <v>793</v>
      </c>
      <c r="B24" s="1010">
        <f>選手名簿!F7</f>
        <v>0</v>
      </c>
      <c r="C24" s="1011"/>
      <c r="D24" s="1012"/>
      <c r="E24" s="58"/>
      <c r="F24" s="1016"/>
      <c r="G24" s="1016"/>
      <c r="H24" s="1016"/>
      <c r="I24" s="1016"/>
      <c r="K24" s="60" t="s">
        <v>793</v>
      </c>
      <c r="L24" s="1010">
        <f>選手名簿!F27</f>
        <v>0</v>
      </c>
      <c r="M24" s="1011"/>
      <c r="N24" s="1012"/>
      <c r="O24" s="58"/>
      <c r="P24" s="1016"/>
      <c r="Q24" s="1016"/>
      <c r="R24" s="1016"/>
      <c r="S24" s="1016"/>
    </row>
    <row r="25" spans="1:33" s="59" customFormat="1" ht="63.75" customHeight="1">
      <c r="A25" s="60" t="s">
        <v>794</v>
      </c>
      <c r="B25" s="1010">
        <f>選手名簿!F8</f>
        <v>0</v>
      </c>
      <c r="C25" s="1011"/>
      <c r="D25" s="1012"/>
      <c r="E25" s="58"/>
      <c r="F25" s="1016"/>
      <c r="G25" s="1016"/>
      <c r="H25" s="1016"/>
      <c r="I25" s="1016"/>
      <c r="K25" s="60" t="s">
        <v>794</v>
      </c>
      <c r="L25" s="1010">
        <f>選手名簿!F28</f>
        <v>0</v>
      </c>
      <c r="M25" s="1011"/>
      <c r="N25" s="1012"/>
      <c r="O25" s="58"/>
      <c r="P25" s="1016"/>
      <c r="Q25" s="1016"/>
      <c r="R25" s="1016"/>
      <c r="S25" s="1016"/>
    </row>
    <row r="26" spans="1:33" s="59" customFormat="1" ht="63.75" customHeight="1">
      <c r="A26" s="60" t="s">
        <v>795</v>
      </c>
      <c r="B26" s="1010">
        <f>選手名簿!F9</f>
        <v>0</v>
      </c>
      <c r="C26" s="1011"/>
      <c r="D26" s="1012"/>
      <c r="E26" s="58"/>
      <c r="F26" s="1016"/>
      <c r="G26" s="1016"/>
      <c r="H26" s="1016"/>
      <c r="I26" s="1016"/>
      <c r="K26" s="60" t="s">
        <v>795</v>
      </c>
      <c r="L26" s="1010">
        <f>選手名簿!F29</f>
        <v>0</v>
      </c>
      <c r="M26" s="1011"/>
      <c r="N26" s="1012"/>
      <c r="O26" s="58"/>
      <c r="P26" s="1016"/>
      <c r="Q26" s="1016"/>
      <c r="R26" s="1016"/>
      <c r="S26" s="1016"/>
    </row>
    <row r="27" spans="1:33" s="59" customFormat="1" ht="63.75" customHeight="1">
      <c r="A27" s="60" t="s">
        <v>796</v>
      </c>
      <c r="B27" s="1010">
        <f>選手名簿!F10</f>
        <v>0</v>
      </c>
      <c r="C27" s="1011"/>
      <c r="D27" s="1012"/>
      <c r="E27" s="58"/>
      <c r="F27" s="1016"/>
      <c r="G27" s="1016"/>
      <c r="H27" s="1016"/>
      <c r="I27" s="1016"/>
      <c r="K27" s="60" t="s">
        <v>796</v>
      </c>
      <c r="L27" s="1010">
        <f>選手名簿!F30</f>
        <v>0</v>
      </c>
      <c r="M27" s="1011"/>
      <c r="N27" s="1012"/>
      <c r="O27" s="58"/>
      <c r="P27" s="1016"/>
      <c r="Q27" s="1016"/>
      <c r="R27" s="1016"/>
      <c r="S27" s="1016"/>
    </row>
    <row r="28" spans="1:33" s="59" customFormat="1" ht="63.75" customHeight="1">
      <c r="A28" s="60" t="s">
        <v>797</v>
      </c>
      <c r="B28" s="1010">
        <f>選手名簿!F11</f>
        <v>0</v>
      </c>
      <c r="C28" s="1011"/>
      <c r="D28" s="1012"/>
      <c r="E28" s="58"/>
      <c r="F28" s="1016"/>
      <c r="G28" s="1016"/>
      <c r="H28" s="1016"/>
      <c r="I28" s="1016"/>
      <c r="K28" s="60" t="s">
        <v>797</v>
      </c>
      <c r="L28" s="1010">
        <f>選手名簿!F31</f>
        <v>0</v>
      </c>
      <c r="M28" s="1011"/>
      <c r="N28" s="1012"/>
      <c r="O28" s="58"/>
      <c r="P28" s="1016"/>
      <c r="Q28" s="1016"/>
      <c r="R28" s="1016"/>
      <c r="S28" s="1016"/>
    </row>
    <row r="29" spans="1:33" s="59" customFormat="1" ht="63.75" customHeight="1">
      <c r="A29" s="60" t="s">
        <v>798</v>
      </c>
      <c r="B29" s="1010">
        <f>選手名簿!F12</f>
        <v>0</v>
      </c>
      <c r="C29" s="1011"/>
      <c r="D29" s="1012"/>
      <c r="E29" s="58"/>
      <c r="F29" s="1016"/>
      <c r="G29" s="1016"/>
      <c r="H29" s="1016"/>
      <c r="I29" s="1016"/>
      <c r="K29" s="60" t="s">
        <v>798</v>
      </c>
      <c r="L29" s="1010">
        <f>選手名簿!F32</f>
        <v>0</v>
      </c>
      <c r="M29" s="1011"/>
      <c r="N29" s="1012"/>
      <c r="O29" s="58"/>
      <c r="P29" s="1016"/>
      <c r="Q29" s="1016"/>
      <c r="R29" s="1016"/>
      <c r="S29" s="1016"/>
      <c r="AG29" s="59">
        <v>1</v>
      </c>
    </row>
    <row r="30" spans="1:33" s="59" customFormat="1" ht="63.75" customHeight="1">
      <c r="A30" s="60" t="s">
        <v>799</v>
      </c>
      <c r="B30" s="1010">
        <f>選手名簿!F13</f>
        <v>0</v>
      </c>
      <c r="C30" s="1011"/>
      <c r="D30" s="1012"/>
      <c r="E30" s="58"/>
      <c r="F30" s="1016"/>
      <c r="G30" s="1016"/>
      <c r="H30" s="1016"/>
      <c r="I30" s="1016"/>
      <c r="K30" s="60" t="s">
        <v>799</v>
      </c>
      <c r="L30" s="1010">
        <f>選手名簿!F33</f>
        <v>0</v>
      </c>
      <c r="M30" s="1011"/>
      <c r="N30" s="1012"/>
      <c r="O30" s="58"/>
      <c r="P30" s="1016"/>
      <c r="Q30" s="1016"/>
      <c r="R30" s="1016"/>
      <c r="S30" s="1016"/>
    </row>
    <row r="31" spans="1:33" s="59" customFormat="1" ht="63.75" customHeight="1">
      <c r="A31" s="60" t="s">
        <v>800</v>
      </c>
      <c r="B31" s="1010">
        <f>選手名簿!F14</f>
        <v>0</v>
      </c>
      <c r="C31" s="1011"/>
      <c r="D31" s="1012"/>
      <c r="E31" s="58"/>
      <c r="F31" s="1016"/>
      <c r="G31" s="1016"/>
      <c r="H31" s="1016"/>
      <c r="I31" s="1016"/>
      <c r="K31" s="60" t="s">
        <v>800</v>
      </c>
      <c r="L31" s="1010">
        <f>選手名簿!F34</f>
        <v>0</v>
      </c>
      <c r="M31" s="1011"/>
      <c r="N31" s="1012"/>
      <c r="O31" s="58"/>
      <c r="P31" s="1016"/>
      <c r="Q31" s="1016"/>
      <c r="R31" s="1016"/>
      <c r="S31" s="1016"/>
    </row>
    <row r="32" spans="1:33" s="59" customFormat="1" ht="63.75" customHeight="1">
      <c r="A32" s="60" t="s">
        <v>801</v>
      </c>
      <c r="B32" s="1010">
        <f>選手名簿!F15</f>
        <v>0</v>
      </c>
      <c r="C32" s="1011"/>
      <c r="D32" s="1012"/>
      <c r="E32" s="58"/>
      <c r="F32" s="1016"/>
      <c r="G32" s="1016"/>
      <c r="H32" s="1016"/>
      <c r="I32" s="1016"/>
      <c r="K32" s="60" t="s">
        <v>801</v>
      </c>
      <c r="L32" s="1010">
        <f>選手名簿!F35</f>
        <v>0</v>
      </c>
      <c r="M32" s="1011"/>
      <c r="N32" s="1012"/>
      <c r="O32" s="58"/>
      <c r="P32" s="1016"/>
      <c r="Q32" s="1016"/>
      <c r="R32" s="1016"/>
      <c r="S32" s="1016"/>
    </row>
    <row r="33" spans="1:19" s="59" customFormat="1" ht="63.75" customHeight="1">
      <c r="A33" s="57" t="s">
        <v>802</v>
      </c>
      <c r="B33" s="1010">
        <f>選手名簿!F16</f>
        <v>0</v>
      </c>
      <c r="C33" s="1011"/>
      <c r="D33" s="1012"/>
      <c r="E33" s="58"/>
      <c r="F33" s="1016"/>
      <c r="G33" s="1016"/>
      <c r="H33" s="1016"/>
      <c r="I33" s="1016"/>
      <c r="K33" s="57" t="s">
        <v>802</v>
      </c>
      <c r="L33" s="1010">
        <f>選手名簿!F36</f>
        <v>0</v>
      </c>
      <c r="M33" s="1011"/>
      <c r="N33" s="1012"/>
      <c r="O33" s="58"/>
      <c r="P33" s="1016"/>
      <c r="Q33" s="1016"/>
      <c r="R33" s="1016"/>
      <c r="S33" s="1016"/>
    </row>
    <row r="34" spans="1:19" s="59" customFormat="1" ht="63.75" customHeight="1">
      <c r="A34" s="60" t="s">
        <v>803</v>
      </c>
      <c r="B34" s="1010">
        <f>選手名簿!F19</f>
        <v>0</v>
      </c>
      <c r="C34" s="1011"/>
      <c r="D34" s="1012"/>
      <c r="E34" s="61" t="s">
        <v>804</v>
      </c>
      <c r="F34" s="1013">
        <f>SUM(F21:G33)</f>
        <v>0</v>
      </c>
      <c r="G34" s="1014"/>
      <c r="H34" s="1013">
        <f>SUM(H21:I33)</f>
        <v>0</v>
      </c>
      <c r="I34" s="1014"/>
      <c r="K34" s="60" t="s">
        <v>803</v>
      </c>
      <c r="L34" s="1015">
        <f>選手名簿!F39</f>
        <v>0</v>
      </c>
      <c r="M34" s="1015"/>
      <c r="N34" s="1015"/>
      <c r="O34" s="61" t="s">
        <v>804</v>
      </c>
      <c r="P34" s="1013">
        <f>SUM(P21:Q33)</f>
        <v>0</v>
      </c>
      <c r="Q34" s="1014"/>
      <c r="R34" s="1013">
        <f>SUM(R21:S33)</f>
        <v>0</v>
      </c>
      <c r="S34" s="1014"/>
    </row>
    <row r="35" spans="1:19" s="59" customFormat="1" ht="63.75" customHeight="1">
      <c r="F35" s="1009"/>
      <c r="G35" s="1009"/>
      <c r="H35" s="1009"/>
      <c r="I35" s="1009"/>
      <c r="P35" s="1009"/>
      <c r="Q35" s="1009"/>
      <c r="R35" s="1009"/>
      <c r="S35" s="1009"/>
    </row>
    <row r="36" spans="1:19" ht="15.75" customHeight="1">
      <c r="D36" s="38" ph="1"/>
      <c r="O36" s="38" ph="1"/>
    </row>
    <row r="37" spans="1:19" ht="15.75" customHeight="1">
      <c r="D37" s="38" ph="1"/>
      <c r="O37" s="38" ph="1"/>
    </row>
    <row r="38" spans="1:19" ht="15.75" customHeight="1">
      <c r="D38" s="38" ph="1"/>
      <c r="O38" s="38" ph="1"/>
    </row>
    <row r="39" spans="1:19" ht="15.75" customHeight="1">
      <c r="D39" s="38" ph="1"/>
      <c r="O39" s="38" ph="1"/>
    </row>
    <row r="40" spans="1:19" ht="15.75" customHeight="1">
      <c r="D40" s="38" ph="1"/>
      <c r="O40" s="38" ph="1"/>
    </row>
    <row r="41" spans="1:19" ht="15.75" customHeight="1">
      <c r="D41" s="38" ph="1"/>
      <c r="O41" s="38" ph="1"/>
    </row>
    <row r="42" spans="1:19" ht="15.75" customHeight="1">
      <c r="D42" s="38" ph="1"/>
      <c r="O42" s="38" ph="1"/>
    </row>
    <row r="43" spans="1:19" ht="15.75" customHeight="1">
      <c r="D43" s="38" ph="1"/>
      <c r="O43" s="38" ph="1"/>
    </row>
    <row r="44" spans="1:19" ht="15.75" customHeight="1">
      <c r="D44" s="38" ph="1"/>
      <c r="O44" s="38" ph="1"/>
    </row>
    <row r="45" spans="1:19" ht="15.75" customHeight="1">
      <c r="D45" s="38" ph="1"/>
      <c r="O45" s="38" ph="1"/>
    </row>
    <row r="46" spans="1:19" ht="15.75" customHeight="1">
      <c r="D46" s="38" ph="1"/>
      <c r="O46" s="38" ph="1"/>
    </row>
    <row r="47" spans="1:19" ht="15.75" customHeight="1">
      <c r="D47" s="38" ph="1"/>
      <c r="O47" s="38" ph="1"/>
    </row>
    <row r="48" spans="1:19" ht="15.75" customHeight="1">
      <c r="D48" s="38" ph="1"/>
      <c r="O48" s="38" ph="1"/>
    </row>
    <row r="49" spans="4:15" ht="15.75" customHeight="1">
      <c r="D49" s="38" ph="1"/>
      <c r="O49" s="38" ph="1"/>
    </row>
    <row r="50" spans="4:15" ht="15.75" customHeight="1">
      <c r="D50" s="38" ph="1"/>
      <c r="O50" s="38" ph="1"/>
    </row>
    <row r="51" spans="4:15" ht="23.4">
      <c r="D51" s="38" ph="1"/>
      <c r="O51" s="38" ph="1"/>
    </row>
    <row r="52" spans="4:15" ht="23.4">
      <c r="D52" s="38" ph="1"/>
      <c r="O52" s="38" ph="1"/>
    </row>
  </sheetData>
  <mergeCells count="135">
    <mergeCell ref="C6:G6"/>
    <mergeCell ref="I6:K6"/>
    <mergeCell ref="O6:R6"/>
    <mergeCell ref="B7:C7"/>
    <mergeCell ref="D7:G7"/>
    <mergeCell ref="I7:K7"/>
    <mergeCell ref="O7:R7"/>
    <mergeCell ref="A1:S1"/>
    <mergeCell ref="D3:Q3"/>
    <mergeCell ref="O4:R4"/>
    <mergeCell ref="I5:K5"/>
    <mergeCell ref="O5:R5"/>
    <mergeCell ref="I4:K4"/>
    <mergeCell ref="C5:E5"/>
    <mergeCell ref="F5:G5"/>
    <mergeCell ref="G13:H13"/>
    <mergeCell ref="I13:K13"/>
    <mergeCell ref="L13:M13"/>
    <mergeCell ref="G14:H14"/>
    <mergeCell ref="I14:K14"/>
    <mergeCell ref="L14:M14"/>
    <mergeCell ref="O8:P8"/>
    <mergeCell ref="B9:H9"/>
    <mergeCell ref="L9:R9"/>
    <mergeCell ref="B10:H10"/>
    <mergeCell ref="L10:R10"/>
    <mergeCell ref="G12:H12"/>
    <mergeCell ref="I12:K12"/>
    <mergeCell ref="L12:M12"/>
    <mergeCell ref="G17:H17"/>
    <mergeCell ref="I17:K17"/>
    <mergeCell ref="L17:M17"/>
    <mergeCell ref="G18:H18"/>
    <mergeCell ref="I18:K18"/>
    <mergeCell ref="L18:M18"/>
    <mergeCell ref="G15:H15"/>
    <mergeCell ref="I15:K15"/>
    <mergeCell ref="L15:M15"/>
    <mergeCell ref="G16:H16"/>
    <mergeCell ref="I16:K16"/>
    <mergeCell ref="L16:M16"/>
    <mergeCell ref="B21:D21"/>
    <mergeCell ref="F21:G21"/>
    <mergeCell ref="H21:I21"/>
    <mergeCell ref="L21:N21"/>
    <mergeCell ref="P21:Q21"/>
    <mergeCell ref="R21:S21"/>
    <mergeCell ref="B20:D20"/>
    <mergeCell ref="F20:G20"/>
    <mergeCell ref="H20:I20"/>
    <mergeCell ref="L20:N20"/>
    <mergeCell ref="P20:Q20"/>
    <mergeCell ref="R20:S20"/>
    <mergeCell ref="B23:D23"/>
    <mergeCell ref="F23:G23"/>
    <mergeCell ref="H23:I23"/>
    <mergeCell ref="L23:N23"/>
    <mergeCell ref="P23:Q23"/>
    <mergeCell ref="R23:S23"/>
    <mergeCell ref="B22:D22"/>
    <mergeCell ref="F22:G22"/>
    <mergeCell ref="H22:I22"/>
    <mergeCell ref="L22:N22"/>
    <mergeCell ref="P22:Q22"/>
    <mergeCell ref="R22:S22"/>
    <mergeCell ref="B25:D25"/>
    <mergeCell ref="F25:G25"/>
    <mergeCell ref="H25:I25"/>
    <mergeCell ref="L25:N25"/>
    <mergeCell ref="P25:Q25"/>
    <mergeCell ref="R25:S25"/>
    <mergeCell ref="B24:D24"/>
    <mergeCell ref="F24:G24"/>
    <mergeCell ref="H24:I24"/>
    <mergeCell ref="L24:N24"/>
    <mergeCell ref="P24:Q24"/>
    <mergeCell ref="R24:S24"/>
    <mergeCell ref="B27:D27"/>
    <mergeCell ref="F27:G27"/>
    <mergeCell ref="H27:I27"/>
    <mergeCell ref="L27:N27"/>
    <mergeCell ref="P27:Q27"/>
    <mergeCell ref="R27:S27"/>
    <mergeCell ref="B26:D26"/>
    <mergeCell ref="F26:G26"/>
    <mergeCell ref="H26:I26"/>
    <mergeCell ref="L26:N26"/>
    <mergeCell ref="P26:Q26"/>
    <mergeCell ref="R26:S26"/>
    <mergeCell ref="B29:D29"/>
    <mergeCell ref="F29:G29"/>
    <mergeCell ref="H29:I29"/>
    <mergeCell ref="L29:N29"/>
    <mergeCell ref="P29:Q29"/>
    <mergeCell ref="R29:S29"/>
    <mergeCell ref="B28:D28"/>
    <mergeCell ref="F28:G28"/>
    <mergeCell ref="H28:I28"/>
    <mergeCell ref="L28:N28"/>
    <mergeCell ref="P28:Q28"/>
    <mergeCell ref="R28:S28"/>
    <mergeCell ref="B31:D31"/>
    <mergeCell ref="F31:G31"/>
    <mergeCell ref="H31:I31"/>
    <mergeCell ref="L31:N31"/>
    <mergeCell ref="P31:Q31"/>
    <mergeCell ref="R31:S31"/>
    <mergeCell ref="B30:D30"/>
    <mergeCell ref="F30:G30"/>
    <mergeCell ref="H30:I30"/>
    <mergeCell ref="L30:N30"/>
    <mergeCell ref="P30:Q30"/>
    <mergeCell ref="R30:S30"/>
    <mergeCell ref="B33:D33"/>
    <mergeCell ref="F33:G33"/>
    <mergeCell ref="H33:I33"/>
    <mergeCell ref="L33:N33"/>
    <mergeCell ref="P33:Q33"/>
    <mergeCell ref="R33:S33"/>
    <mergeCell ref="B32:D32"/>
    <mergeCell ref="F32:G32"/>
    <mergeCell ref="H32:I32"/>
    <mergeCell ref="L32:N32"/>
    <mergeCell ref="P32:Q32"/>
    <mergeCell ref="R32:S32"/>
    <mergeCell ref="F35:G35"/>
    <mergeCell ref="H35:I35"/>
    <mergeCell ref="P35:Q35"/>
    <mergeCell ref="R35:S35"/>
    <mergeCell ref="B34:D34"/>
    <mergeCell ref="F34:G34"/>
    <mergeCell ref="H34:I34"/>
    <mergeCell ref="L34:N34"/>
    <mergeCell ref="P34:Q34"/>
    <mergeCell ref="R34:S34"/>
  </mergeCells>
  <phoneticPr fontId="63"/>
  <conditionalFormatting sqref="B21:B34">
    <cfRule type="cellIs" dxfId="1" priority="3" stopIfTrue="1" operator="equal">
      <formula>0</formula>
    </cfRule>
  </conditionalFormatting>
  <conditionalFormatting sqref="L21:L34">
    <cfRule type="cellIs" dxfId="0" priority="1" stopIfTrue="1" operator="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選手名簿</vt:lpstr>
      <vt:lpstr>★対戦表</vt:lpstr>
      <vt:lpstr>◆メンバー表</vt:lpstr>
      <vt:lpstr>◆記録用紙</vt:lpstr>
      <vt:lpstr>◆PF管理</vt:lpstr>
      <vt:lpstr>◆通告A</vt:lpstr>
      <vt:lpstr>◆通告B</vt:lpstr>
      <vt:lpstr>◆審判審査</vt:lpstr>
      <vt:lpstr>デレゲート</vt:lpstr>
      <vt:lpstr>結果速報</vt:lpstr>
      <vt:lpstr>◆PF管理!Print_Area</vt:lpstr>
      <vt:lpstr>◆メンバー表!Print_Area</vt:lpstr>
      <vt:lpstr>◆記録用紙!Print_Area</vt:lpstr>
      <vt:lpstr>◆通告A!Print_Area</vt:lpstr>
      <vt:lpstr>◆通告B!Print_Area</vt:lpstr>
      <vt:lpstr>デレゲート!Print_Area</vt:lpstr>
      <vt:lpstr>結果速報!Print_Area</vt:lpstr>
      <vt:lpstr>選手名簿!Print_Area</vt:lpstr>
      <vt:lpstr>選手名簿!Print_Titles</vt:lpstr>
      <vt:lpstr>審判割</vt:lpstr>
    </vt:vector>
  </TitlesOfParts>
  <Company>浦安市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浦安市教育委員会</dc:creator>
  <cp:lastModifiedBy>Shoichi SHIOSAKI</cp:lastModifiedBy>
  <cp:lastPrinted>2024-06-16T05:10:19Z</cp:lastPrinted>
  <dcterms:created xsi:type="dcterms:W3CDTF">2010-01-14T05:44:28Z</dcterms:created>
  <dcterms:modified xsi:type="dcterms:W3CDTF">2024-07-04T11:05:26Z</dcterms:modified>
</cp:coreProperties>
</file>